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типовые учебные планы_2 ступень_27 изменение_утвержденные\"/>
    </mc:Choice>
  </mc:AlternateContent>
  <bookViews>
    <workbookView xWindow="0" yWindow="0" windowWidth="24240" windowHeight="11736"/>
  </bookViews>
  <sheets>
    <sheet name="ШАБЛОН_Типовой учебный план" sheetId="1" r:id="rId1"/>
  </sheets>
  <calcPr calcId="152511"/>
</workbook>
</file>

<file path=xl/calcChain.xml><?xml version="1.0" encoding="utf-8"?>
<calcChain xmlns="http://schemas.openxmlformats.org/spreadsheetml/2006/main">
  <c r="AX61" i="1" l="1"/>
  <c r="AR61" i="1"/>
  <c r="AL61" i="1"/>
  <c r="Z50" i="1" l="1"/>
  <c r="AB49" i="1"/>
  <c r="Z49" i="1"/>
  <c r="AB53" i="1"/>
  <c r="Z53" i="1"/>
  <c r="AB52" i="1"/>
  <c r="Z52" i="1"/>
  <c r="AB38" i="1"/>
  <c r="Z38" i="1"/>
  <c r="AB37" i="1"/>
  <c r="Z37" i="1"/>
  <c r="AB35" i="1"/>
  <c r="Z35" i="1"/>
  <c r="AB34" i="1"/>
  <c r="Z34" i="1"/>
  <c r="AB42" i="1"/>
  <c r="BB40" i="1"/>
  <c r="AZ40" i="1"/>
  <c r="AX40" i="1"/>
  <c r="AV40" i="1"/>
  <c r="AT40" i="1"/>
  <c r="AR40" i="1"/>
  <c r="AP40" i="1"/>
  <c r="AN40" i="1"/>
  <c r="AL40" i="1"/>
  <c r="AJ40" i="1"/>
  <c r="AH40" i="1"/>
  <c r="AF40" i="1"/>
  <c r="AD40" i="1"/>
  <c r="Z42" i="1"/>
  <c r="AB41" i="1"/>
  <c r="Z41" i="1"/>
  <c r="BB51" i="1"/>
  <c r="AZ51" i="1"/>
  <c r="AX51" i="1"/>
  <c r="AV51" i="1"/>
  <c r="AT51" i="1"/>
  <c r="AR51" i="1"/>
  <c r="AP51" i="1"/>
  <c r="AN51" i="1"/>
  <c r="AL51" i="1"/>
  <c r="AJ51" i="1"/>
  <c r="AH51" i="1"/>
  <c r="AF51" i="1"/>
  <c r="AD51" i="1"/>
  <c r="AB32" i="1"/>
  <c r="Z32" i="1"/>
  <c r="Z40" i="1" l="1"/>
  <c r="Z51" i="1"/>
  <c r="AB51" i="1"/>
  <c r="AB40" i="1"/>
  <c r="AB54" i="1"/>
  <c r="Z62" i="1"/>
  <c r="Z54" i="1"/>
  <c r="AD47" i="1" l="1"/>
  <c r="AF47" i="1"/>
  <c r="AH47" i="1"/>
  <c r="AJ47" i="1"/>
  <c r="AL47" i="1"/>
  <c r="AN47" i="1"/>
  <c r="AP47" i="1"/>
  <c r="AR47" i="1"/>
  <c r="AT47" i="1"/>
  <c r="AV47" i="1"/>
  <c r="AX47" i="1"/>
  <c r="AZ47" i="1"/>
  <c r="BB47" i="1"/>
  <c r="Z48" i="1"/>
  <c r="AD43" i="1"/>
  <c r="AD39" i="1" s="1"/>
  <c r="AF43" i="1"/>
  <c r="AF39" i="1" s="1"/>
  <c r="AH43" i="1"/>
  <c r="AH39" i="1" s="1"/>
  <c r="AJ43" i="1"/>
  <c r="AJ39" i="1" s="1"/>
  <c r="AL43" i="1"/>
  <c r="AL39" i="1" s="1"/>
  <c r="AN43" i="1"/>
  <c r="AN39" i="1" s="1"/>
  <c r="AP43" i="1"/>
  <c r="AP39" i="1" s="1"/>
  <c r="AR43" i="1"/>
  <c r="AR39" i="1" s="1"/>
  <c r="AT43" i="1"/>
  <c r="AT39" i="1" s="1"/>
  <c r="AV43" i="1"/>
  <c r="AV39" i="1" s="1"/>
  <c r="AX43" i="1"/>
  <c r="AX39" i="1" s="1"/>
  <c r="AZ43" i="1"/>
  <c r="AZ39" i="1" s="1"/>
  <c r="BB43" i="1"/>
  <c r="BB39" i="1" s="1"/>
  <c r="Z45" i="1"/>
  <c r="Z44" i="1"/>
  <c r="AB44" i="1"/>
  <c r="AB45" i="1"/>
  <c r="AB46" i="1"/>
  <c r="AB48" i="1"/>
  <c r="AB50" i="1"/>
  <c r="Z47" i="1" l="1"/>
  <c r="AB47" i="1"/>
  <c r="Z43" i="1"/>
  <c r="AB43" i="1"/>
  <c r="AB39" i="1" s="1"/>
  <c r="BC19" i="1"/>
  <c r="BD19" i="1"/>
  <c r="BE19" i="1"/>
  <c r="BF19" i="1"/>
  <c r="BG19" i="1"/>
  <c r="BB19" i="1"/>
  <c r="BH18" i="1"/>
  <c r="Z39" i="1" l="1"/>
  <c r="BH19" i="1"/>
  <c r="AD36" i="1"/>
  <c r="AF36" i="1"/>
  <c r="AH36" i="1"/>
  <c r="AJ36" i="1"/>
  <c r="AL36" i="1"/>
  <c r="AN36" i="1"/>
  <c r="AP36" i="1"/>
  <c r="AR36" i="1"/>
  <c r="AT36" i="1"/>
  <c r="AV36" i="1"/>
  <c r="AX36" i="1"/>
  <c r="AZ36" i="1"/>
  <c r="BB36" i="1"/>
  <c r="AD33" i="1"/>
  <c r="AF33" i="1"/>
  <c r="AH33" i="1"/>
  <c r="AJ33" i="1"/>
  <c r="AL33" i="1"/>
  <c r="AN33" i="1"/>
  <c r="AP33" i="1"/>
  <c r="AR33" i="1"/>
  <c r="AT33" i="1"/>
  <c r="AV33" i="1"/>
  <c r="AX33" i="1"/>
  <c r="AZ33" i="1"/>
  <c r="BB33" i="1"/>
  <c r="AD31" i="1"/>
  <c r="AF31" i="1"/>
  <c r="AH31" i="1"/>
  <c r="AJ31" i="1"/>
  <c r="AL31" i="1"/>
  <c r="AN31" i="1"/>
  <c r="AP31" i="1"/>
  <c r="AR31" i="1"/>
  <c r="AT31" i="1"/>
  <c r="AV31" i="1"/>
  <c r="AX31" i="1"/>
  <c r="AZ31" i="1"/>
  <c r="BB31" i="1"/>
  <c r="AZ30" i="1" l="1"/>
  <c r="AV30" i="1"/>
  <c r="AV59" i="1" s="1"/>
  <c r="AR30" i="1"/>
  <c r="AR59" i="1" s="1"/>
  <c r="AN30" i="1"/>
  <c r="AN59" i="1" s="1"/>
  <c r="AJ30" i="1"/>
  <c r="AF30" i="1"/>
  <c r="AF59" i="1" s="1"/>
  <c r="BB30" i="1"/>
  <c r="BB59" i="1" s="1"/>
  <c r="AX30" i="1"/>
  <c r="AX59" i="1" s="1"/>
  <c r="AT30" i="1"/>
  <c r="AT59" i="1" s="1"/>
  <c r="AP30" i="1"/>
  <c r="AP59" i="1" s="1"/>
  <c r="AL30" i="1"/>
  <c r="AL59" i="1" s="1"/>
  <c r="AH30" i="1"/>
  <c r="AH59" i="1" s="1"/>
  <c r="AD30" i="1"/>
  <c r="AJ59" i="1"/>
  <c r="AZ59" i="1"/>
  <c r="AX60" i="1" s="1"/>
  <c r="AB33" i="1"/>
  <c r="Z31" i="1"/>
  <c r="Z33" i="1"/>
  <c r="AD59" i="1" l="1"/>
  <c r="AB36" i="1"/>
  <c r="Z36" i="1"/>
  <c r="Z30" i="1" s="1"/>
  <c r="AB31" i="1"/>
  <c r="AB30" i="1" l="1"/>
  <c r="AB59" i="1" s="1"/>
  <c r="Z61" i="1"/>
  <c r="AL60" i="1"/>
  <c r="AR60" i="1"/>
  <c r="Z59" i="1" l="1"/>
  <c r="BD39" i="1" l="1"/>
  <c r="BD30" i="1"/>
</calcChain>
</file>

<file path=xl/sharedStrings.xml><?xml version="1.0" encoding="utf-8"?>
<sst xmlns="http://schemas.openxmlformats.org/spreadsheetml/2006/main" count="391" uniqueCount="270">
  <si>
    <t>Эксперт-нормоконтролер</t>
  </si>
  <si>
    <t>И.В.Титович</t>
  </si>
  <si>
    <t>С.А.Касперович</t>
  </si>
  <si>
    <t>В.А.Богуш</t>
  </si>
  <si>
    <t>Начальник Главного управления профессионального образования Министерства образования Республики Беларусь</t>
  </si>
  <si>
    <t>СОГЛАСОВАНО</t>
  </si>
  <si>
    <t>Код модуля, учебной дисциплины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</si>
  <si>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</si>
  <si>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</si>
  <si>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</si>
  <si>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</si>
  <si>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</si>
  <si>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</si>
  <si>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</si>
  <si>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</si>
  <si>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IV. Практики</t>
  </si>
  <si>
    <t>Зач. единиц</t>
  </si>
  <si>
    <t>Ауд. часов</t>
  </si>
  <si>
    <t>Всего часов</t>
  </si>
  <si>
    <t>2 семестр,
18 недель</t>
  </si>
  <si>
    <t>1 семестр,
18 недель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</si>
  <si>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</si>
  <si>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</si>
  <si>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</si>
  <si>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</si>
  <si>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</si>
  <si>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</si>
  <si>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</si>
  <si>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</si>
  <si>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</si>
  <si>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</si>
  <si>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</si>
  <si>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</si>
  <si>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</si>
  <si>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</si>
  <si>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>Название модуля, 
учебной дисциплины, курсового проекта (курсовой работы)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</si>
  <si>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</si>
  <si>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</si>
  <si>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</si>
  <si>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</si>
  <si>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</si>
  <si>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</si>
  <si>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</si>
  <si>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</si>
  <si>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</si>
  <si>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</si>
  <si>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</si>
  <si>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практика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</si>
  <si>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</si>
  <si>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</si>
  <si>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</si>
  <si>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</si>
  <si>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</si>
  <si>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</si>
  <si>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</si>
  <si>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</si>
  <si>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</si>
  <si>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</si>
  <si>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</si>
  <si>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</si>
  <si>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</si>
  <si>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</si>
  <si>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</si>
  <si>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</si>
  <si>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</si>
  <si>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</si>
  <si>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</si>
  <si>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</si>
  <si>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</si>
  <si>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</si>
  <si>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</si>
  <si>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</si>
  <si>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</si>
  <si>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</si>
  <si>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</si>
  <si>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</si>
  <si>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</si>
  <si>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</si>
  <si>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</si>
  <si>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</si>
  <si>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Практики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</si>
  <si>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</si>
  <si>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</si>
  <si>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</si>
  <si>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</si>
  <si>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</si>
  <si>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</si>
  <si>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</si>
  <si>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</si>
  <si>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</si>
  <si>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</si>
  <si>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</si>
  <si>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</si>
  <si>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</si>
  <si>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</si>
  <si>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</si>
  <si>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</si>
  <si>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</si>
  <si>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магистр</t>
  </si>
  <si>
    <t>Степень:</t>
  </si>
  <si>
    <t>Республики Беларусь</t>
  </si>
  <si>
    <t>Министра образования</t>
  </si>
  <si>
    <t>ТИПОВОЙ УЧЕБНЫЙ  ПЛАН</t>
  </si>
  <si>
    <t>МИНИСТЕРСТВО ОБРАЗОВАНИЯ РЕСПУБЛИКИ БЕЛАРУСЬ</t>
  </si>
  <si>
    <t>VII. Матрица компетенций</t>
  </si>
  <si>
    <t>Специальность:</t>
  </si>
  <si>
    <t>Код 
компетенции</t>
  </si>
  <si>
    <t>Наименование компетенции</t>
  </si>
  <si>
    <t>Зачетных 
единиц</t>
  </si>
  <si>
    <t>Х</t>
  </si>
  <si>
    <t>Первый заместитель Министра промышленности Республики Беларусь</t>
  </si>
  <si>
    <t>Протокол № ____ от _________ 2019</t>
  </si>
  <si>
    <t>К.В.Севастов</t>
  </si>
  <si>
    <t>Г.Б.Свидерский</t>
  </si>
  <si>
    <t>М.П.</t>
  </si>
  <si>
    <t>Председатель УМО по образованию в области информатики и радиоэлектроники</t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</si>
  <si>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09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10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</si>
  <si>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10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11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</si>
  <si>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12
</t>
    </r>
    <r>
      <rPr>
        <u/>
        <sz val="22"/>
        <rFont val="Times New Roman"/>
        <family val="1"/>
        <charset val="204"/>
      </rPr>
      <t>04</t>
    </r>
    <r>
      <rPr>
        <sz val="22"/>
        <rFont val="Times New Roman"/>
        <family val="1"/>
        <charset val="204"/>
      </rPr>
      <t xml:space="preserve">
01</t>
    </r>
  </si>
  <si>
    <r>
      <rPr>
        <u/>
        <sz val="22"/>
        <rFont val="Times New Roman"/>
        <family val="1"/>
        <charset val="204"/>
      </rPr>
      <t xml:space="preserve">23 </t>
    </r>
    <r>
      <rPr>
        <sz val="22"/>
        <rFont val="Times New Roman"/>
        <family val="1"/>
        <charset val="204"/>
      </rPr>
      <t xml:space="preserve">
02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03</t>
    </r>
  </si>
  <si>
    <r>
      <rPr>
        <u/>
        <sz val="22"/>
        <rFont val="Times New Roman"/>
        <family val="1"/>
        <charset val="204"/>
      </rPr>
      <t xml:space="preserve">30 </t>
    </r>
    <r>
      <rPr>
        <sz val="22"/>
        <rFont val="Times New Roman"/>
        <family val="1"/>
        <charset val="204"/>
      </rPr>
      <t xml:space="preserve">
03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04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</si>
  <si>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04
</t>
    </r>
    <r>
      <rPr>
        <u/>
        <sz val="22"/>
        <rFont val="Times New Roman"/>
        <family val="1"/>
        <charset val="204"/>
      </rPr>
      <t>03</t>
    </r>
    <r>
      <rPr>
        <sz val="22"/>
        <rFont val="Times New Roman"/>
        <family val="1"/>
        <charset val="204"/>
      </rPr>
      <t xml:space="preserve">
05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</si>
  <si>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06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07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</si>
  <si>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07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08</t>
    </r>
  </si>
  <si>
    <t xml:space="preserve">Рекомендован к утверждению Президиумом Совета УМО
по образованию в области информатики и радиоэлектроники </t>
  </si>
  <si>
    <t>Председатель НМС по информатике, вычислительной технике и эргономике</t>
  </si>
  <si>
    <t>Б.В. Никульшин</t>
  </si>
  <si>
    <t>1.</t>
  </si>
  <si>
    <t>Государственный компонент</t>
  </si>
  <si>
    <t>1.1</t>
  </si>
  <si>
    <t>1.1.1</t>
  </si>
  <si>
    <t>УПК-1</t>
  </si>
  <si>
    <t>УПК-2</t>
  </si>
  <si>
    <t>1.2</t>
  </si>
  <si>
    <t>1.2.1</t>
  </si>
  <si>
    <t>УПК-3</t>
  </si>
  <si>
    <t>1.2.2</t>
  </si>
  <si>
    <t>УК-2</t>
  </si>
  <si>
    <t>1.3</t>
  </si>
  <si>
    <t>1.3.1</t>
  </si>
  <si>
    <t>УК-3</t>
  </si>
  <si>
    <t>1.3.2</t>
  </si>
  <si>
    <t>Планирование эксперимента</t>
  </si>
  <si>
    <t>УК-4</t>
  </si>
  <si>
    <t>Модуль «Научно-исследовательская работа»</t>
  </si>
  <si>
    <t>УК-1</t>
  </si>
  <si>
    <t>Научно-исследовательский семинар</t>
  </si>
  <si>
    <t>2.</t>
  </si>
  <si>
    <t>Компонент учреждения высшего образования</t>
  </si>
  <si>
    <t>2.1</t>
  </si>
  <si>
    <t>2.2</t>
  </si>
  <si>
    <t>Педагогика и психология высшего образования</t>
  </si>
  <si>
    <t>2.3</t>
  </si>
  <si>
    <t>2.3.1</t>
  </si>
  <si>
    <t>СК-1</t>
  </si>
  <si>
    <t>2.3.2</t>
  </si>
  <si>
    <t>СК-2</t>
  </si>
  <si>
    <t>2.3.3</t>
  </si>
  <si>
    <t>СК-3</t>
  </si>
  <si>
    <t>СК-4</t>
  </si>
  <si>
    <t>2.4</t>
  </si>
  <si>
    <t>СК-5</t>
  </si>
  <si>
    <t>СК-6</t>
  </si>
  <si>
    <t>СК-7</t>
  </si>
  <si>
    <t>СК-8</t>
  </si>
  <si>
    <t>3.1</t>
  </si>
  <si>
    <t>/2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</si>
  <si>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</si>
  <si>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</si>
  <si>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экзаменов</t>
  </si>
  <si>
    <t>Количество зачетов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</si>
  <si>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</si>
  <si>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Владеть навыками построения взаимовыгодных коммерческих отношений при  внедрении  результатов  научно-исследовательской  деятельности в сферу производства и услуг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</si>
  <si>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</si>
  <si>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</si>
  <si>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>Быть способным 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</si>
  <si>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r>
      <rPr>
        <u/>
        <sz val="22"/>
        <rFont val="Times New Roman"/>
        <family val="1"/>
        <charset val="204"/>
      </rPr>
      <t xml:space="preserve">26 </t>
    </r>
    <r>
      <rPr>
        <sz val="22"/>
        <rFont val="Times New Roman"/>
        <family val="1"/>
        <charset val="204"/>
      </rPr>
      <t xml:space="preserve">
01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02</t>
    </r>
  </si>
  <si>
    <t>Дополнительные виды обучения</t>
  </si>
  <si>
    <t>/36</t>
  </si>
  <si>
    <t>/44</t>
  </si>
  <si>
    <t>/338</t>
  </si>
  <si>
    <t>/194</t>
  </si>
  <si>
    <t>/9</t>
  </si>
  <si>
    <t>/1</t>
  </si>
  <si>
    <t>3.2</t>
  </si>
  <si>
    <t>3.3</t>
  </si>
  <si>
    <t>3.</t>
  </si>
  <si>
    <t>Срок обучения: 1,5 года</t>
  </si>
  <si>
    <t>2,3</t>
  </si>
  <si>
    <t>Модуль «Прикладные вероятностно-статистические методы и модели»</t>
  </si>
  <si>
    <t>Модели и методы поддержки принятия решений</t>
  </si>
  <si>
    <t>Случайные процессы в системах обработки информации</t>
  </si>
  <si>
    <t>Модуль «Оптимальное управление»</t>
  </si>
  <si>
    <t>Неклассические логики</t>
  </si>
  <si>
    <t>Теория оптимальных систем</t>
  </si>
  <si>
    <t>Модуль «Методы научных исследований»</t>
  </si>
  <si>
    <t>Экономико-математические методы в системном анализе</t>
  </si>
  <si>
    <t>Модуль «Инновационное предпринимательство»</t>
  </si>
  <si>
    <t>Коммерциализация результатов научно-исследовательской  деятельности</t>
  </si>
  <si>
    <t>Управление стартап-проектами</t>
  </si>
  <si>
    <t>Системы аналитического программирования</t>
  </si>
  <si>
    <t>Современные системы компьютерного зрения</t>
  </si>
  <si>
    <t xml:space="preserve">Модуль «Управление информацией»        </t>
  </si>
  <si>
    <t>Хранилища данных и OLAP-системы</t>
  </si>
  <si>
    <t>Инновационные технологии обеспечения компьютерной безопасности</t>
  </si>
  <si>
    <t>УПК-4</t>
  </si>
  <si>
    <t>УК-5</t>
  </si>
  <si>
    <t>Применять перспективные методы системного анализа и принятия решений для исследования функциональных задач на основе мировых тенденций развития системного анализа, управления и информационных технологий</t>
  </si>
  <si>
    <t>Владеть методиками построения математических моделей информационных потоков в условиях недостатка информации</t>
  </si>
  <si>
    <t>Анализировать сложные причинно-следственные связи при принятии решений в системах на основе неклассических логик</t>
  </si>
  <si>
    <t>Владеть навыками постановки и решения задач оптимального управления</t>
  </si>
  <si>
    <t>Анализировать и решать научно-технические проблемы при планировании и проведении научного эксперимента</t>
  </si>
  <si>
    <t>Уметь определять потребности бизнеса и повышать эффективность бизнес-процессов посредством улучшений информационных систем и управления информацией</t>
  </si>
  <si>
    <t>Владеть навыками организации инновационной деятельности, оценки инновационных и технологических рисков при создании и продвижении новых проектов</t>
  </si>
  <si>
    <t>Использовать перспективные технологии программирования для решения инновационных и профессиональных задач (по отраслям)</t>
  </si>
  <si>
    <t>Владеть методами построения систем, предназначенных для отнесения объектов к одному из классов</t>
  </si>
  <si>
    <t>Владеть навыками разработки распределенных и многопоточных приложений в многопроцессорных системах</t>
  </si>
  <si>
    <t xml:space="preserve">Владеть технологиями разработки хранилищ данных, методами построения OLAP кубов и многомерного анализа </t>
  </si>
  <si>
    <t>Владеть инновационными технологиями защиты конфиденциальности, целостности и доступности данных в информационных системах</t>
  </si>
  <si>
    <t>2.1.1</t>
  </si>
  <si>
    <t>2.1.2</t>
  </si>
  <si>
    <t>2.2.1</t>
  </si>
  <si>
    <t>2.2.2</t>
  </si>
  <si>
    <t>2.2.3</t>
  </si>
  <si>
    <t>1-40 80 02 Системный анализ, управление и обработка информации (по отраслям)</t>
  </si>
  <si>
    <t>Модуль «Системы программирования»</t>
  </si>
  <si>
    <t>Параллельное программирование / Технологии компонентного программирования</t>
  </si>
  <si>
    <t>Технологии поиска, передачи и защиты данных / Факторный и компонентный анализ</t>
  </si>
  <si>
    <t>СК-5 / СК-6</t>
  </si>
  <si>
    <t>СК-9</t>
  </si>
  <si>
    <t>СК-9 / СК-10</t>
  </si>
  <si>
    <t>СК-10</t>
  </si>
  <si>
    <t>Владеть навыками использования методов и моделей факторного и компонентного анализа для статистической обработки информации</t>
  </si>
  <si>
    <t>Владеть навыками  разработки сложных программных систем с использованием независимых компонент</t>
  </si>
  <si>
    <t>3 семестр,
8 недель</t>
  </si>
  <si>
    <t>/568</t>
  </si>
  <si>
    <t>/316</t>
  </si>
  <si>
    <t>/96</t>
  </si>
  <si>
    <t>/140</t>
  </si>
  <si>
    <t>/6</t>
  </si>
  <si>
    <t>/230</t>
  </si>
  <si>
    <t>/122</t>
  </si>
  <si>
    <r>
      <rPr>
        <vertAlign val="superscript"/>
        <sz val="28"/>
        <rFont val="Times New Roman"/>
        <family val="1"/>
        <charset val="204"/>
      </rPr>
      <t>1</t>
    </r>
    <r>
      <rPr>
        <sz val="28"/>
        <rFont val="Times New Roman"/>
        <family val="1"/>
        <charset val="204"/>
      </rPr>
      <t xml:space="preserve"> Общеобразовательные дисциплины «Философия и методология науки», «Иностранный язык», «Основы информационных технологий» изучаются по выбору магистранта. Изучение общеобразовательных дисциплин «Философия и методология науки», «Иностранный язык» завершается сдачей кандидатского экзамена, общеобразовательной дисциплины «Основы информационных технологий» – кандидатского зачета.</t>
    </r>
  </si>
  <si>
    <t>Использовать инновационные технологии для обеспечения качественного и безопасного обмена структурами данных в информационных сетях</t>
  </si>
  <si>
    <t>/240</t>
  </si>
  <si>
    <t>/104</t>
  </si>
  <si>
    <t>/60</t>
  </si>
  <si>
    <t>/120</t>
  </si>
  <si>
    <t>/52</t>
  </si>
  <si>
    <t>/3</t>
  </si>
  <si>
    <t>/220</t>
  </si>
  <si>
    <t>/110</t>
  </si>
  <si>
    <t>/70</t>
  </si>
  <si>
    <t>/108</t>
  </si>
  <si>
    <t>/72</t>
  </si>
  <si>
    <t>2.5</t>
  </si>
  <si>
    <t>2.4.1</t>
  </si>
  <si>
    <t>2.4.2</t>
  </si>
  <si>
    <t>СК-11</t>
  </si>
  <si>
    <t>СК-12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</si>
  <si>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</si>
  <si>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 деятельности</t>
  </si>
  <si>
    <t>Разработан в качестве примера реализации образовательного стандарта по специальности 1-40 80 02 Системный анализ, управление и обработка информации (по отраслям).
В рамках специальности 1-40 80 02 Системный анализ, управление и обработка информации (по отраслям) могут быть реализованы следующие профилизации: Системы управления информацией, Технологии компьютерных игр, Системный анализ и управление в технических системах и др.</t>
  </si>
  <si>
    <r>
      <t>Философия и методология науки</t>
    </r>
    <r>
      <rPr>
        <vertAlign val="superscript"/>
        <sz val="28"/>
        <rFont val="Times New Roman"/>
        <family val="1"/>
        <charset val="204"/>
      </rPr>
      <t>1</t>
    </r>
  </si>
  <si>
    <r>
      <t>Иностранный язык</t>
    </r>
    <r>
      <rPr>
        <vertAlign val="superscript"/>
        <sz val="28"/>
        <rFont val="Times New Roman"/>
        <family val="1"/>
        <charset val="204"/>
      </rPr>
      <t>1</t>
    </r>
  </si>
  <si>
    <r>
      <t>Основы информационных технологий</t>
    </r>
    <r>
      <rPr>
        <vertAlign val="superscript"/>
        <sz val="28"/>
        <rFont val="Times New Roman"/>
        <family val="1"/>
        <charset val="204"/>
      </rPr>
      <t>1</t>
    </r>
  </si>
  <si>
    <t>УТВЕРЖДЕНО</t>
  </si>
  <si>
    <t xml:space="preserve">Первым заместителем </t>
  </si>
  <si>
    <t>И.А. Старовойтовой</t>
  </si>
  <si>
    <r>
      <t>Регистрационный №</t>
    </r>
    <r>
      <rPr>
        <b/>
        <sz val="30"/>
        <rFont val="Times New Roman"/>
        <family val="1"/>
        <charset val="204"/>
      </rPr>
      <t xml:space="preserve"> I 40-2-002/пр-тип.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</si>
</sst>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30"/>
      <name val="Times New Roman"/>
      <family val="1"/>
      <charset val="204"/>
    </font>
    <font>
      <b/>
      <sz val="30"/>
      <name val="Times New Roman"/>
      <family val="1"/>
      <charset val="204"/>
    </font>
    <font>
      <sz val="30"/>
      <name val="Arial Cyr"/>
      <charset val="204"/>
    </font>
    <font>
      <sz val="28"/>
      <name val="Arial Cyr"/>
      <charset val="204"/>
    </font>
    <font>
      <sz val="32"/>
      <name val="Times New Roman"/>
      <family val="1"/>
      <charset val="204"/>
    </font>
    <font>
      <b/>
      <sz val="32"/>
      <name val="Times New Roman"/>
      <family val="1"/>
      <charset val="204"/>
    </font>
    <font>
      <sz val="24"/>
      <name val="Arial Cyr"/>
      <charset val="204"/>
    </font>
    <font>
      <sz val="26"/>
      <name val="Times New Roman"/>
      <family val="1"/>
      <charset val="204"/>
    </font>
    <font>
      <b/>
      <sz val="26"/>
      <name val="Times New Roman"/>
      <family val="1"/>
      <charset val="204"/>
    </font>
    <font>
      <sz val="18"/>
      <name val="Times New Roman"/>
      <family val="1"/>
      <charset val="204"/>
    </font>
    <font>
      <sz val="24"/>
      <name val="Times New Roman"/>
      <family val="1"/>
      <charset val="204"/>
    </font>
    <font>
      <sz val="22"/>
      <name val="Times New Roman"/>
      <family val="1"/>
      <charset val="204"/>
    </font>
    <font>
      <u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vertAlign val="superscript"/>
      <sz val="28"/>
      <name val="Times New Roman"/>
      <family val="1"/>
      <charset val="204"/>
    </font>
    <font>
      <sz val="26"/>
      <name val="Arial Cyr"/>
      <charset val="204"/>
    </font>
    <font>
      <b/>
      <sz val="28"/>
      <name val="Arial Cyr"/>
      <charset val="204"/>
    </font>
    <font>
      <b/>
      <i/>
      <sz val="28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28"/>
      <name val="Arial Cyr"/>
      <charset val="204"/>
    </font>
    <font>
      <b/>
      <sz val="22"/>
      <name val="Times New Roman"/>
      <family val="1"/>
      <charset val="204"/>
    </font>
    <font>
      <sz val="28"/>
      <color rgb="FFFF0000"/>
      <name val="Arial Cyr"/>
      <charset val="204"/>
    </font>
    <font>
      <sz val="28"/>
      <color rgb="FFFF0000"/>
      <name val="Times New Roman"/>
      <family val="1"/>
      <charset val="204"/>
    </font>
    <font>
      <b/>
      <sz val="28"/>
      <color rgb="FFFF0000"/>
      <name val="Times New Roman"/>
      <family val="1"/>
      <charset val="204"/>
    </font>
    <font>
      <sz val="26"/>
      <color rgb="FFFF0000"/>
      <name val="Arial Cyr"/>
      <charset val="204"/>
    </font>
    <font>
      <sz val="24"/>
      <color rgb="FFFF0000"/>
      <name val="Arial Cyr"/>
      <charset val="204"/>
    </font>
    <font>
      <sz val="30"/>
      <color rgb="FFFF0000"/>
      <name val="Arial Cyr"/>
      <charset val="204"/>
    </font>
    <font>
      <sz val="30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b/>
      <i/>
      <sz val="28"/>
      <color rgb="FFFF0000"/>
      <name val="Times New Roman"/>
      <family val="1"/>
      <charset val="204"/>
    </font>
    <font>
      <sz val="28"/>
      <color rgb="FF00B050"/>
      <name val="Times New Roman"/>
      <family val="1"/>
      <charset val="204"/>
    </font>
    <font>
      <b/>
      <i/>
      <sz val="28"/>
      <color rgb="FF00B050"/>
      <name val="Times New Roman"/>
      <family val="1"/>
      <charset val="204"/>
    </font>
    <font>
      <b/>
      <sz val="28"/>
      <color rgb="FF00B050"/>
      <name val="Times New Roman"/>
      <family val="1"/>
      <charset val="204"/>
    </font>
    <font>
      <b/>
      <i/>
      <sz val="28"/>
      <name val="Arial Cyr"/>
      <charset val="204"/>
    </font>
    <font>
      <sz val="28"/>
      <color theme="1"/>
      <name val="Times New Roman"/>
      <family val="1"/>
      <charset val="204"/>
    </font>
    <font>
      <b/>
      <i/>
      <sz val="2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43">
    <xf numFmtId="0" fontId="0" fillId="0" borderId="0" xfId="0"/>
    <xf numFmtId="0" fontId="2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17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/>
    <xf numFmtId="0" fontId="6" fillId="0" borderId="0" xfId="0" applyFont="1" applyFill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justify" wrapText="1"/>
    </xf>
    <xf numFmtId="0" fontId="7" fillId="0" borderId="0" xfId="0" applyFont="1" applyFill="1" applyAlignment="1">
      <alignment horizontal="center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8" fillId="0" borderId="0" xfId="0" applyFont="1" applyFill="1" applyAlignment="1"/>
    <xf numFmtId="0" fontId="11" fillId="0" borderId="0" xfId="0" applyFont="1" applyFill="1"/>
    <xf numFmtId="0" fontId="12" fillId="0" borderId="0" xfId="0" applyNumberFormat="1" applyFont="1" applyFill="1"/>
    <xf numFmtId="49" fontId="3" fillId="0" borderId="9" xfId="0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31" xfId="0" applyFont="1" applyFill="1" applyBorder="1"/>
    <xf numFmtId="0" fontId="14" fillId="0" borderId="31" xfId="0" applyFont="1" applyFill="1" applyBorder="1" applyAlignment="1">
      <alignment horizontal="center" vertical="center"/>
    </xf>
    <xf numFmtId="49" fontId="14" fillId="0" borderId="31" xfId="0" applyNumberFormat="1" applyFont="1" applyFill="1" applyBorder="1" applyAlignment="1">
      <alignment horizontal="center"/>
    </xf>
    <xf numFmtId="49" fontId="14" fillId="0" borderId="38" xfId="0" applyNumberFormat="1" applyFont="1" applyFill="1" applyBorder="1" applyAlignment="1">
      <alignment horizontal="center"/>
    </xf>
    <xf numFmtId="0" fontId="14" fillId="0" borderId="36" xfId="0" applyFont="1" applyFill="1" applyBorder="1"/>
    <xf numFmtId="0" fontId="14" fillId="0" borderId="36" xfId="0" applyFont="1" applyFill="1" applyBorder="1" applyAlignment="1">
      <alignment horizontal="center" vertical="center"/>
    </xf>
    <xf numFmtId="49" fontId="14" fillId="0" borderId="36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 vertical="center" wrapText="1"/>
    </xf>
    <xf numFmtId="49" fontId="14" fillId="0" borderId="0" xfId="0" applyNumberFormat="1" applyFont="1" applyFill="1"/>
    <xf numFmtId="49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2" fillId="0" borderId="0" xfId="0" applyNumberFormat="1" applyFont="1" applyFill="1"/>
    <xf numFmtId="49" fontId="2" fillId="0" borderId="9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horizontal="left" vertical="top"/>
    </xf>
    <xf numFmtId="0" fontId="7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15" fillId="0" borderId="4" xfId="0" applyFont="1" applyFill="1" applyBorder="1" applyAlignment="1">
      <alignment horizontal="center" vertical="center" wrapText="1"/>
    </xf>
    <xf numFmtId="0" fontId="14" fillId="0" borderId="12" xfId="0" applyFont="1" applyFill="1" applyBorder="1"/>
    <xf numFmtId="0" fontId="14" fillId="0" borderId="4" xfId="0" applyFont="1" applyFill="1" applyBorder="1"/>
    <xf numFmtId="0" fontId="14" fillId="0" borderId="48" xfId="0" applyFont="1" applyFill="1" applyBorder="1" applyAlignment="1">
      <alignment horizontal="center" vertical="top"/>
    </xf>
    <xf numFmtId="0" fontId="14" fillId="0" borderId="47" xfId="0" applyFont="1" applyFill="1" applyBorder="1" applyAlignment="1">
      <alignment horizontal="center" vertical="top"/>
    </xf>
    <xf numFmtId="0" fontId="20" fillId="0" borderId="0" xfId="0" applyFont="1" applyFill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49" fontId="2" fillId="0" borderId="70" xfId="0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vertical="center"/>
    </xf>
    <xf numFmtId="49" fontId="2" fillId="0" borderId="44" xfId="0" applyNumberFormat="1" applyFont="1" applyFill="1" applyBorder="1" applyAlignment="1">
      <alignment horizontal="left" vertical="center"/>
    </xf>
    <xf numFmtId="49" fontId="21" fillId="0" borderId="46" xfId="0" applyNumberFormat="1" applyFont="1" applyFill="1" applyBorder="1" applyAlignment="1">
      <alignment horizontal="left" vertical="center"/>
    </xf>
    <xf numFmtId="49" fontId="21" fillId="0" borderId="7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left" vertical="center"/>
    </xf>
    <xf numFmtId="49" fontId="21" fillId="0" borderId="48" xfId="0" applyNumberFormat="1" applyFont="1" applyFill="1" applyBorder="1" applyAlignment="1">
      <alignment horizontal="left" vertical="center"/>
    </xf>
    <xf numFmtId="49" fontId="3" fillId="0" borderId="43" xfId="0" applyNumberFormat="1" applyFont="1" applyFill="1" applyBorder="1" applyAlignment="1">
      <alignment horizontal="left" vertical="center"/>
    </xf>
    <xf numFmtId="49" fontId="21" fillId="0" borderId="44" xfId="0" applyNumberFormat="1" applyFont="1" applyFill="1" applyBorder="1" applyAlignment="1">
      <alignment horizontal="left" vertical="center"/>
    </xf>
    <xf numFmtId="0" fontId="23" fillId="0" borderId="0" xfId="0" applyFont="1" applyFill="1"/>
    <xf numFmtId="0" fontId="17" fillId="0" borderId="28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7" fillId="0" borderId="48" xfId="0" applyFont="1" applyFill="1" applyBorder="1" applyAlignment="1">
      <alignment horizontal="center" vertical="center"/>
    </xf>
    <xf numFmtId="0" fontId="10" fillId="0" borderId="36" xfId="0" applyFont="1" applyFill="1" applyBorder="1"/>
    <xf numFmtId="0" fontId="14" fillId="0" borderId="3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49" fontId="2" fillId="0" borderId="48" xfId="0" applyNumberFormat="1" applyFont="1" applyFill="1" applyBorder="1" applyAlignment="1">
      <alignment horizontal="left" vertical="center"/>
    </xf>
    <xf numFmtId="0" fontId="25" fillId="0" borderId="0" xfId="0" applyFont="1" applyFill="1"/>
    <xf numFmtId="0" fontId="26" fillId="0" borderId="0" xfId="0" applyFont="1" applyFill="1"/>
    <xf numFmtId="0" fontId="26" fillId="0" borderId="0" xfId="0" applyFont="1" applyFill="1" applyBorder="1" applyAlignment="1">
      <alignment horizontal="center" vertical="center"/>
    </xf>
    <xf numFmtId="0" fontId="30" fillId="0" borderId="0" xfId="0" applyFont="1" applyFill="1"/>
    <xf numFmtId="0" fontId="31" fillId="0" borderId="0" xfId="0" applyFont="1" applyFill="1"/>
    <xf numFmtId="0" fontId="29" fillId="0" borderId="0" xfId="0" applyFont="1" applyFill="1"/>
    <xf numFmtId="0" fontId="32" fillId="0" borderId="31" xfId="0" applyFont="1" applyFill="1" applyBorder="1" applyAlignment="1">
      <alignment horizontal="center" vertical="center"/>
    </xf>
    <xf numFmtId="0" fontId="29" fillId="0" borderId="36" xfId="0" applyFont="1" applyFill="1" applyBorder="1"/>
    <xf numFmtId="49" fontId="32" fillId="0" borderId="0" xfId="0" applyNumberFormat="1" applyFont="1" applyFill="1" applyAlignment="1">
      <alignment horizontal="center" vertical="center"/>
    </xf>
    <xf numFmtId="49" fontId="26" fillId="0" borderId="0" xfId="0" applyNumberFormat="1" applyFont="1" applyFill="1"/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Alignment="1">
      <alignment horizontal="left" vertical="top" wrapText="1"/>
    </xf>
    <xf numFmtId="0" fontId="26" fillId="0" borderId="0" xfId="0" applyFont="1" applyFill="1" applyBorder="1" applyAlignment="1">
      <alignment vertical="top" wrapText="1"/>
    </xf>
    <xf numFmtId="0" fontId="26" fillId="0" borderId="0" xfId="0" applyFont="1" applyFill="1" applyAlignment="1">
      <alignment horizontal="left"/>
    </xf>
    <xf numFmtId="0" fontId="28" fillId="0" borderId="0" xfId="0" applyFont="1" applyFill="1"/>
    <xf numFmtId="0" fontId="7" fillId="0" borderId="0" xfId="0" applyFont="1" applyFill="1"/>
    <xf numFmtId="49" fontId="2" fillId="0" borderId="70" xfId="0" applyNumberFormat="1" applyFont="1" applyFill="1" applyBorder="1" applyAlignment="1">
      <alignment horizontal="left" vertical="center"/>
    </xf>
    <xf numFmtId="49" fontId="2" fillId="0" borderId="47" xfId="0" applyNumberFormat="1" applyFont="1" applyFill="1" applyBorder="1" applyAlignment="1">
      <alignment horizontal="left" vertical="center"/>
    </xf>
    <xf numFmtId="0" fontId="40" fillId="0" borderId="36" xfId="0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top" wrapText="1"/>
    </xf>
    <xf numFmtId="49" fontId="2" fillId="0" borderId="54" xfId="0" applyNumberFormat="1" applyFont="1" applyFill="1" applyBorder="1" applyAlignment="1">
      <alignment horizontal="left" vertical="center"/>
    </xf>
    <xf numFmtId="49" fontId="17" fillId="0" borderId="3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/>
    </xf>
    <xf numFmtId="49" fontId="2" fillId="0" borderId="56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2" xfId="0" applyFont="1" applyFill="1" applyBorder="1" applyAlignment="1">
      <alignment horizontal="left" vertical="center" wrapText="1"/>
    </xf>
    <xf numFmtId="49" fontId="2" fillId="0" borderId="5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2" xfId="0" applyNumberFormat="1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49" fontId="2" fillId="0" borderId="55" xfId="0" applyNumberFormat="1" applyFont="1" applyFill="1" applyBorder="1" applyAlignment="1">
      <alignment horizontal="center" vertical="center" wrapText="1"/>
    </xf>
    <xf numFmtId="49" fontId="2" fillId="0" borderId="60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left" wrapText="1"/>
    </xf>
    <xf numFmtId="0" fontId="2" fillId="0" borderId="31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49" fontId="2" fillId="0" borderId="73" xfId="0" applyNumberFormat="1" applyFont="1" applyFill="1" applyBorder="1" applyAlignment="1">
      <alignment horizontal="center" vertical="center" wrapText="1"/>
    </xf>
    <xf numFmtId="49" fontId="2" fillId="0" borderId="49" xfId="0" applyNumberFormat="1" applyFont="1" applyFill="1" applyBorder="1" applyAlignment="1">
      <alignment horizontal="center" vertical="center" wrapText="1"/>
    </xf>
    <xf numFmtId="49" fontId="2" fillId="0" borderId="74" xfId="0" applyNumberFormat="1" applyFont="1" applyFill="1" applyBorder="1" applyAlignment="1">
      <alignment horizontal="center" vertical="center" wrapText="1"/>
    </xf>
    <xf numFmtId="49" fontId="2" fillId="0" borderId="37" xfId="0" applyNumberFormat="1" applyFont="1" applyFill="1" applyBorder="1" applyAlignment="1">
      <alignment horizontal="center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49" fontId="2" fillId="0" borderId="45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2" fillId="0" borderId="57" xfId="0" applyFont="1" applyFill="1" applyBorder="1" applyAlignment="1">
      <alignment horizontal="left" wrapText="1"/>
    </xf>
    <xf numFmtId="0" fontId="2" fillId="0" borderId="75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58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59" xfId="0" applyFont="1" applyFill="1" applyBorder="1" applyAlignment="1">
      <alignment horizontal="left" vertical="center" wrapText="1"/>
    </xf>
    <xf numFmtId="49" fontId="2" fillId="0" borderId="58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59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56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55" xfId="0" applyNumberFormat="1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37" xfId="0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center" vertical="center"/>
    </xf>
    <xf numFmtId="49" fontId="3" fillId="0" borderId="45" xfId="0" applyNumberFormat="1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55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45" xfId="0" applyNumberFormat="1" applyFont="1" applyFill="1" applyBorder="1" applyAlignment="1">
      <alignment horizontal="center" vertical="center"/>
    </xf>
    <xf numFmtId="49" fontId="22" fillId="0" borderId="65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49" fontId="22" fillId="0" borderId="3" xfId="0" applyNumberFormat="1" applyFont="1" applyFill="1" applyBorder="1" applyAlignment="1">
      <alignment horizontal="center" vertical="center"/>
    </xf>
    <xf numFmtId="49" fontId="22" fillId="0" borderId="64" xfId="0" applyNumberFormat="1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/>
    </xf>
    <xf numFmtId="49" fontId="2" fillId="0" borderId="60" xfId="0" applyNumberFormat="1" applyFont="1" applyFill="1" applyBorder="1" applyAlignment="1">
      <alignment horizontal="center" vertical="center"/>
    </xf>
    <xf numFmtId="49" fontId="2" fillId="0" borderId="55" xfId="0" applyNumberFormat="1" applyFont="1" applyFill="1" applyBorder="1" applyAlignment="1">
      <alignment horizontal="center" vertical="center"/>
    </xf>
    <xf numFmtId="49" fontId="22" fillId="0" borderId="54" xfId="0" applyNumberFormat="1" applyFont="1" applyFill="1" applyBorder="1" applyAlignment="1">
      <alignment horizontal="center" vertical="center"/>
    </xf>
    <xf numFmtId="49" fontId="22" fillId="0" borderId="60" xfId="0" applyNumberFormat="1" applyFont="1" applyFill="1" applyBorder="1" applyAlignment="1">
      <alignment horizontal="center" vertical="center"/>
    </xf>
    <xf numFmtId="49" fontId="22" fillId="0" borderId="57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/>
    </xf>
    <xf numFmtId="49" fontId="21" fillId="0" borderId="37" xfId="0" applyNumberFormat="1" applyFont="1" applyFill="1" applyBorder="1" applyAlignment="1">
      <alignment horizontal="center" vertical="center"/>
    </xf>
    <xf numFmtId="0" fontId="21" fillId="0" borderId="36" xfId="0" applyNumberFormat="1" applyFont="1" applyFill="1" applyBorder="1" applyAlignment="1">
      <alignment horizontal="center" vertical="center"/>
    </xf>
    <xf numFmtId="49" fontId="39" fillId="0" borderId="4" xfId="0" applyNumberFormat="1" applyFont="1" applyFill="1" applyBorder="1" applyAlignment="1">
      <alignment horizontal="center" vertical="center"/>
    </xf>
    <xf numFmtId="0" fontId="39" fillId="0" borderId="45" xfId="0" applyNumberFormat="1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34" fillId="0" borderId="56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4" fillId="0" borderId="55" xfId="0" applyFont="1" applyFill="1" applyBorder="1" applyAlignment="1">
      <alignment horizontal="center" vertical="center" wrapText="1"/>
    </xf>
    <xf numFmtId="0" fontId="38" fillId="0" borderId="56" xfId="0" applyFont="1" applyFill="1" applyBorder="1" applyAlignment="1">
      <alignment horizontal="center" vertical="center"/>
    </xf>
    <xf numFmtId="0" fontId="38" fillId="0" borderId="57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38" fillId="0" borderId="5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49" fontId="22" fillId="0" borderId="53" xfId="0" applyNumberFormat="1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8" fillId="0" borderId="58" xfId="0" applyFont="1" applyFill="1" applyBorder="1" applyAlignment="1">
      <alignment horizontal="center" vertical="center"/>
    </xf>
    <xf numFmtId="0" fontId="38" fillId="0" borderId="25" xfId="0" applyFont="1" applyFill="1" applyBorder="1" applyAlignment="1">
      <alignment horizontal="center" vertical="center"/>
    </xf>
    <xf numFmtId="0" fontId="38" fillId="0" borderId="60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38" xfId="0" applyNumberFormat="1" applyFont="1" applyFill="1" applyBorder="1" applyAlignment="1">
      <alignment horizontal="center" vertical="center"/>
    </xf>
    <xf numFmtId="49" fontId="22" fillId="0" borderId="68" xfId="0" applyNumberFormat="1" applyFont="1" applyFill="1" applyBorder="1" applyAlignment="1">
      <alignment horizontal="center" vertical="center"/>
    </xf>
    <xf numFmtId="0" fontId="34" fillId="0" borderId="56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57" xfId="0" applyNumberFormat="1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56" xfId="0" applyNumberFormat="1" applyFont="1" applyFill="1" applyBorder="1" applyAlignment="1">
      <alignment horizontal="center" vertical="center"/>
    </xf>
    <xf numFmtId="0" fontId="21" fillId="0" borderId="55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38" fillId="0" borderId="60" xfId="0" applyNumberFormat="1" applyFont="1" applyFill="1" applyBorder="1" applyAlignment="1">
      <alignment horizontal="center" vertical="center"/>
    </xf>
    <xf numFmtId="0" fontId="38" fillId="0" borderId="55" xfId="0" applyNumberFormat="1" applyFont="1" applyFill="1" applyBorder="1" applyAlignment="1">
      <alignment horizontal="center" vertical="center"/>
    </xf>
    <xf numFmtId="0" fontId="21" fillId="0" borderId="60" xfId="0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5" xfId="0" applyNumberFormat="1" applyFont="1" applyFill="1" applyBorder="1" applyAlignment="1">
      <alignment horizontal="center" vertical="center" wrapText="1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5" xfId="0" applyNumberFormat="1" applyFont="1" applyFill="1" applyBorder="1" applyAlignment="1">
      <alignment horizontal="center" vertical="center"/>
    </xf>
    <xf numFmtId="0" fontId="38" fillId="0" borderId="56" xfId="0" applyNumberFormat="1" applyFont="1" applyFill="1" applyBorder="1" applyAlignment="1">
      <alignment horizontal="center" vertical="center"/>
    </xf>
    <xf numFmtId="0" fontId="38" fillId="0" borderId="57" xfId="0" applyNumberFormat="1" applyFont="1" applyFill="1" applyBorder="1" applyAlignment="1">
      <alignment horizontal="center" vertical="center"/>
    </xf>
    <xf numFmtId="0" fontId="38" fillId="0" borderId="9" xfId="0" applyNumberFormat="1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center"/>
    </xf>
    <xf numFmtId="0" fontId="41" fillId="0" borderId="14" xfId="0" applyFont="1" applyFill="1" applyBorder="1" applyAlignment="1">
      <alignment horizontal="center"/>
    </xf>
    <xf numFmtId="0" fontId="41" fillId="0" borderId="13" xfId="0" applyFont="1" applyFill="1" applyBorder="1" applyAlignment="1">
      <alignment horizontal="center"/>
    </xf>
    <xf numFmtId="0" fontId="21" fillId="0" borderId="3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8" xfId="0" applyFont="1" applyFill="1" applyBorder="1" applyAlignment="1">
      <alignment horizontal="center" vertical="center" wrapText="1"/>
    </xf>
    <xf numFmtId="0" fontId="36" fillId="0" borderId="22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49" fontId="3" fillId="0" borderId="53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0" fontId="34" fillId="0" borderId="60" xfId="0" applyFont="1" applyFill="1" applyBorder="1" applyAlignment="1">
      <alignment horizontal="center" vertical="center"/>
    </xf>
    <xf numFmtId="0" fontId="34" fillId="0" borderId="55" xfId="0" applyFont="1" applyFill="1" applyBorder="1" applyAlignment="1">
      <alignment horizontal="center" vertical="center"/>
    </xf>
    <xf numFmtId="0" fontId="34" fillId="0" borderId="57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55" xfId="0" applyFont="1" applyFill="1" applyBorder="1" applyAlignment="1">
      <alignment horizontal="center" vertical="center"/>
    </xf>
    <xf numFmtId="0" fontId="39" fillId="0" borderId="56" xfId="0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  <xf numFmtId="0" fontId="35" fillId="0" borderId="57" xfId="0" applyFont="1" applyFill="1" applyBorder="1" applyAlignment="1">
      <alignment horizontal="center" vertical="center"/>
    </xf>
    <xf numFmtId="0" fontId="35" fillId="0" borderId="5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center" vertical="center"/>
    </xf>
    <xf numFmtId="0" fontId="33" fillId="0" borderId="66" xfId="0" applyFont="1" applyFill="1" applyBorder="1" applyAlignment="1">
      <alignment horizontal="center" vertical="center"/>
    </xf>
    <xf numFmtId="0" fontId="21" fillId="0" borderId="54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62" xfId="0" applyFont="1" applyFill="1" applyBorder="1" applyAlignment="1">
      <alignment horizontal="left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34" fillId="0" borderId="62" xfId="0" applyFont="1" applyFill="1" applyBorder="1" applyAlignment="1">
      <alignment horizontal="left" vertical="center" wrapText="1"/>
    </xf>
    <xf numFmtId="0" fontId="21" fillId="0" borderId="56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/>
    </xf>
    <xf numFmtId="0" fontId="41" fillId="2" borderId="15" xfId="0" applyFont="1" applyFill="1" applyBorder="1" applyAlignment="1">
      <alignment horizontal="center"/>
    </xf>
    <xf numFmtId="0" fontId="41" fillId="2" borderId="14" xfId="0" applyFont="1" applyFill="1" applyBorder="1" applyAlignment="1">
      <alignment horizontal="center"/>
    </xf>
    <xf numFmtId="0" fontId="41" fillId="2" borderId="13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7" fillId="0" borderId="5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textRotation="90"/>
    </xf>
    <xf numFmtId="0" fontId="2" fillId="0" borderId="53" xfId="0" applyFont="1" applyFill="1" applyBorder="1" applyAlignment="1">
      <alignment horizontal="center" textRotation="90"/>
    </xf>
    <xf numFmtId="0" fontId="2" fillId="0" borderId="14" xfId="0" applyFont="1" applyFill="1" applyBorder="1" applyAlignment="1">
      <alignment horizontal="center" textRotation="90"/>
    </xf>
    <xf numFmtId="0" fontId="2" fillId="0" borderId="13" xfId="0" applyFont="1" applyFill="1" applyBorder="1" applyAlignment="1">
      <alignment horizontal="center" textRotation="90"/>
    </xf>
    <xf numFmtId="0" fontId="2" fillId="0" borderId="34" xfId="0" applyFont="1" applyFill="1" applyBorder="1" applyAlignment="1">
      <alignment horizontal="center" textRotation="90"/>
    </xf>
    <xf numFmtId="0" fontId="2" fillId="0" borderId="33" xfId="0" applyFont="1" applyFill="1" applyBorder="1" applyAlignment="1">
      <alignment horizontal="center" textRotation="90"/>
    </xf>
    <xf numFmtId="0" fontId="2" fillId="0" borderId="42" xfId="0" applyFont="1" applyFill="1" applyBorder="1" applyAlignment="1">
      <alignment horizontal="center" textRotation="90"/>
    </xf>
    <xf numFmtId="0" fontId="2" fillId="0" borderId="39" xfId="0" applyFont="1" applyFill="1" applyBorder="1" applyAlignment="1">
      <alignment horizontal="center" textRotation="90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21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left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61" xfId="0" applyNumberFormat="1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7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5" fillId="0" borderId="31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0" fontId="14" fillId="0" borderId="48" xfId="0" applyFont="1" applyFill="1" applyBorder="1" applyAlignment="1">
      <alignment horizontal="center" vertical="center" textRotation="90"/>
    </xf>
    <xf numFmtId="0" fontId="14" fillId="0" borderId="47" xfId="0" applyFont="1" applyFill="1" applyBorder="1" applyAlignment="1">
      <alignment horizontal="center" vertical="center" textRotation="90"/>
    </xf>
    <xf numFmtId="0" fontId="14" fillId="0" borderId="32" xfId="0" applyFont="1" applyFill="1" applyBorder="1" applyAlignment="1">
      <alignment horizontal="center" vertical="center" textRotation="90"/>
    </xf>
    <xf numFmtId="0" fontId="14" fillId="0" borderId="37" xfId="0" applyFont="1" applyFill="1" applyBorder="1" applyAlignment="1">
      <alignment horizontal="center" vertical="center" textRotation="90"/>
    </xf>
    <xf numFmtId="0" fontId="14" fillId="0" borderId="31" xfId="0" applyFont="1" applyFill="1" applyBorder="1" applyAlignment="1">
      <alignment horizontal="center" vertical="center" textRotation="90"/>
    </xf>
    <xf numFmtId="0" fontId="14" fillId="0" borderId="36" xfId="0" applyFont="1" applyFill="1" applyBorder="1" applyAlignment="1">
      <alignment horizontal="center" vertical="center" textRotation="90"/>
    </xf>
    <xf numFmtId="0" fontId="2" fillId="0" borderId="40" xfId="0" applyFont="1" applyFill="1" applyBorder="1" applyAlignment="1">
      <alignment horizontal="center" vertical="center" textRotation="90"/>
    </xf>
    <xf numFmtId="0" fontId="2" fillId="0" borderId="42" xfId="0" applyFont="1" applyFill="1" applyBorder="1" applyAlignment="1">
      <alignment horizontal="center" vertical="center" textRotation="90"/>
    </xf>
    <xf numFmtId="0" fontId="2" fillId="0" borderId="39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20" xfId="0" applyFont="1" applyFill="1" applyBorder="1" applyAlignment="1">
      <alignment horizontal="center" vertical="center" textRotation="90"/>
    </xf>
    <xf numFmtId="0" fontId="2" fillId="0" borderId="17" xfId="0" applyFont="1" applyFill="1" applyBorder="1" applyAlignment="1">
      <alignment horizontal="center" vertical="center" textRotation="90"/>
    </xf>
    <xf numFmtId="0" fontId="2" fillId="0" borderId="30" xfId="0" applyFont="1" applyFill="1" applyBorder="1" applyAlignment="1">
      <alignment horizontal="center" vertical="center" textRotation="90"/>
    </xf>
    <xf numFmtId="0" fontId="11" fillId="0" borderId="11" xfId="0" applyFont="1" applyFill="1" applyBorder="1" applyAlignment="1">
      <alignment horizontal="center"/>
    </xf>
    <xf numFmtId="0" fontId="14" fillId="0" borderId="49" xfId="0" applyFont="1" applyFill="1" applyBorder="1" applyAlignment="1">
      <alignment horizontal="right" textRotation="90"/>
    </xf>
    <xf numFmtId="0" fontId="14" fillId="0" borderId="27" xfId="0" applyFont="1" applyFill="1" applyBorder="1" applyAlignment="1">
      <alignment horizontal="right" textRotation="90"/>
    </xf>
    <xf numFmtId="0" fontId="9" fillId="0" borderId="0" xfId="0" applyFont="1" applyFill="1" applyAlignment="1">
      <alignment horizontal="left" vertical="top" wrapText="1"/>
    </xf>
    <xf numFmtId="0" fontId="2" fillId="0" borderId="28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textRotation="90"/>
    </xf>
    <xf numFmtId="0" fontId="2" fillId="0" borderId="31" xfId="0" applyFont="1" applyFill="1" applyBorder="1" applyAlignment="1">
      <alignment horizontal="center" vertical="center" textRotation="90"/>
    </xf>
    <xf numFmtId="0" fontId="2" fillId="0" borderId="33" xfId="0" applyFont="1" applyFill="1" applyBorder="1" applyAlignment="1">
      <alignment horizontal="center" vertical="center" textRotation="90"/>
    </xf>
    <xf numFmtId="0" fontId="2" fillId="0" borderId="29" xfId="0" applyFont="1" applyFill="1" applyBorder="1" applyAlignment="1">
      <alignment horizontal="center" vertical="center" textRotation="90"/>
    </xf>
    <xf numFmtId="0" fontId="2" fillId="0" borderId="52" xfId="0" applyFont="1" applyFill="1" applyBorder="1" applyAlignment="1">
      <alignment horizontal="center" vertical="center" textRotation="90"/>
    </xf>
    <xf numFmtId="0" fontId="2" fillId="0" borderId="34" xfId="0" applyFont="1" applyFill="1" applyBorder="1" applyAlignment="1">
      <alignment horizontal="center" vertical="center" textRotation="90"/>
    </xf>
    <xf numFmtId="0" fontId="2" fillId="0" borderId="41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center" vertical="center" textRotation="255"/>
    </xf>
    <xf numFmtId="0" fontId="14" fillId="0" borderId="50" xfId="0" applyFont="1" applyFill="1" applyBorder="1" applyAlignment="1">
      <alignment horizontal="center" vertical="center" textRotation="255"/>
    </xf>
    <xf numFmtId="0" fontId="11" fillId="0" borderId="12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 vertical="center" textRotation="90"/>
    </xf>
    <xf numFmtId="0" fontId="14" fillId="0" borderId="11" xfId="0" applyFont="1" applyFill="1" applyBorder="1" applyAlignment="1">
      <alignment horizontal="center" vertical="center" textRotation="90"/>
    </xf>
    <xf numFmtId="0" fontId="14" fillId="0" borderId="3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center" vertical="center" textRotation="90"/>
    </xf>
    <xf numFmtId="49" fontId="22" fillId="0" borderId="66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49" fontId="3" fillId="0" borderId="74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22" fillId="0" borderId="62" xfId="0" applyNumberFormat="1" applyFont="1" applyFill="1" applyBorder="1" applyAlignment="1">
      <alignment horizontal="center" vertical="center"/>
    </xf>
    <xf numFmtId="49" fontId="22" fillId="0" borderId="16" xfId="0" applyNumberFormat="1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/>
    </xf>
    <xf numFmtId="0" fontId="21" fillId="0" borderId="67" xfId="0" applyFont="1" applyFill="1" applyBorder="1" applyAlignment="1">
      <alignment horizontal="left" wrapText="1"/>
    </xf>
    <xf numFmtId="0" fontId="21" fillId="0" borderId="68" xfId="0" applyFont="1" applyFill="1" applyBorder="1" applyAlignment="1">
      <alignment horizontal="left" wrapText="1"/>
    </xf>
    <xf numFmtId="0" fontId="21" fillId="0" borderId="66" xfId="0" applyFont="1" applyFill="1" applyBorder="1" applyAlignment="1">
      <alignment horizontal="left" wrapText="1"/>
    </xf>
    <xf numFmtId="0" fontId="21" fillId="0" borderId="25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71" xfId="0" applyFont="1" applyFill="1" applyBorder="1" applyAlignment="1">
      <alignment horizontal="center" vertical="center"/>
    </xf>
    <xf numFmtId="0" fontId="21" fillId="0" borderId="72" xfId="0" applyFont="1" applyFill="1" applyBorder="1" applyAlignment="1">
      <alignment horizontal="center" vertical="center"/>
    </xf>
    <xf numFmtId="0" fontId="21" fillId="0" borderId="67" xfId="0" applyFont="1" applyFill="1" applyBorder="1" applyAlignment="1">
      <alignment horizontal="left" vertical="center" wrapText="1"/>
    </xf>
    <xf numFmtId="0" fontId="21" fillId="0" borderId="68" xfId="0" applyFont="1" applyFill="1" applyBorder="1" applyAlignment="1">
      <alignment horizontal="left" vertical="center" wrapText="1"/>
    </xf>
    <xf numFmtId="0" fontId="21" fillId="0" borderId="66" xfId="0" applyFont="1" applyFill="1" applyBorder="1" applyAlignment="1">
      <alignment horizontal="left" vertical="center" wrapText="1"/>
    </xf>
    <xf numFmtId="0" fontId="2" fillId="0" borderId="54" xfId="0" applyNumberFormat="1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left" wrapText="1"/>
    </xf>
    <xf numFmtId="0" fontId="3" fillId="0" borderId="68" xfId="0" applyFont="1" applyFill="1" applyBorder="1" applyAlignment="1">
      <alignment horizontal="left" wrapText="1"/>
    </xf>
    <xf numFmtId="0" fontId="3" fillId="0" borderId="66" xfId="0" applyFont="1" applyFill="1" applyBorder="1" applyAlignment="1">
      <alignment horizontal="left" wrapText="1"/>
    </xf>
    <xf numFmtId="0" fontId="2" fillId="0" borderId="5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62" xfId="0" applyNumberFormat="1" applyFont="1" applyFill="1" applyBorder="1" applyAlignment="1">
      <alignment horizontal="left" vertical="center" wrapText="1"/>
    </xf>
    <xf numFmtId="0" fontId="34" fillId="0" borderId="5" xfId="0" applyNumberFormat="1" applyFont="1" applyFill="1" applyBorder="1" applyAlignment="1">
      <alignment horizontal="left" vertical="center" wrapText="1"/>
    </xf>
    <xf numFmtId="0" fontId="34" fillId="0" borderId="62" xfId="0" applyNumberFormat="1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2" xfId="0" applyFont="1" applyFill="1" applyBorder="1" applyAlignment="1">
      <alignment horizontal="left" wrapText="1"/>
    </xf>
    <xf numFmtId="0" fontId="2" fillId="0" borderId="65" xfId="0" applyFont="1" applyFill="1" applyBorder="1" applyAlignment="1">
      <alignment horizontal="left" wrapText="1"/>
    </xf>
    <xf numFmtId="0" fontId="2" fillId="0" borderId="63" xfId="0" applyFont="1" applyFill="1" applyBorder="1" applyAlignment="1">
      <alignment horizontal="left" wrapText="1"/>
    </xf>
    <xf numFmtId="0" fontId="2" fillId="0" borderId="64" xfId="0" applyFont="1" applyFill="1" applyBorder="1" applyAlignment="1">
      <alignment horizontal="left" wrapText="1"/>
    </xf>
    <xf numFmtId="0" fontId="21" fillId="0" borderId="37" xfId="0" applyFont="1" applyFill="1" applyBorder="1" applyAlignment="1">
      <alignment horizontal="left" vertical="center" wrapText="1"/>
    </xf>
    <xf numFmtId="0" fontId="21" fillId="0" borderId="36" xfId="0" applyFont="1" applyFill="1" applyBorder="1" applyAlignment="1">
      <alignment horizontal="left" vertical="center" wrapText="1"/>
    </xf>
    <xf numFmtId="0" fontId="21" fillId="0" borderId="4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65" xfId="0" applyFont="1" applyFill="1" applyBorder="1" applyAlignment="1">
      <alignment horizontal="left" vertical="center" wrapText="1"/>
    </xf>
    <xf numFmtId="0" fontId="3" fillId="0" borderId="63" xfId="0" applyFont="1" applyFill="1" applyBorder="1" applyAlignment="1">
      <alignment horizontal="left" vertical="center" wrapText="1"/>
    </xf>
    <xf numFmtId="0" fontId="3" fillId="0" borderId="64" xfId="0" applyFont="1" applyFill="1" applyBorder="1" applyAlignment="1">
      <alignment horizontal="left" vertical="center" wrapText="1"/>
    </xf>
    <xf numFmtId="0" fontId="38" fillId="0" borderId="58" xfId="0" applyFont="1" applyFill="1" applyBorder="1" applyAlignment="1">
      <alignment horizontal="left" vertical="center" wrapText="1"/>
    </xf>
    <xf numFmtId="0" fontId="38" fillId="0" borderId="25" xfId="0" applyFont="1" applyFill="1" applyBorder="1" applyAlignment="1">
      <alignment horizontal="left" vertical="center" wrapText="1"/>
    </xf>
    <xf numFmtId="0" fontId="38" fillId="0" borderId="59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2" fillId="0" borderId="67" xfId="0" applyFont="1" applyFill="1" applyBorder="1" applyAlignment="1">
      <alignment horizontal="left" wrapText="1"/>
    </xf>
    <xf numFmtId="0" fontId="2" fillId="0" borderId="68" xfId="0" applyFont="1" applyFill="1" applyBorder="1" applyAlignment="1">
      <alignment horizontal="left" wrapText="1"/>
    </xf>
    <xf numFmtId="0" fontId="2" fillId="0" borderId="66" xfId="0" applyFont="1" applyFill="1" applyBorder="1" applyAlignment="1">
      <alignment horizontal="left" wrapText="1"/>
    </xf>
    <xf numFmtId="0" fontId="38" fillId="0" borderId="54" xfId="0" applyFont="1" applyFill="1" applyBorder="1" applyAlignment="1">
      <alignment horizontal="left" wrapText="1"/>
    </xf>
    <xf numFmtId="0" fontId="38" fillId="0" borderId="5" xfId="0" applyFont="1" applyFill="1" applyBorder="1" applyAlignment="1">
      <alignment horizontal="left" wrapText="1"/>
    </xf>
    <xf numFmtId="0" fontId="38" fillId="0" borderId="62" xfId="0" applyFont="1" applyFill="1" applyBorder="1" applyAlignment="1">
      <alignment horizontal="left" wrapText="1"/>
    </xf>
    <xf numFmtId="0" fontId="35" fillId="0" borderId="58" xfId="0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2" xfId="0" applyFont="1" applyFill="1" applyBorder="1" applyAlignment="1">
      <alignment horizontal="left" vertical="center" wrapText="1"/>
    </xf>
    <xf numFmtId="14" fontId="4" fillId="0" borderId="0" xfId="0" applyNumberFormat="1" applyFont="1" applyFill="1" applyBorder="1" applyAlignment="1">
      <alignment horizontal="left" vertical="top"/>
    </xf>
  </cellXfs>
  <cellStyles count="2">
    <cellStyle name="мой стиль" xfId="1"/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27"/>
  <sheetViews>
    <sheetView showZeros="0" tabSelected="1" view="pageBreakPreview" zoomScale="30" zoomScaleNormal="32" zoomScaleSheetLayoutView="30" zoomScalePageLayoutView="40" workbookViewId="0">
      <selection activeCell="B8" sqref="B8:I8"/>
    </sheetView>
  </sheetViews>
  <sheetFormatPr defaultColWidth="8.88671875" defaultRowHeight="32.4" x14ac:dyDescent="0.55000000000000004"/>
  <cols>
    <col min="1" max="1" width="15.109375" style="27" customWidth="1"/>
    <col min="2" max="2" width="5.6640625" style="27" customWidth="1"/>
    <col min="3" max="4" width="6.44140625" style="27" customWidth="1"/>
    <col min="5" max="5" width="6.6640625" style="27" customWidth="1"/>
    <col min="6" max="8" width="6.88671875" style="27" customWidth="1"/>
    <col min="9" max="10" width="6.6640625" style="27" customWidth="1"/>
    <col min="11" max="11" width="5.6640625" style="27" customWidth="1"/>
    <col min="12" max="13" width="6.44140625" style="27" customWidth="1"/>
    <col min="14" max="14" width="6.6640625" style="27" customWidth="1"/>
    <col min="15" max="15" width="6.5546875" style="27" customWidth="1"/>
    <col min="16" max="16" width="6.6640625" style="27" customWidth="1"/>
    <col min="17" max="17" width="7" style="27" customWidth="1"/>
    <col min="18" max="19" width="7.33203125" style="28" customWidth="1"/>
    <col min="20" max="20" width="7.6640625" style="27" customWidth="1"/>
    <col min="21" max="21" width="7.109375" style="27" customWidth="1"/>
    <col min="22" max="22" width="6.5546875" style="27" customWidth="1"/>
    <col min="23" max="23" width="6.88671875" style="27" customWidth="1"/>
    <col min="24" max="24" width="5.6640625" style="27" customWidth="1"/>
    <col min="25" max="25" width="6.6640625" style="27" customWidth="1"/>
    <col min="26" max="26" width="7" style="27" customWidth="1"/>
    <col min="27" max="27" width="6.6640625" style="27" customWidth="1"/>
    <col min="28" max="28" width="5.6640625" style="109" customWidth="1"/>
    <col min="29" max="29" width="6.109375" style="109" customWidth="1"/>
    <col min="30" max="30" width="6.33203125" style="27" customWidth="1"/>
    <col min="31" max="31" width="6.109375" style="27" customWidth="1"/>
    <col min="32" max="32" width="6.88671875" style="27" customWidth="1"/>
    <col min="33" max="33" width="6.109375" style="27" customWidth="1"/>
    <col min="34" max="35" width="6.44140625" style="27" customWidth="1"/>
    <col min="36" max="36" width="6.5546875" style="27" customWidth="1"/>
    <col min="37" max="37" width="6.33203125" style="27" customWidth="1"/>
    <col min="38" max="38" width="6.6640625" style="27" customWidth="1"/>
    <col min="39" max="39" width="6.5546875" style="27" customWidth="1"/>
    <col min="40" max="40" width="6.44140625" style="27" customWidth="1"/>
    <col min="41" max="41" width="6.109375" style="27" customWidth="1"/>
    <col min="42" max="42" width="6.33203125" style="27" customWidth="1"/>
    <col min="43" max="43" width="6" style="27" customWidth="1"/>
    <col min="44" max="44" width="6.6640625" style="27" customWidth="1"/>
    <col min="45" max="45" width="6.5546875" style="27" customWidth="1"/>
    <col min="46" max="46" width="5.88671875" style="27" customWidth="1"/>
    <col min="47" max="48" width="6.109375" style="27" customWidth="1"/>
    <col min="49" max="50" width="6" style="27" customWidth="1"/>
    <col min="51" max="51" width="6.109375" style="27" customWidth="1"/>
    <col min="52" max="53" width="6" style="27" customWidth="1"/>
    <col min="54" max="54" width="6.44140625" style="27" customWidth="1"/>
    <col min="55" max="55" width="5" style="27" customWidth="1"/>
    <col min="56" max="56" width="6" style="29" customWidth="1"/>
    <col min="57" max="57" width="5.33203125" style="29" customWidth="1"/>
    <col min="58" max="58" width="5.6640625" style="29" customWidth="1"/>
    <col min="59" max="60" width="6.88671875" style="29" customWidth="1"/>
    <col min="61" max="61" width="4.88671875" style="31" customWidth="1"/>
    <col min="62" max="16384" width="8.88671875" style="27"/>
  </cols>
  <sheetData>
    <row r="1" spans="1:61" s="12" customFormat="1" ht="35.25" customHeight="1" x14ac:dyDescent="0.6">
      <c r="R1" s="13"/>
      <c r="S1" s="13"/>
      <c r="AB1" s="107"/>
      <c r="AC1" s="107"/>
      <c r="BD1" s="14"/>
      <c r="BE1" s="14"/>
      <c r="BF1" s="14"/>
      <c r="BG1" s="14"/>
      <c r="BH1" s="14"/>
      <c r="BI1" s="31"/>
    </row>
    <row r="2" spans="1:61" s="12" customFormat="1" ht="40.200000000000003" x14ac:dyDescent="0.7">
      <c r="B2" s="3" t="s">
        <v>266</v>
      </c>
      <c r="C2" s="3"/>
      <c r="D2" s="3"/>
      <c r="E2" s="3"/>
      <c r="F2" s="3"/>
      <c r="G2" s="3"/>
      <c r="H2" s="3"/>
      <c r="I2" s="3"/>
      <c r="J2" s="3"/>
      <c r="K2" s="3"/>
      <c r="L2" s="3"/>
      <c r="R2" s="13"/>
      <c r="S2" s="13"/>
      <c r="V2" s="30" t="s">
        <v>103</v>
      </c>
      <c r="Z2" s="15"/>
      <c r="AB2" s="107"/>
      <c r="AC2" s="107"/>
      <c r="BC2" s="421"/>
      <c r="BD2" s="421"/>
      <c r="BE2" s="421"/>
      <c r="BF2" s="421"/>
      <c r="BG2" s="421"/>
      <c r="BH2" s="421"/>
      <c r="BI2" s="31"/>
    </row>
    <row r="3" spans="1:61" s="12" customFormat="1" ht="24" customHeight="1" x14ac:dyDescent="0.6">
      <c r="R3" s="13"/>
      <c r="S3" s="13"/>
      <c r="AB3" s="107"/>
      <c r="AC3" s="107"/>
      <c r="BD3" s="14"/>
      <c r="BE3" s="14"/>
      <c r="BF3" s="14"/>
      <c r="BG3" s="14"/>
      <c r="BH3" s="14"/>
      <c r="BI3" s="31"/>
    </row>
    <row r="4" spans="1:61" s="12" customFormat="1" ht="36.75" customHeight="1" x14ac:dyDescent="0.65">
      <c r="B4" s="3" t="s">
        <v>267</v>
      </c>
      <c r="C4" s="3"/>
      <c r="D4" s="3"/>
      <c r="E4" s="3"/>
      <c r="F4" s="3"/>
      <c r="G4" s="3"/>
      <c r="H4" s="3"/>
      <c r="I4" s="3"/>
      <c r="J4" s="3"/>
      <c r="K4" s="3"/>
      <c r="L4" s="3"/>
      <c r="R4" s="13"/>
      <c r="S4" s="13"/>
      <c r="AA4" s="16" t="s">
        <v>102</v>
      </c>
      <c r="AB4" s="107"/>
      <c r="AC4" s="107"/>
      <c r="BD4" s="14"/>
      <c r="BE4" s="14"/>
      <c r="BF4" s="14"/>
      <c r="BG4" s="14"/>
      <c r="BH4" s="14"/>
      <c r="BI4" s="31"/>
    </row>
    <row r="5" spans="1:61" s="12" customFormat="1" ht="37.799999999999997" x14ac:dyDescent="0.65">
      <c r="B5" s="3" t="s">
        <v>101</v>
      </c>
      <c r="C5" s="3"/>
      <c r="D5" s="3"/>
      <c r="E5" s="3"/>
      <c r="F5" s="3"/>
      <c r="G5" s="3"/>
      <c r="H5" s="3"/>
      <c r="I5" s="3"/>
      <c r="J5" s="3"/>
      <c r="K5" s="3"/>
      <c r="L5" s="3"/>
      <c r="R5" s="13"/>
      <c r="S5" s="13"/>
      <c r="T5" s="3"/>
      <c r="U5" s="3"/>
      <c r="V5" s="3"/>
      <c r="W5" s="3"/>
      <c r="X5" s="3"/>
      <c r="Y5" s="3"/>
      <c r="Z5" s="3"/>
      <c r="AA5" s="3"/>
      <c r="AB5" s="108"/>
      <c r="AC5" s="108"/>
      <c r="AD5" s="3"/>
      <c r="AE5" s="3"/>
      <c r="AF5" s="3"/>
      <c r="AG5" s="3"/>
      <c r="AH5" s="3"/>
      <c r="AI5" s="3"/>
      <c r="AJ5" s="3"/>
      <c r="AK5" s="3"/>
      <c r="AL5" s="3"/>
      <c r="BD5" s="14"/>
      <c r="BE5" s="14"/>
      <c r="BF5" s="14"/>
      <c r="BG5" s="14"/>
      <c r="BH5" s="14"/>
      <c r="BI5" s="31"/>
    </row>
    <row r="6" spans="1:61" s="12" customFormat="1" ht="35.25" customHeight="1" x14ac:dyDescent="0.7">
      <c r="B6" s="3" t="s">
        <v>100</v>
      </c>
      <c r="C6" s="3"/>
      <c r="D6" s="3"/>
      <c r="E6" s="3"/>
      <c r="F6" s="3"/>
      <c r="G6" s="3"/>
      <c r="H6" s="3"/>
      <c r="I6" s="3"/>
      <c r="J6" s="3"/>
      <c r="K6" s="3"/>
      <c r="L6" s="3"/>
      <c r="P6" s="17"/>
      <c r="Q6" s="17"/>
      <c r="R6" s="17"/>
      <c r="S6" s="30" t="s">
        <v>105</v>
      </c>
      <c r="T6" s="17"/>
      <c r="U6" s="17"/>
      <c r="W6" s="81"/>
      <c r="X6" s="18"/>
      <c r="Y6" s="440" t="s">
        <v>224</v>
      </c>
      <c r="Z6" s="440"/>
      <c r="AA6" s="440"/>
      <c r="AB6" s="440"/>
      <c r="AC6" s="440"/>
      <c r="AD6" s="440"/>
      <c r="AE6" s="440"/>
      <c r="AF6" s="440"/>
      <c r="AG6" s="440"/>
      <c r="AH6" s="440"/>
      <c r="AI6" s="440"/>
      <c r="AJ6" s="440"/>
      <c r="AK6" s="440"/>
      <c r="AL6" s="440"/>
      <c r="AM6" s="440"/>
      <c r="AN6" s="440"/>
      <c r="AO6" s="440"/>
      <c r="AP6" s="440"/>
      <c r="AQ6" s="440"/>
      <c r="AR6" s="440"/>
      <c r="AS6" s="440"/>
      <c r="AT6" s="440"/>
      <c r="AU6" s="440"/>
      <c r="AV6" s="440"/>
      <c r="AW6" s="18"/>
      <c r="AX6" s="19"/>
      <c r="AY6" s="19" t="s">
        <v>99</v>
      </c>
      <c r="AZ6" s="19"/>
      <c r="BA6" s="3"/>
      <c r="BB6" s="3"/>
      <c r="BC6" s="20" t="s">
        <v>98</v>
      </c>
      <c r="BD6" s="2"/>
      <c r="BE6" s="2"/>
      <c r="BF6" s="3"/>
      <c r="BG6" s="3"/>
      <c r="BH6" s="3"/>
      <c r="BI6" s="31"/>
    </row>
    <row r="7" spans="1:61" s="12" customFormat="1" ht="38.25" customHeight="1" x14ac:dyDescent="0.65">
      <c r="B7" s="3" t="s">
        <v>268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Q7" s="17"/>
      <c r="R7" s="17"/>
      <c r="S7" s="13"/>
      <c r="U7" s="17"/>
      <c r="V7" s="18"/>
      <c r="W7" s="18"/>
      <c r="X7" s="18"/>
      <c r="Y7" s="440"/>
      <c r="Z7" s="440"/>
      <c r="AA7" s="440"/>
      <c r="AB7" s="440"/>
      <c r="AC7" s="440"/>
      <c r="AD7" s="440"/>
      <c r="AE7" s="440"/>
      <c r="AF7" s="440"/>
      <c r="AG7" s="440"/>
      <c r="AH7" s="440"/>
      <c r="AI7" s="440"/>
      <c r="AJ7" s="440"/>
      <c r="AK7" s="440"/>
      <c r="AL7" s="440"/>
      <c r="AM7" s="440"/>
      <c r="AN7" s="440"/>
      <c r="AO7" s="440"/>
      <c r="AP7" s="440"/>
      <c r="AQ7" s="440"/>
      <c r="AR7" s="440"/>
      <c r="AS7" s="440"/>
      <c r="AT7" s="440"/>
      <c r="AU7" s="440"/>
      <c r="AV7" s="440"/>
      <c r="AW7" s="18"/>
      <c r="AX7" s="21"/>
      <c r="AZ7" s="21"/>
      <c r="BA7" s="3"/>
      <c r="BB7" s="3"/>
      <c r="BC7" s="3"/>
      <c r="BD7" s="3"/>
      <c r="BE7" s="3"/>
      <c r="BF7" s="3"/>
      <c r="BG7" s="3"/>
      <c r="BH7" s="3"/>
      <c r="BI7" s="31"/>
    </row>
    <row r="8" spans="1:61" s="12" customFormat="1" ht="45" customHeight="1" x14ac:dyDescent="0.65">
      <c r="B8" s="542">
        <v>43550</v>
      </c>
      <c r="C8" s="542"/>
      <c r="D8" s="542"/>
      <c r="E8" s="542"/>
      <c r="F8" s="542"/>
      <c r="G8" s="542"/>
      <c r="H8" s="542"/>
      <c r="I8" s="542"/>
      <c r="J8" s="132"/>
      <c r="K8" s="132"/>
      <c r="L8" s="2"/>
      <c r="O8" s="22"/>
      <c r="R8" s="22"/>
      <c r="S8" s="13"/>
      <c r="T8" s="22"/>
      <c r="U8" s="22"/>
      <c r="V8" s="18"/>
      <c r="W8" s="18"/>
      <c r="X8" s="18"/>
      <c r="Y8" s="440"/>
      <c r="Z8" s="440"/>
      <c r="AA8" s="440"/>
      <c r="AB8" s="440"/>
      <c r="AC8" s="440"/>
      <c r="AD8" s="440"/>
      <c r="AE8" s="440"/>
      <c r="AF8" s="440"/>
      <c r="AG8" s="440"/>
      <c r="AH8" s="440"/>
      <c r="AI8" s="440"/>
      <c r="AJ8" s="440"/>
      <c r="AK8" s="440"/>
      <c r="AL8" s="440"/>
      <c r="AM8" s="440"/>
      <c r="AN8" s="440"/>
      <c r="AO8" s="440"/>
      <c r="AP8" s="440"/>
      <c r="AQ8" s="440"/>
      <c r="AR8" s="440"/>
      <c r="AS8" s="440"/>
      <c r="AT8" s="440"/>
      <c r="AU8" s="440"/>
      <c r="AV8" s="440"/>
      <c r="AW8" s="18"/>
      <c r="AY8" s="3" t="s">
        <v>187</v>
      </c>
      <c r="BA8" s="17"/>
      <c r="BB8" s="17"/>
      <c r="BC8" s="17"/>
      <c r="BD8" s="17"/>
      <c r="BE8" s="17"/>
      <c r="BF8" s="17"/>
      <c r="BG8" s="17"/>
      <c r="BH8" s="17"/>
      <c r="BI8" s="31"/>
    </row>
    <row r="9" spans="1:61" s="12" customFormat="1" ht="24.75" customHeight="1" x14ac:dyDescent="0.65">
      <c r="C9" s="3"/>
      <c r="D9" s="3"/>
      <c r="E9" s="3"/>
      <c r="F9" s="3"/>
      <c r="G9" s="3"/>
      <c r="L9" s="3"/>
      <c r="O9" s="13"/>
      <c r="R9" s="13"/>
      <c r="S9" s="417"/>
      <c r="T9" s="417"/>
      <c r="U9" s="417"/>
      <c r="V9" s="417"/>
      <c r="W9" s="417"/>
      <c r="X9" s="417"/>
      <c r="Y9" s="440"/>
      <c r="Z9" s="440"/>
      <c r="AA9" s="440"/>
      <c r="AB9" s="440"/>
      <c r="AC9" s="440"/>
      <c r="AD9" s="440"/>
      <c r="AE9" s="440"/>
      <c r="AF9" s="440"/>
      <c r="AG9" s="440"/>
      <c r="AH9" s="440"/>
      <c r="AI9" s="440"/>
      <c r="AJ9" s="440"/>
      <c r="AK9" s="440"/>
      <c r="AL9" s="440"/>
      <c r="AM9" s="440"/>
      <c r="AN9" s="440"/>
      <c r="AO9" s="440"/>
      <c r="AP9" s="440"/>
      <c r="AQ9" s="440"/>
      <c r="AR9" s="440"/>
      <c r="AS9" s="440"/>
      <c r="AT9" s="440"/>
      <c r="AU9" s="440"/>
      <c r="AV9" s="440"/>
      <c r="AW9" s="18"/>
      <c r="AX9" s="17"/>
      <c r="AZ9" s="17"/>
      <c r="BA9" s="17"/>
      <c r="BB9" s="17"/>
      <c r="BC9" s="17"/>
      <c r="BD9" s="17"/>
      <c r="BE9" s="17"/>
      <c r="BF9" s="17"/>
      <c r="BG9" s="17"/>
      <c r="BH9" s="17"/>
      <c r="BI9" s="31"/>
    </row>
    <row r="10" spans="1:61" s="12" customFormat="1" ht="30.75" customHeight="1" x14ac:dyDescent="0.65">
      <c r="B10" s="3" t="s">
        <v>269</v>
      </c>
      <c r="C10" s="3"/>
      <c r="D10" s="3"/>
      <c r="E10" s="3"/>
      <c r="F10" s="3"/>
      <c r="G10" s="3"/>
      <c r="H10" s="3"/>
      <c r="I10" s="3"/>
      <c r="J10" s="3"/>
      <c r="K10" s="3"/>
      <c r="L10" s="3"/>
      <c r="R10" s="13"/>
      <c r="S10" s="417"/>
      <c r="T10" s="417"/>
      <c r="U10" s="417"/>
      <c r="V10" s="417"/>
      <c r="W10" s="417"/>
      <c r="X10" s="417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  <c r="AI10" s="440"/>
      <c r="AJ10" s="440"/>
      <c r="AK10" s="440"/>
      <c r="AL10" s="440"/>
      <c r="AM10" s="440"/>
      <c r="AN10" s="440"/>
      <c r="AO10" s="440"/>
      <c r="AP10" s="440"/>
      <c r="AQ10" s="440"/>
      <c r="AR10" s="440"/>
      <c r="AS10" s="440"/>
      <c r="AT10" s="440"/>
      <c r="AU10" s="440"/>
      <c r="AV10" s="440"/>
      <c r="AW10" s="23"/>
      <c r="BD10" s="14"/>
      <c r="BE10" s="14"/>
      <c r="BF10" s="14"/>
      <c r="BG10" s="14"/>
      <c r="BH10" s="14"/>
      <c r="BI10" s="31"/>
    </row>
    <row r="11" spans="1:61" s="12" customFormat="1" ht="22.5" customHeight="1" x14ac:dyDescent="0.6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R11" s="13"/>
      <c r="S11" s="13"/>
      <c r="T11" s="3"/>
      <c r="U11" s="3"/>
      <c r="V11" s="18"/>
      <c r="W11" s="18"/>
      <c r="X11" s="18"/>
      <c r="Y11" s="440"/>
      <c r="Z11" s="440"/>
      <c r="AA11" s="440"/>
      <c r="AB11" s="440"/>
      <c r="AC11" s="440"/>
      <c r="AD11" s="440"/>
      <c r="AE11" s="440"/>
      <c r="AF11" s="440"/>
      <c r="AG11" s="440"/>
      <c r="AH11" s="440"/>
      <c r="AI11" s="440"/>
      <c r="AJ11" s="440"/>
      <c r="AK11" s="440"/>
      <c r="AL11" s="440"/>
      <c r="AM11" s="440"/>
      <c r="AN11" s="440"/>
      <c r="AO11" s="440"/>
      <c r="AP11" s="440"/>
      <c r="AQ11" s="440"/>
      <c r="AR11" s="440"/>
      <c r="AS11" s="440"/>
      <c r="AT11" s="440"/>
      <c r="AU11" s="440"/>
      <c r="AV11" s="440"/>
      <c r="BA11" s="3"/>
      <c r="BD11" s="14"/>
      <c r="BE11" s="14"/>
      <c r="BF11" s="14"/>
      <c r="BG11" s="14"/>
      <c r="BH11" s="14"/>
      <c r="BI11" s="31"/>
    </row>
    <row r="12" spans="1:61" s="12" customFormat="1" ht="22.5" customHeight="1" x14ac:dyDescent="0.6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R12" s="13"/>
      <c r="S12" s="13"/>
      <c r="T12" s="3"/>
      <c r="U12" s="3"/>
      <c r="V12" s="18"/>
      <c r="W12" s="18"/>
      <c r="X12" s="18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BA12" s="3"/>
      <c r="BD12" s="14"/>
      <c r="BE12" s="14"/>
      <c r="BF12" s="14"/>
      <c r="BG12" s="14"/>
      <c r="BH12" s="14"/>
      <c r="BI12" s="31"/>
    </row>
    <row r="13" spans="1:61" s="5" customFormat="1" ht="35.4" x14ac:dyDescent="0.6">
      <c r="K13" s="9" t="s">
        <v>97</v>
      </c>
      <c r="R13" s="24"/>
      <c r="S13" s="24"/>
      <c r="V13" s="1"/>
      <c r="W13" s="1"/>
      <c r="X13" s="1"/>
      <c r="Y13" s="1"/>
      <c r="Z13" s="1"/>
      <c r="AA13" s="1"/>
      <c r="AB13" s="105"/>
      <c r="AC13" s="105"/>
      <c r="AD13" s="1"/>
      <c r="AE13" s="1"/>
      <c r="AF13" s="1"/>
      <c r="AG13" s="1"/>
      <c r="AH13" s="1"/>
      <c r="AI13" s="1"/>
      <c r="AJ13" s="1"/>
      <c r="AK13" s="1"/>
      <c r="AL13" s="1"/>
      <c r="AM13" s="25"/>
      <c r="AN13" s="25" t="s">
        <v>96</v>
      </c>
      <c r="BD13" s="26"/>
      <c r="BE13" s="26"/>
      <c r="BF13" s="26"/>
      <c r="BG13" s="26"/>
      <c r="BH13" s="26"/>
      <c r="BI13" s="31"/>
    </row>
    <row r="14" spans="1:61" ht="18.75" customHeight="1" thickBot="1" x14ac:dyDescent="0.6"/>
    <row r="15" spans="1:61" ht="25.5" customHeight="1" x14ac:dyDescent="0.55000000000000004">
      <c r="A15" s="456" t="s">
        <v>95</v>
      </c>
      <c r="B15" s="458" t="s">
        <v>94</v>
      </c>
      <c r="C15" s="420"/>
      <c r="D15" s="420"/>
      <c r="E15" s="420"/>
      <c r="F15" s="418" t="s">
        <v>116</v>
      </c>
      <c r="G15" s="420" t="s">
        <v>93</v>
      </c>
      <c r="H15" s="420"/>
      <c r="I15" s="420"/>
      <c r="J15" s="418" t="s">
        <v>117</v>
      </c>
      <c r="K15" s="420" t="s">
        <v>92</v>
      </c>
      <c r="L15" s="420"/>
      <c r="M15" s="420"/>
      <c r="N15" s="420"/>
      <c r="O15" s="420" t="s">
        <v>91</v>
      </c>
      <c r="P15" s="420"/>
      <c r="Q15" s="420"/>
      <c r="R15" s="420"/>
      <c r="S15" s="418" t="s">
        <v>118</v>
      </c>
      <c r="T15" s="420" t="s">
        <v>90</v>
      </c>
      <c r="U15" s="420"/>
      <c r="V15" s="420"/>
      <c r="W15" s="418" t="s">
        <v>176</v>
      </c>
      <c r="X15" s="420" t="s">
        <v>89</v>
      </c>
      <c r="Y15" s="420"/>
      <c r="Z15" s="420"/>
      <c r="AA15" s="418" t="s">
        <v>119</v>
      </c>
      <c r="AB15" s="420" t="s">
        <v>88</v>
      </c>
      <c r="AC15" s="420"/>
      <c r="AD15" s="420"/>
      <c r="AE15" s="420"/>
      <c r="AF15" s="418" t="s">
        <v>120</v>
      </c>
      <c r="AG15" s="420" t="s">
        <v>87</v>
      </c>
      <c r="AH15" s="420"/>
      <c r="AI15" s="420"/>
      <c r="AJ15" s="418" t="s">
        <v>121</v>
      </c>
      <c r="AK15" s="420" t="s">
        <v>86</v>
      </c>
      <c r="AL15" s="420"/>
      <c r="AM15" s="420"/>
      <c r="AN15" s="420"/>
      <c r="AO15" s="420" t="s">
        <v>85</v>
      </c>
      <c r="AP15" s="420"/>
      <c r="AQ15" s="420"/>
      <c r="AR15" s="420"/>
      <c r="AS15" s="418" t="s">
        <v>122</v>
      </c>
      <c r="AT15" s="420" t="s">
        <v>84</v>
      </c>
      <c r="AU15" s="420"/>
      <c r="AV15" s="420"/>
      <c r="AW15" s="418" t="s">
        <v>123</v>
      </c>
      <c r="AX15" s="420" t="s">
        <v>83</v>
      </c>
      <c r="AY15" s="420"/>
      <c r="AZ15" s="420"/>
      <c r="BA15" s="437"/>
      <c r="BB15" s="424" t="s">
        <v>82</v>
      </c>
      <c r="BC15" s="426" t="s">
        <v>81</v>
      </c>
      <c r="BD15" s="426" t="s">
        <v>80</v>
      </c>
      <c r="BE15" s="438" t="s">
        <v>79</v>
      </c>
      <c r="BF15" s="426" t="s">
        <v>78</v>
      </c>
      <c r="BG15" s="460" t="s">
        <v>77</v>
      </c>
      <c r="BH15" s="422" t="s">
        <v>29</v>
      </c>
    </row>
    <row r="16" spans="1:61" ht="267.75" customHeight="1" thickBot="1" x14ac:dyDescent="0.6">
      <c r="A16" s="457"/>
      <c r="B16" s="68" t="s">
        <v>76</v>
      </c>
      <c r="C16" s="34" t="s">
        <v>62</v>
      </c>
      <c r="D16" s="34" t="s">
        <v>61</v>
      </c>
      <c r="E16" s="34" t="s">
        <v>60</v>
      </c>
      <c r="F16" s="419"/>
      <c r="G16" s="34" t="s">
        <v>59</v>
      </c>
      <c r="H16" s="34" t="s">
        <v>58</v>
      </c>
      <c r="I16" s="34" t="s">
        <v>57</v>
      </c>
      <c r="J16" s="419"/>
      <c r="K16" s="34" t="s">
        <v>56</v>
      </c>
      <c r="L16" s="34" t="s">
        <v>55</v>
      </c>
      <c r="M16" s="34" t="s">
        <v>54</v>
      </c>
      <c r="N16" s="34" t="s">
        <v>75</v>
      </c>
      <c r="O16" s="34" t="s">
        <v>63</v>
      </c>
      <c r="P16" s="34" t="s">
        <v>62</v>
      </c>
      <c r="Q16" s="34" t="s">
        <v>61</v>
      </c>
      <c r="R16" s="34" t="s">
        <v>60</v>
      </c>
      <c r="S16" s="419"/>
      <c r="T16" s="34" t="s">
        <v>74</v>
      </c>
      <c r="U16" s="34" t="s">
        <v>73</v>
      </c>
      <c r="V16" s="34" t="s">
        <v>72</v>
      </c>
      <c r="W16" s="419"/>
      <c r="X16" s="34" t="s">
        <v>71</v>
      </c>
      <c r="Y16" s="34" t="s">
        <v>70</v>
      </c>
      <c r="Z16" s="34" t="s">
        <v>69</v>
      </c>
      <c r="AA16" s="419"/>
      <c r="AB16" s="122" t="s">
        <v>71</v>
      </c>
      <c r="AC16" s="122" t="s">
        <v>70</v>
      </c>
      <c r="AD16" s="34" t="s">
        <v>69</v>
      </c>
      <c r="AE16" s="34" t="s">
        <v>68</v>
      </c>
      <c r="AF16" s="419"/>
      <c r="AG16" s="34" t="s">
        <v>59</v>
      </c>
      <c r="AH16" s="34" t="s">
        <v>58</v>
      </c>
      <c r="AI16" s="34" t="s">
        <v>57</v>
      </c>
      <c r="AJ16" s="419"/>
      <c r="AK16" s="34" t="s">
        <v>67</v>
      </c>
      <c r="AL16" s="34" t="s">
        <v>66</v>
      </c>
      <c r="AM16" s="34" t="s">
        <v>65</v>
      </c>
      <c r="AN16" s="34" t="s">
        <v>64</v>
      </c>
      <c r="AO16" s="34" t="s">
        <v>63</v>
      </c>
      <c r="AP16" s="34" t="s">
        <v>62</v>
      </c>
      <c r="AQ16" s="34" t="s">
        <v>61</v>
      </c>
      <c r="AR16" s="34" t="s">
        <v>60</v>
      </c>
      <c r="AS16" s="419"/>
      <c r="AT16" s="34" t="s">
        <v>59</v>
      </c>
      <c r="AU16" s="34" t="s">
        <v>58</v>
      </c>
      <c r="AV16" s="34" t="s">
        <v>57</v>
      </c>
      <c r="AW16" s="419"/>
      <c r="AX16" s="34" t="s">
        <v>56</v>
      </c>
      <c r="AY16" s="34" t="s">
        <v>55</v>
      </c>
      <c r="AZ16" s="34" t="s">
        <v>54</v>
      </c>
      <c r="BA16" s="35" t="s">
        <v>53</v>
      </c>
      <c r="BB16" s="425"/>
      <c r="BC16" s="427"/>
      <c r="BD16" s="427"/>
      <c r="BE16" s="439"/>
      <c r="BF16" s="427"/>
      <c r="BG16" s="461"/>
      <c r="BH16" s="423"/>
    </row>
    <row r="17" spans="1:61" ht="30" customHeight="1" x14ac:dyDescent="0.55000000000000004">
      <c r="A17" s="71" t="s">
        <v>52</v>
      </c>
      <c r="B17" s="69"/>
      <c r="C17" s="36"/>
      <c r="D17" s="36"/>
      <c r="E17" s="36"/>
      <c r="F17" s="36"/>
      <c r="G17" s="36"/>
      <c r="H17" s="36"/>
      <c r="I17" s="36"/>
      <c r="J17" s="36">
        <v>18</v>
      </c>
      <c r="K17" s="36"/>
      <c r="L17" s="36"/>
      <c r="M17" s="36"/>
      <c r="N17" s="36"/>
      <c r="O17" s="37"/>
      <c r="P17" s="37"/>
      <c r="Q17" s="37"/>
      <c r="R17" s="37"/>
      <c r="S17" s="37"/>
      <c r="T17" s="128" t="s">
        <v>44</v>
      </c>
      <c r="U17" s="128" t="s">
        <v>44</v>
      </c>
      <c r="V17" s="128" t="s">
        <v>44</v>
      </c>
      <c r="W17" s="38" t="s">
        <v>40</v>
      </c>
      <c r="X17" s="38" t="s">
        <v>40</v>
      </c>
      <c r="Y17" s="37"/>
      <c r="Z17" s="37"/>
      <c r="AA17" s="37"/>
      <c r="AB17" s="110"/>
      <c r="AC17" s="110"/>
      <c r="AD17" s="37"/>
      <c r="AE17" s="37"/>
      <c r="AF17" s="37">
        <v>18</v>
      </c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128" t="s">
        <v>44</v>
      </c>
      <c r="AR17" s="128" t="s">
        <v>44</v>
      </c>
      <c r="AS17" s="128" t="s">
        <v>44</v>
      </c>
      <c r="AT17" s="38" t="s">
        <v>40</v>
      </c>
      <c r="AU17" s="38" t="s">
        <v>40</v>
      </c>
      <c r="AV17" s="38" t="s">
        <v>40</v>
      </c>
      <c r="AW17" s="38" t="s">
        <v>40</v>
      </c>
      <c r="AX17" s="38" t="s">
        <v>40</v>
      </c>
      <c r="AY17" s="38" t="s">
        <v>40</v>
      </c>
      <c r="AZ17" s="38" t="s">
        <v>40</v>
      </c>
      <c r="BA17" s="39" t="s">
        <v>40</v>
      </c>
      <c r="BB17" s="100">
        <v>36</v>
      </c>
      <c r="BC17" s="37">
        <v>6</v>
      </c>
      <c r="BD17" s="37"/>
      <c r="BE17" s="37"/>
      <c r="BF17" s="37"/>
      <c r="BG17" s="95">
        <v>10</v>
      </c>
      <c r="BH17" s="96">
        <v>52</v>
      </c>
    </row>
    <row r="18" spans="1:61" ht="30" customHeight="1" thickBot="1" x14ac:dyDescent="0.6">
      <c r="A18" s="72" t="s">
        <v>51</v>
      </c>
      <c r="B18" s="70"/>
      <c r="C18" s="40"/>
      <c r="D18" s="40"/>
      <c r="E18" s="40"/>
      <c r="F18" s="40">
        <v>8</v>
      </c>
      <c r="G18" s="41"/>
      <c r="H18" s="41"/>
      <c r="I18" s="42"/>
      <c r="J18" s="131" t="s">
        <v>44</v>
      </c>
      <c r="K18" s="41" t="s">
        <v>109</v>
      </c>
      <c r="L18" s="41" t="s">
        <v>109</v>
      </c>
      <c r="M18" s="41" t="s">
        <v>109</v>
      </c>
      <c r="N18" s="41" t="s">
        <v>42</v>
      </c>
      <c r="O18" s="41" t="s">
        <v>42</v>
      </c>
      <c r="P18" s="41" t="s">
        <v>42</v>
      </c>
      <c r="Q18" s="41" t="s">
        <v>42</v>
      </c>
      <c r="R18" s="41" t="s">
        <v>42</v>
      </c>
      <c r="S18" s="41" t="s">
        <v>42</v>
      </c>
      <c r="T18" s="41" t="s">
        <v>42</v>
      </c>
      <c r="U18" s="41" t="s">
        <v>42</v>
      </c>
      <c r="V18" s="41" t="s">
        <v>46</v>
      </c>
      <c r="W18" s="41" t="s">
        <v>46</v>
      </c>
      <c r="X18" s="97"/>
      <c r="Y18" s="97"/>
      <c r="Z18" s="97"/>
      <c r="AA18" s="97"/>
      <c r="AB18" s="111"/>
      <c r="AC18" s="111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41"/>
      <c r="AU18" s="41"/>
      <c r="AV18" s="41"/>
      <c r="AW18" s="41"/>
      <c r="AX18" s="41"/>
      <c r="AY18" s="41"/>
      <c r="AZ18" s="41"/>
      <c r="BA18" s="43"/>
      <c r="BB18" s="101">
        <v>8</v>
      </c>
      <c r="BC18" s="41">
        <v>1</v>
      </c>
      <c r="BD18" s="41">
        <v>3</v>
      </c>
      <c r="BE18" s="41">
        <v>8</v>
      </c>
      <c r="BF18" s="41">
        <v>2</v>
      </c>
      <c r="BG18" s="98"/>
      <c r="BH18" s="99">
        <f>SUM(BB18:BG18)</f>
        <v>22</v>
      </c>
    </row>
    <row r="19" spans="1:61" ht="30" customHeight="1" thickBot="1" x14ac:dyDescent="0.6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112"/>
      <c r="AC19" s="112"/>
      <c r="AD19" s="45"/>
      <c r="AE19" s="45"/>
      <c r="AF19" s="45"/>
      <c r="AG19" s="45"/>
      <c r="AH19" s="45"/>
      <c r="AI19" s="45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102">
        <f>SUM(BB17:BB18)</f>
        <v>44</v>
      </c>
      <c r="BC19" s="93">
        <f t="shared" ref="BC19:BG19" si="0">SUM(BC17:BC18)</f>
        <v>7</v>
      </c>
      <c r="BD19" s="93">
        <f t="shared" si="0"/>
        <v>3</v>
      </c>
      <c r="BE19" s="93">
        <f t="shared" si="0"/>
        <v>8</v>
      </c>
      <c r="BF19" s="93">
        <f t="shared" si="0"/>
        <v>2</v>
      </c>
      <c r="BG19" s="93">
        <f t="shared" si="0"/>
        <v>10</v>
      </c>
      <c r="BH19" s="94">
        <f>SUM(BB19:BG19)</f>
        <v>74</v>
      </c>
    </row>
    <row r="20" spans="1:61" s="5" customFormat="1" ht="35.4" x14ac:dyDescent="0.6">
      <c r="A20" s="47"/>
      <c r="B20" s="47"/>
      <c r="C20" s="47" t="s">
        <v>50</v>
      </c>
      <c r="D20" s="47"/>
      <c r="E20" s="47"/>
      <c r="F20" s="47"/>
      <c r="H20" s="48"/>
      <c r="I20" s="49" t="s">
        <v>39</v>
      </c>
      <c r="J20" s="47" t="s">
        <v>49</v>
      </c>
      <c r="N20" s="47"/>
      <c r="O20" s="47"/>
      <c r="P20" s="47"/>
      <c r="Q20" s="47"/>
      <c r="R20" s="50"/>
      <c r="S20" s="51" t="s">
        <v>48</v>
      </c>
      <c r="T20" s="49" t="s">
        <v>39</v>
      </c>
      <c r="U20" s="47" t="s">
        <v>47</v>
      </c>
      <c r="W20" s="47"/>
      <c r="X20" s="47"/>
      <c r="Y20" s="47"/>
      <c r="Z20" s="47"/>
      <c r="AA20" s="47"/>
      <c r="AB20" s="113"/>
      <c r="AC20" s="113"/>
      <c r="AE20" s="52" t="s">
        <v>46</v>
      </c>
      <c r="AF20" s="49" t="s">
        <v>39</v>
      </c>
      <c r="AG20" s="47" t="s">
        <v>45</v>
      </c>
      <c r="AH20" s="47"/>
      <c r="AI20" s="47"/>
      <c r="AJ20" s="1"/>
      <c r="AK20" s="1"/>
      <c r="AL20" s="1"/>
      <c r="AM20" s="1"/>
      <c r="AN20" s="1"/>
      <c r="AO20" s="1"/>
      <c r="BD20" s="26"/>
      <c r="BE20" s="26"/>
      <c r="BF20" s="26"/>
      <c r="BG20" s="26"/>
      <c r="BH20" s="26"/>
      <c r="BI20" s="32"/>
    </row>
    <row r="21" spans="1:61" s="5" customFormat="1" ht="24.75" customHeight="1" x14ac:dyDescent="0.6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50"/>
      <c r="S21" s="50"/>
      <c r="T21" s="47"/>
      <c r="U21" s="47"/>
      <c r="V21" s="47"/>
      <c r="W21" s="47"/>
      <c r="X21" s="47"/>
      <c r="Y21" s="47"/>
      <c r="Z21" s="47"/>
      <c r="AA21" s="47"/>
      <c r="AB21" s="113"/>
      <c r="AC21" s="113"/>
      <c r="AD21" s="47"/>
      <c r="AE21" s="47"/>
      <c r="AF21" s="47"/>
      <c r="AG21" s="47"/>
      <c r="AH21" s="47"/>
      <c r="AI21" s="47"/>
      <c r="AJ21" s="1"/>
      <c r="AK21" s="1"/>
      <c r="AL21" s="1"/>
      <c r="AM21" s="1"/>
      <c r="AN21" s="1"/>
      <c r="AO21" s="1"/>
      <c r="AP21" s="1"/>
      <c r="AQ21" s="1"/>
      <c r="BD21" s="26"/>
      <c r="BE21" s="26"/>
      <c r="BF21" s="26"/>
      <c r="BG21" s="26"/>
      <c r="BH21" s="26"/>
      <c r="BI21" s="31"/>
    </row>
    <row r="22" spans="1:61" s="5" customFormat="1" ht="35.4" x14ac:dyDescent="0.6">
      <c r="A22" s="47"/>
      <c r="B22" s="47"/>
      <c r="C22" s="47"/>
      <c r="D22" s="47"/>
      <c r="E22" s="47"/>
      <c r="F22" s="47"/>
      <c r="G22" s="47"/>
      <c r="H22" s="33" t="s">
        <v>44</v>
      </c>
      <c r="I22" s="49" t="s">
        <v>39</v>
      </c>
      <c r="J22" s="47" t="s">
        <v>43</v>
      </c>
      <c r="N22" s="47"/>
      <c r="O22" s="47"/>
      <c r="P22" s="47"/>
      <c r="Q22" s="47"/>
      <c r="R22" s="50"/>
      <c r="S22" s="52" t="s">
        <v>42</v>
      </c>
      <c r="T22" s="49" t="s">
        <v>39</v>
      </c>
      <c r="U22" s="47" t="s">
        <v>41</v>
      </c>
      <c r="W22" s="47"/>
      <c r="X22" s="47"/>
      <c r="Y22" s="47"/>
      <c r="Z22" s="47"/>
      <c r="AA22" s="47"/>
      <c r="AB22" s="113"/>
      <c r="AC22" s="113"/>
      <c r="AE22" s="52" t="s">
        <v>40</v>
      </c>
      <c r="AF22" s="49" t="s">
        <v>39</v>
      </c>
      <c r="AG22" s="47" t="s">
        <v>38</v>
      </c>
      <c r="AH22" s="47"/>
      <c r="AI22" s="47"/>
      <c r="AJ22" s="1"/>
      <c r="AK22" s="1"/>
      <c r="AL22" s="1"/>
      <c r="AM22" s="1"/>
      <c r="AN22" s="1"/>
      <c r="AO22" s="1"/>
      <c r="BD22" s="26"/>
      <c r="BE22" s="26"/>
      <c r="BF22" s="26"/>
      <c r="BG22" s="26"/>
      <c r="BH22" s="26"/>
      <c r="BI22" s="31"/>
    </row>
    <row r="23" spans="1:61" s="5" customFormat="1" ht="19.5" customHeight="1" x14ac:dyDescent="0.6">
      <c r="A23" s="47"/>
      <c r="B23" s="47"/>
      <c r="C23" s="47"/>
      <c r="D23" s="47"/>
      <c r="E23" s="47"/>
      <c r="F23" s="47"/>
      <c r="G23" s="47"/>
      <c r="H23" s="53"/>
      <c r="I23" s="49"/>
      <c r="J23" s="47"/>
      <c r="N23" s="47"/>
      <c r="O23" s="47"/>
      <c r="P23" s="47"/>
      <c r="Q23" s="47"/>
      <c r="R23" s="50"/>
      <c r="S23" s="54"/>
      <c r="T23" s="49"/>
      <c r="U23" s="47"/>
      <c r="W23" s="47"/>
      <c r="X23" s="47"/>
      <c r="Y23" s="47"/>
      <c r="Z23" s="47"/>
      <c r="AA23" s="47"/>
      <c r="AB23" s="113"/>
      <c r="AC23" s="113"/>
      <c r="AE23" s="54"/>
      <c r="AF23" s="49"/>
      <c r="AG23" s="47"/>
      <c r="AH23" s="47"/>
      <c r="AI23" s="47"/>
      <c r="AJ23" s="1"/>
      <c r="AK23" s="1"/>
      <c r="AL23" s="1"/>
      <c r="AM23" s="1"/>
      <c r="AN23" s="1"/>
      <c r="AO23" s="1"/>
      <c r="BD23" s="26"/>
      <c r="BE23" s="26"/>
      <c r="BF23" s="26"/>
      <c r="BG23" s="26"/>
      <c r="BH23" s="26"/>
      <c r="BI23" s="31"/>
    </row>
    <row r="24" spans="1:61" s="5" customFormat="1" ht="35.4" x14ac:dyDescent="0.6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50"/>
      <c r="S24" s="50"/>
      <c r="T24" s="47"/>
      <c r="U24" s="47"/>
      <c r="V24" s="47"/>
      <c r="W24" s="47"/>
      <c r="X24" s="47"/>
      <c r="Y24" s="47"/>
      <c r="Z24" s="47"/>
      <c r="AA24" s="9" t="s">
        <v>37</v>
      </c>
      <c r="AB24" s="113"/>
      <c r="AC24" s="113"/>
      <c r="AD24" s="47"/>
      <c r="AE24" s="47"/>
      <c r="AF24" s="47"/>
      <c r="AG24" s="47"/>
      <c r="AH24" s="47"/>
      <c r="AI24" s="47"/>
      <c r="AJ24" s="1"/>
      <c r="AK24" s="1"/>
      <c r="AL24" s="1"/>
      <c r="AM24" s="1"/>
      <c r="AN24" s="1"/>
      <c r="AO24" s="1"/>
      <c r="AP24" s="1"/>
      <c r="AQ24" s="1"/>
      <c r="BD24" s="26"/>
      <c r="BE24" s="26"/>
      <c r="BF24" s="26"/>
      <c r="BG24" s="26"/>
      <c r="BH24" s="26"/>
      <c r="BI24" s="31"/>
    </row>
    <row r="25" spans="1:61" s="5" customFormat="1" ht="18" customHeight="1" thickBot="1" x14ac:dyDescent="0.6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50"/>
      <c r="S25" s="50"/>
      <c r="T25" s="47"/>
      <c r="U25" s="47"/>
      <c r="V25" s="47"/>
      <c r="W25" s="47"/>
      <c r="X25" s="47"/>
      <c r="Y25" s="47"/>
      <c r="Z25" s="47"/>
      <c r="AA25" s="47"/>
      <c r="AB25" s="113"/>
      <c r="AC25" s="113"/>
      <c r="AD25" s="47"/>
      <c r="AE25" s="47"/>
      <c r="AF25" s="47"/>
      <c r="AG25" s="47"/>
      <c r="AH25" s="47"/>
      <c r="AI25" s="47"/>
      <c r="BD25" s="26"/>
      <c r="BE25" s="26"/>
      <c r="BF25" s="26"/>
      <c r="BG25" s="26"/>
      <c r="BH25" s="26"/>
      <c r="BI25" s="31"/>
    </row>
    <row r="26" spans="1:61" s="5" customFormat="1" ht="27.75" customHeight="1" thickBot="1" x14ac:dyDescent="0.65">
      <c r="A26" s="364" t="s">
        <v>36</v>
      </c>
      <c r="B26" s="392" t="s">
        <v>35</v>
      </c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4"/>
      <c r="V26" s="428" t="s">
        <v>34</v>
      </c>
      <c r="W26" s="445"/>
      <c r="X26" s="448" t="s">
        <v>33</v>
      </c>
      <c r="Y26" s="430"/>
      <c r="Z26" s="450" t="s">
        <v>32</v>
      </c>
      <c r="AA26" s="451"/>
      <c r="AB26" s="451"/>
      <c r="AC26" s="451"/>
      <c r="AD26" s="451"/>
      <c r="AE26" s="451"/>
      <c r="AF26" s="451"/>
      <c r="AG26" s="451"/>
      <c r="AH26" s="451"/>
      <c r="AI26" s="451"/>
      <c r="AJ26" s="451"/>
      <c r="AK26" s="452"/>
      <c r="AL26" s="462" t="s">
        <v>31</v>
      </c>
      <c r="AM26" s="463"/>
      <c r="AN26" s="463"/>
      <c r="AO26" s="463"/>
      <c r="AP26" s="463"/>
      <c r="AQ26" s="463"/>
      <c r="AR26" s="463"/>
      <c r="AS26" s="463"/>
      <c r="AT26" s="463"/>
      <c r="AU26" s="463"/>
      <c r="AV26" s="463"/>
      <c r="AW26" s="463"/>
      <c r="AX26" s="463"/>
      <c r="AY26" s="463"/>
      <c r="AZ26" s="463"/>
      <c r="BA26" s="463"/>
      <c r="BB26" s="463"/>
      <c r="BC26" s="464"/>
      <c r="BD26" s="428" t="s">
        <v>30</v>
      </c>
      <c r="BE26" s="429"/>
      <c r="BF26" s="429"/>
      <c r="BG26" s="429"/>
      <c r="BH26" s="430"/>
    </row>
    <row r="27" spans="1:61" s="5" customFormat="1" ht="27" customHeight="1" thickBot="1" x14ac:dyDescent="0.65">
      <c r="A27" s="365"/>
      <c r="B27" s="465"/>
      <c r="C27" s="466"/>
      <c r="D27" s="466"/>
      <c r="E27" s="466"/>
      <c r="F27" s="466"/>
      <c r="G27" s="466"/>
      <c r="H27" s="466"/>
      <c r="I27" s="466"/>
      <c r="J27" s="466"/>
      <c r="K27" s="466"/>
      <c r="L27" s="466"/>
      <c r="M27" s="466"/>
      <c r="N27" s="466"/>
      <c r="O27" s="466"/>
      <c r="P27" s="466"/>
      <c r="Q27" s="466"/>
      <c r="R27" s="466"/>
      <c r="S27" s="466"/>
      <c r="T27" s="466"/>
      <c r="U27" s="467"/>
      <c r="V27" s="431"/>
      <c r="W27" s="459"/>
      <c r="X27" s="449"/>
      <c r="Y27" s="433"/>
      <c r="Z27" s="431" t="s">
        <v>29</v>
      </c>
      <c r="AA27" s="432"/>
      <c r="AB27" s="448" t="s">
        <v>28</v>
      </c>
      <c r="AC27" s="430"/>
      <c r="AD27" s="450" t="s">
        <v>27</v>
      </c>
      <c r="AE27" s="451"/>
      <c r="AF27" s="451"/>
      <c r="AG27" s="451"/>
      <c r="AH27" s="451"/>
      <c r="AI27" s="451"/>
      <c r="AJ27" s="451"/>
      <c r="AK27" s="452"/>
      <c r="AL27" s="462" t="s">
        <v>26</v>
      </c>
      <c r="AM27" s="463"/>
      <c r="AN27" s="463"/>
      <c r="AO27" s="463"/>
      <c r="AP27" s="463"/>
      <c r="AQ27" s="463"/>
      <c r="AR27" s="463"/>
      <c r="AS27" s="463"/>
      <c r="AT27" s="463"/>
      <c r="AU27" s="463"/>
      <c r="AV27" s="463"/>
      <c r="AW27" s="464"/>
      <c r="AX27" s="462" t="s">
        <v>25</v>
      </c>
      <c r="AY27" s="463"/>
      <c r="AZ27" s="463"/>
      <c r="BA27" s="463"/>
      <c r="BB27" s="463"/>
      <c r="BC27" s="464"/>
      <c r="BD27" s="431"/>
      <c r="BE27" s="432"/>
      <c r="BF27" s="432"/>
      <c r="BG27" s="432"/>
      <c r="BH27" s="433"/>
    </row>
    <row r="28" spans="1:61" s="5" customFormat="1" ht="69.75" customHeight="1" thickBot="1" x14ac:dyDescent="0.6">
      <c r="A28" s="365"/>
      <c r="B28" s="465"/>
      <c r="C28" s="466"/>
      <c r="D28" s="466"/>
      <c r="E28" s="466"/>
      <c r="F28" s="466"/>
      <c r="G28" s="466"/>
      <c r="H28" s="466"/>
      <c r="I28" s="466"/>
      <c r="J28" s="466"/>
      <c r="K28" s="466"/>
      <c r="L28" s="466"/>
      <c r="M28" s="466"/>
      <c r="N28" s="466"/>
      <c r="O28" s="466"/>
      <c r="P28" s="466"/>
      <c r="Q28" s="466"/>
      <c r="R28" s="466"/>
      <c r="S28" s="466"/>
      <c r="T28" s="466"/>
      <c r="U28" s="467"/>
      <c r="V28" s="431"/>
      <c r="W28" s="459"/>
      <c r="X28" s="449"/>
      <c r="Y28" s="433"/>
      <c r="Z28" s="431"/>
      <c r="AA28" s="432"/>
      <c r="AB28" s="449"/>
      <c r="AC28" s="433"/>
      <c r="AD28" s="474" t="s">
        <v>24</v>
      </c>
      <c r="AE28" s="429"/>
      <c r="AF28" s="444" t="s">
        <v>23</v>
      </c>
      <c r="AG28" s="445"/>
      <c r="AH28" s="444" t="s">
        <v>22</v>
      </c>
      <c r="AI28" s="445"/>
      <c r="AJ28" s="429" t="s">
        <v>21</v>
      </c>
      <c r="AK28" s="430"/>
      <c r="AL28" s="375" t="s">
        <v>20</v>
      </c>
      <c r="AM28" s="376"/>
      <c r="AN28" s="376"/>
      <c r="AO28" s="376"/>
      <c r="AP28" s="376"/>
      <c r="AQ28" s="377"/>
      <c r="AR28" s="375" t="s">
        <v>19</v>
      </c>
      <c r="AS28" s="376"/>
      <c r="AT28" s="376"/>
      <c r="AU28" s="376"/>
      <c r="AV28" s="376"/>
      <c r="AW28" s="377"/>
      <c r="AX28" s="375" t="s">
        <v>234</v>
      </c>
      <c r="AY28" s="376"/>
      <c r="AZ28" s="376"/>
      <c r="BA28" s="376"/>
      <c r="BB28" s="376"/>
      <c r="BC28" s="377"/>
      <c r="BD28" s="431"/>
      <c r="BE28" s="432"/>
      <c r="BF28" s="432"/>
      <c r="BG28" s="432"/>
      <c r="BH28" s="433"/>
    </row>
    <row r="29" spans="1:61" s="5" customFormat="1" ht="159.75" customHeight="1" thickBot="1" x14ac:dyDescent="0.6">
      <c r="A29" s="366"/>
      <c r="B29" s="468"/>
      <c r="C29" s="469"/>
      <c r="D29" s="469"/>
      <c r="E29" s="469"/>
      <c r="F29" s="469"/>
      <c r="G29" s="469"/>
      <c r="H29" s="469"/>
      <c r="I29" s="469"/>
      <c r="J29" s="469"/>
      <c r="K29" s="469"/>
      <c r="L29" s="469"/>
      <c r="M29" s="469"/>
      <c r="N29" s="469"/>
      <c r="O29" s="469"/>
      <c r="P29" s="469"/>
      <c r="Q29" s="469"/>
      <c r="R29" s="469"/>
      <c r="S29" s="469"/>
      <c r="T29" s="469"/>
      <c r="U29" s="470"/>
      <c r="V29" s="434"/>
      <c r="W29" s="447"/>
      <c r="X29" s="446"/>
      <c r="Y29" s="436"/>
      <c r="Z29" s="434"/>
      <c r="AA29" s="435"/>
      <c r="AB29" s="446"/>
      <c r="AC29" s="436"/>
      <c r="AD29" s="434"/>
      <c r="AE29" s="435"/>
      <c r="AF29" s="446"/>
      <c r="AG29" s="447"/>
      <c r="AH29" s="446"/>
      <c r="AI29" s="447"/>
      <c r="AJ29" s="435"/>
      <c r="AK29" s="436"/>
      <c r="AL29" s="443" t="s">
        <v>18</v>
      </c>
      <c r="AM29" s="369"/>
      <c r="AN29" s="367" t="s">
        <v>17</v>
      </c>
      <c r="AO29" s="368"/>
      <c r="AP29" s="369" t="s">
        <v>16</v>
      </c>
      <c r="AQ29" s="370"/>
      <c r="AR29" s="367" t="s">
        <v>18</v>
      </c>
      <c r="AS29" s="369"/>
      <c r="AT29" s="371" t="s">
        <v>17</v>
      </c>
      <c r="AU29" s="372"/>
      <c r="AV29" s="373" t="s">
        <v>16</v>
      </c>
      <c r="AW29" s="374"/>
      <c r="AX29" s="367" t="s">
        <v>18</v>
      </c>
      <c r="AY29" s="369"/>
      <c r="AZ29" s="371" t="s">
        <v>17</v>
      </c>
      <c r="BA29" s="372"/>
      <c r="BB29" s="373" t="s">
        <v>16</v>
      </c>
      <c r="BC29" s="374"/>
      <c r="BD29" s="434"/>
      <c r="BE29" s="435"/>
      <c r="BF29" s="435"/>
      <c r="BG29" s="435"/>
      <c r="BH29" s="436"/>
    </row>
    <row r="30" spans="1:61" s="73" customFormat="1" ht="45" customHeight="1" thickBot="1" x14ac:dyDescent="0.65">
      <c r="A30" s="88" t="s">
        <v>127</v>
      </c>
      <c r="B30" s="471" t="s">
        <v>128</v>
      </c>
      <c r="C30" s="472"/>
      <c r="D30" s="472"/>
      <c r="E30" s="472"/>
      <c r="F30" s="472"/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72"/>
      <c r="R30" s="472"/>
      <c r="S30" s="472"/>
      <c r="T30" s="472"/>
      <c r="U30" s="473"/>
      <c r="V30" s="216"/>
      <c r="W30" s="217"/>
      <c r="X30" s="217"/>
      <c r="Y30" s="190"/>
      <c r="Z30" s="216">
        <f>SUM(Z33,Z31,Z36)</f>
        <v>936</v>
      </c>
      <c r="AA30" s="217"/>
      <c r="AB30" s="349">
        <f t="shared" ref="AB30" si="1">SUM(AB33,AB31,AB36)</f>
        <v>220</v>
      </c>
      <c r="AC30" s="190"/>
      <c r="AD30" s="216">
        <f t="shared" ref="AD30" si="2">SUM(AD33,AD31,AD36)</f>
        <v>102</v>
      </c>
      <c r="AE30" s="217"/>
      <c r="AF30" s="217">
        <f t="shared" ref="AF30" si="3">SUM(AF33,AF31,AF36)</f>
        <v>80</v>
      </c>
      <c r="AG30" s="217"/>
      <c r="AH30" s="217">
        <f t="shared" ref="AH30" si="4">SUM(AH33,AH31,AH36)</f>
        <v>38</v>
      </c>
      <c r="AI30" s="217"/>
      <c r="AJ30" s="349">
        <f t="shared" ref="AJ30" si="5">SUM(AJ33,AJ31,AJ36)</f>
        <v>0</v>
      </c>
      <c r="AK30" s="190"/>
      <c r="AL30" s="216">
        <f t="shared" ref="AL30" si="6">SUM(AL33,AL31,AL36)</f>
        <v>420</v>
      </c>
      <c r="AM30" s="217"/>
      <c r="AN30" s="217">
        <f t="shared" ref="AN30" si="7">SUM(AN33,AN31,AN36)</f>
        <v>160</v>
      </c>
      <c r="AO30" s="217"/>
      <c r="AP30" s="349">
        <f t="shared" ref="AP30" si="8">SUM(AP33,AP31,AP36)</f>
        <v>12</v>
      </c>
      <c r="AQ30" s="190"/>
      <c r="AR30" s="216">
        <f t="shared" ref="AR30" si="9">SUM(AR33,AR31,AR36)</f>
        <v>318</v>
      </c>
      <c r="AS30" s="217"/>
      <c r="AT30" s="217">
        <f t="shared" ref="AT30" si="10">SUM(AT33,AT31,AT36)</f>
        <v>60</v>
      </c>
      <c r="AU30" s="217"/>
      <c r="AV30" s="349">
        <f t="shared" ref="AV30" si="11">SUM(AV33,AV31,AV36)</f>
        <v>9</v>
      </c>
      <c r="AW30" s="190"/>
      <c r="AX30" s="216">
        <f t="shared" ref="AX30" si="12">SUM(AX33,AX31,AX36)</f>
        <v>198</v>
      </c>
      <c r="AY30" s="217"/>
      <c r="AZ30" s="217">
        <f t="shared" ref="AZ30" si="13">SUM(AZ33,AZ31,AZ36)</f>
        <v>0</v>
      </c>
      <c r="BA30" s="217"/>
      <c r="BB30" s="349">
        <f t="shared" ref="BB30" si="14">SUM(BB33,BB31,BB36)</f>
        <v>6</v>
      </c>
      <c r="BC30" s="190"/>
      <c r="BD30" s="350">
        <f>Z30*100/Z59</f>
        <v>34.873323397913559</v>
      </c>
      <c r="BE30" s="351"/>
      <c r="BF30" s="351"/>
      <c r="BG30" s="351"/>
      <c r="BH30" s="352"/>
    </row>
    <row r="31" spans="1:61" s="5" customFormat="1" ht="33" customHeight="1" x14ac:dyDescent="0.55000000000000004">
      <c r="A31" s="89" t="s">
        <v>129</v>
      </c>
      <c r="B31" s="482" t="s">
        <v>144</v>
      </c>
      <c r="C31" s="483"/>
      <c r="D31" s="483"/>
      <c r="E31" s="483"/>
      <c r="F31" s="483"/>
      <c r="G31" s="483"/>
      <c r="H31" s="483"/>
      <c r="I31" s="483"/>
      <c r="J31" s="483"/>
      <c r="K31" s="483"/>
      <c r="L31" s="483"/>
      <c r="M31" s="483"/>
      <c r="N31" s="483"/>
      <c r="O31" s="483"/>
      <c r="P31" s="483"/>
      <c r="Q31" s="483"/>
      <c r="R31" s="483"/>
      <c r="S31" s="483"/>
      <c r="T31" s="483"/>
      <c r="U31" s="484"/>
      <c r="V31" s="260"/>
      <c r="W31" s="262"/>
      <c r="X31" s="262"/>
      <c r="Y31" s="261"/>
      <c r="Z31" s="316">
        <f>SUM(Z32:AA32)</f>
        <v>396</v>
      </c>
      <c r="AA31" s="317"/>
      <c r="AB31" s="339">
        <f>SUM(AB32:AC32)</f>
        <v>0</v>
      </c>
      <c r="AC31" s="340"/>
      <c r="AD31" s="316">
        <f>SUM(AD32:AE32)</f>
        <v>0</v>
      </c>
      <c r="AE31" s="317"/>
      <c r="AF31" s="313">
        <f>SUM(AF32:AG32)</f>
        <v>0</v>
      </c>
      <c r="AG31" s="313"/>
      <c r="AH31" s="313">
        <f>SUM(AH32:AI32)</f>
        <v>0</v>
      </c>
      <c r="AI31" s="313"/>
      <c r="AJ31" s="314">
        <f>SUM(AJ32:AK32)</f>
        <v>0</v>
      </c>
      <c r="AK31" s="313"/>
      <c r="AL31" s="316">
        <f>SUM(AL32:AM32)</f>
        <v>0</v>
      </c>
      <c r="AM31" s="317"/>
      <c r="AN31" s="313">
        <f>SUM(AN32:AO32)</f>
        <v>0</v>
      </c>
      <c r="AO31" s="313"/>
      <c r="AP31" s="314">
        <f>SUM(AP32:AQ32)</f>
        <v>0</v>
      </c>
      <c r="AQ31" s="313"/>
      <c r="AR31" s="316">
        <f>SUM(AR32:AS32)</f>
        <v>198</v>
      </c>
      <c r="AS31" s="317"/>
      <c r="AT31" s="313">
        <f>SUM(AT32:AU32)</f>
        <v>0</v>
      </c>
      <c r="AU31" s="313"/>
      <c r="AV31" s="314">
        <f>SUM(AV32:AW32)</f>
        <v>6</v>
      </c>
      <c r="AW31" s="313"/>
      <c r="AX31" s="316">
        <f>SUM(AX32:AY32)</f>
        <v>198</v>
      </c>
      <c r="AY31" s="317"/>
      <c r="AZ31" s="313">
        <f>SUM(AZ32:BA32)</f>
        <v>0</v>
      </c>
      <c r="BA31" s="313"/>
      <c r="BB31" s="314">
        <f>SUM(BB32:BC32)</f>
        <v>6</v>
      </c>
      <c r="BC31" s="313"/>
      <c r="BD31" s="346" t="s">
        <v>145</v>
      </c>
      <c r="BE31" s="347"/>
      <c r="BF31" s="347"/>
      <c r="BG31" s="347"/>
      <c r="BH31" s="348"/>
    </row>
    <row r="32" spans="1:61" s="5" customFormat="1" ht="42" customHeight="1" x14ac:dyDescent="0.55000000000000004">
      <c r="A32" s="82" t="s">
        <v>130</v>
      </c>
      <c r="B32" s="142" t="s">
        <v>146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4"/>
      <c r="V32" s="148"/>
      <c r="W32" s="149"/>
      <c r="X32" s="149" t="s">
        <v>188</v>
      </c>
      <c r="Y32" s="150"/>
      <c r="Z32" s="148">
        <f>SUM(AL32,AR32,AX32)</f>
        <v>396</v>
      </c>
      <c r="AA32" s="150"/>
      <c r="AB32" s="149">
        <f>SUM(AN32,AT32,AZ32)</f>
        <v>0</v>
      </c>
      <c r="AC32" s="246"/>
      <c r="AD32" s="234"/>
      <c r="AE32" s="150"/>
      <c r="AF32" s="149"/>
      <c r="AG32" s="149"/>
      <c r="AH32" s="149"/>
      <c r="AI32" s="149"/>
      <c r="AJ32" s="234"/>
      <c r="AK32" s="150"/>
      <c r="AL32" s="148"/>
      <c r="AM32" s="150"/>
      <c r="AN32" s="149"/>
      <c r="AO32" s="149"/>
      <c r="AP32" s="234"/>
      <c r="AQ32" s="246"/>
      <c r="AR32" s="234">
        <v>198</v>
      </c>
      <c r="AS32" s="150"/>
      <c r="AT32" s="149"/>
      <c r="AU32" s="149"/>
      <c r="AV32" s="234">
        <v>6</v>
      </c>
      <c r="AW32" s="150"/>
      <c r="AX32" s="148">
        <v>198</v>
      </c>
      <c r="AY32" s="150"/>
      <c r="AZ32" s="149"/>
      <c r="BA32" s="149"/>
      <c r="BB32" s="149">
        <v>6</v>
      </c>
      <c r="BC32" s="246"/>
      <c r="BD32" s="170"/>
      <c r="BE32" s="171"/>
      <c r="BF32" s="171"/>
      <c r="BG32" s="171"/>
      <c r="BH32" s="172"/>
    </row>
    <row r="33" spans="1:61" s="73" customFormat="1" ht="75.599999999999994" customHeight="1" x14ac:dyDescent="0.6">
      <c r="A33" s="86" t="s">
        <v>133</v>
      </c>
      <c r="B33" s="341" t="s">
        <v>189</v>
      </c>
      <c r="C33" s="342"/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3"/>
      <c r="V33" s="336"/>
      <c r="W33" s="331"/>
      <c r="X33" s="331"/>
      <c r="Y33" s="335"/>
      <c r="Z33" s="260">
        <f>SUM(Z34:AA35)</f>
        <v>300</v>
      </c>
      <c r="AA33" s="261"/>
      <c r="AB33" s="262">
        <f t="shared" ref="AB33" si="15">SUM(AB34:AC35)</f>
        <v>104</v>
      </c>
      <c r="AC33" s="293"/>
      <c r="AD33" s="260">
        <f t="shared" ref="AD33" si="16">SUM(AD34:AE35)</f>
        <v>42</v>
      </c>
      <c r="AE33" s="261"/>
      <c r="AF33" s="262">
        <f t="shared" ref="AF33" si="17">SUM(AF34:AG35)</f>
        <v>24</v>
      </c>
      <c r="AG33" s="262"/>
      <c r="AH33" s="262">
        <f t="shared" ref="AH33" si="18">SUM(AH34:AI35)</f>
        <v>38</v>
      </c>
      <c r="AI33" s="262"/>
      <c r="AJ33" s="301">
        <f t="shared" ref="AJ33" si="19">SUM(AJ34:AK35)</f>
        <v>0</v>
      </c>
      <c r="AK33" s="262"/>
      <c r="AL33" s="260">
        <f t="shared" ref="AL33" si="20">SUM(AL34:AM35)</f>
        <v>300</v>
      </c>
      <c r="AM33" s="261"/>
      <c r="AN33" s="262">
        <f t="shared" ref="AN33" si="21">SUM(AN34:AO35)</f>
        <v>104</v>
      </c>
      <c r="AO33" s="262"/>
      <c r="AP33" s="301">
        <f t="shared" ref="AP33" si="22">SUM(AP34:AQ35)</f>
        <v>9</v>
      </c>
      <c r="AQ33" s="262"/>
      <c r="AR33" s="260">
        <f t="shared" ref="AR33" si="23">SUM(AR34:AS35)</f>
        <v>0</v>
      </c>
      <c r="AS33" s="261"/>
      <c r="AT33" s="262">
        <f t="shared" ref="AT33" si="24">SUM(AT34:AU35)</f>
        <v>0</v>
      </c>
      <c r="AU33" s="262"/>
      <c r="AV33" s="301">
        <f t="shared" ref="AV33" si="25">SUM(AV34:AW35)</f>
        <v>0</v>
      </c>
      <c r="AW33" s="262"/>
      <c r="AX33" s="260">
        <f t="shared" ref="AX33" si="26">SUM(AX34:AY35)</f>
        <v>0</v>
      </c>
      <c r="AY33" s="261"/>
      <c r="AZ33" s="485">
        <f t="shared" ref="AZ33" si="27">SUM(AZ34:BA35)</f>
        <v>0</v>
      </c>
      <c r="BA33" s="485"/>
      <c r="BB33" s="486">
        <f t="shared" ref="BB33" si="28">SUM(BB34:BC35)</f>
        <v>0</v>
      </c>
      <c r="BC33" s="485"/>
      <c r="BD33" s="263"/>
      <c r="BE33" s="264"/>
      <c r="BF33" s="264"/>
      <c r="BG33" s="264"/>
      <c r="BH33" s="265"/>
    </row>
    <row r="34" spans="1:61" s="5" customFormat="1" ht="42.75" customHeight="1" x14ac:dyDescent="0.55000000000000004">
      <c r="A34" s="82" t="s">
        <v>134</v>
      </c>
      <c r="B34" s="142" t="s">
        <v>190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4"/>
      <c r="V34" s="266">
        <v>1</v>
      </c>
      <c r="W34" s="268"/>
      <c r="X34" s="149"/>
      <c r="Y34" s="150"/>
      <c r="Z34" s="148">
        <f>SUM(AL34,AR34,AX34)</f>
        <v>210</v>
      </c>
      <c r="AA34" s="149"/>
      <c r="AB34" s="149">
        <f>SUM(AN34,AT34,AZ34)</f>
        <v>68</v>
      </c>
      <c r="AC34" s="246"/>
      <c r="AD34" s="234">
        <v>24</v>
      </c>
      <c r="AE34" s="150"/>
      <c r="AF34" s="149">
        <v>24</v>
      </c>
      <c r="AG34" s="149"/>
      <c r="AH34" s="149">
        <v>20</v>
      </c>
      <c r="AI34" s="149"/>
      <c r="AJ34" s="234"/>
      <c r="AK34" s="150"/>
      <c r="AL34" s="148">
        <v>210</v>
      </c>
      <c r="AM34" s="150"/>
      <c r="AN34" s="149">
        <v>68</v>
      </c>
      <c r="AO34" s="149"/>
      <c r="AP34" s="234">
        <v>6</v>
      </c>
      <c r="AQ34" s="246"/>
      <c r="AR34" s="328"/>
      <c r="AS34" s="330"/>
      <c r="AT34" s="287"/>
      <c r="AU34" s="287"/>
      <c r="AV34" s="328"/>
      <c r="AW34" s="330"/>
      <c r="AX34" s="286"/>
      <c r="AY34" s="330"/>
      <c r="AZ34" s="287"/>
      <c r="BA34" s="287"/>
      <c r="BB34" s="328"/>
      <c r="BC34" s="329"/>
      <c r="BD34" s="170" t="s">
        <v>131</v>
      </c>
      <c r="BE34" s="171"/>
      <c r="BF34" s="171"/>
      <c r="BG34" s="171"/>
      <c r="BH34" s="172"/>
    </row>
    <row r="35" spans="1:61" s="5" customFormat="1" ht="42.75" customHeight="1" x14ac:dyDescent="0.55000000000000004">
      <c r="A35" s="82" t="s">
        <v>136</v>
      </c>
      <c r="B35" s="142" t="s">
        <v>191</v>
      </c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4"/>
      <c r="V35" s="266"/>
      <c r="W35" s="268"/>
      <c r="X35" s="149">
        <v>1</v>
      </c>
      <c r="Y35" s="150"/>
      <c r="Z35" s="148">
        <f>SUM(AL35,AR35,AX35)</f>
        <v>90</v>
      </c>
      <c r="AA35" s="149"/>
      <c r="AB35" s="149">
        <f>SUM(AN35,AT35,AZ35)</f>
        <v>36</v>
      </c>
      <c r="AC35" s="246"/>
      <c r="AD35" s="234">
        <v>18</v>
      </c>
      <c r="AE35" s="150"/>
      <c r="AF35" s="149">
        <v>0</v>
      </c>
      <c r="AG35" s="149"/>
      <c r="AH35" s="149">
        <v>18</v>
      </c>
      <c r="AI35" s="149"/>
      <c r="AJ35" s="234"/>
      <c r="AK35" s="150"/>
      <c r="AL35" s="148">
        <v>90</v>
      </c>
      <c r="AM35" s="150"/>
      <c r="AN35" s="149">
        <v>36</v>
      </c>
      <c r="AO35" s="149"/>
      <c r="AP35" s="234">
        <v>3</v>
      </c>
      <c r="AQ35" s="246"/>
      <c r="AR35" s="234"/>
      <c r="AS35" s="150"/>
      <c r="AT35" s="149"/>
      <c r="AU35" s="149"/>
      <c r="AV35" s="234"/>
      <c r="AW35" s="150"/>
      <c r="AX35" s="148"/>
      <c r="AY35" s="150"/>
      <c r="AZ35" s="149"/>
      <c r="BA35" s="149"/>
      <c r="BB35" s="234"/>
      <c r="BC35" s="246"/>
      <c r="BD35" s="170" t="s">
        <v>132</v>
      </c>
      <c r="BE35" s="171"/>
      <c r="BF35" s="171"/>
      <c r="BG35" s="171"/>
      <c r="BH35" s="172"/>
    </row>
    <row r="36" spans="1:61" s="73" customFormat="1" ht="39" customHeight="1" x14ac:dyDescent="0.6">
      <c r="A36" s="86" t="s">
        <v>138</v>
      </c>
      <c r="B36" s="341" t="s">
        <v>192</v>
      </c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3"/>
      <c r="V36" s="333"/>
      <c r="W36" s="334"/>
      <c r="X36" s="331"/>
      <c r="Y36" s="335"/>
      <c r="Z36" s="260">
        <f>SUM(Z37:AA38)</f>
        <v>240</v>
      </c>
      <c r="AA36" s="261"/>
      <c r="AB36" s="262">
        <f t="shared" ref="AB36" si="29">SUM(AB37:AC38)</f>
        <v>116</v>
      </c>
      <c r="AC36" s="293"/>
      <c r="AD36" s="260">
        <f t="shared" ref="AD36" si="30">SUM(AD37:AE38)</f>
        <v>60</v>
      </c>
      <c r="AE36" s="261"/>
      <c r="AF36" s="262">
        <f t="shared" ref="AF36" si="31">SUM(AF37:AG38)</f>
        <v>56</v>
      </c>
      <c r="AG36" s="262"/>
      <c r="AH36" s="262">
        <f t="shared" ref="AH36" si="32">SUM(AH37:AI38)</f>
        <v>0</v>
      </c>
      <c r="AI36" s="262"/>
      <c r="AJ36" s="301">
        <f t="shared" ref="AJ36" si="33">SUM(AJ37:AK38)</f>
        <v>0</v>
      </c>
      <c r="AK36" s="262"/>
      <c r="AL36" s="260">
        <f t="shared" ref="AL36" si="34">SUM(AL37:AM38)</f>
        <v>120</v>
      </c>
      <c r="AM36" s="261"/>
      <c r="AN36" s="262">
        <f t="shared" ref="AN36" si="35">SUM(AN37:AO38)</f>
        <v>56</v>
      </c>
      <c r="AO36" s="262"/>
      <c r="AP36" s="301">
        <f t="shared" ref="AP36" si="36">SUM(AP37:AQ38)</f>
        <v>3</v>
      </c>
      <c r="AQ36" s="262"/>
      <c r="AR36" s="260">
        <f t="shared" ref="AR36" si="37">SUM(AR37:AS38)</f>
        <v>120</v>
      </c>
      <c r="AS36" s="261"/>
      <c r="AT36" s="262">
        <f t="shared" ref="AT36" si="38">SUM(AT37:AU38)</f>
        <v>60</v>
      </c>
      <c r="AU36" s="262"/>
      <c r="AV36" s="301">
        <f t="shared" ref="AV36" si="39">SUM(AV37:AW38)</f>
        <v>3</v>
      </c>
      <c r="AW36" s="262"/>
      <c r="AX36" s="260">
        <f t="shared" ref="AX36" si="40">SUM(AX37:AY38)</f>
        <v>0</v>
      </c>
      <c r="AY36" s="261"/>
      <c r="AZ36" s="262">
        <f t="shared" ref="AZ36" si="41">SUM(AZ37:BA38)</f>
        <v>0</v>
      </c>
      <c r="BA36" s="262"/>
      <c r="BB36" s="301">
        <f t="shared" ref="BB36" si="42">SUM(BB37:BC38)</f>
        <v>0</v>
      </c>
      <c r="BC36" s="262"/>
      <c r="BD36" s="263"/>
      <c r="BE36" s="264"/>
      <c r="BF36" s="264"/>
      <c r="BG36" s="264"/>
      <c r="BH36" s="265"/>
    </row>
    <row r="37" spans="1:61" s="5" customFormat="1" ht="42.75" customHeight="1" x14ac:dyDescent="0.55000000000000004">
      <c r="A37" s="82" t="s">
        <v>139</v>
      </c>
      <c r="B37" s="142" t="s">
        <v>193</v>
      </c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  <c r="O37" s="344"/>
      <c r="P37" s="344"/>
      <c r="Q37" s="344"/>
      <c r="R37" s="344"/>
      <c r="S37" s="344"/>
      <c r="T37" s="344"/>
      <c r="U37" s="345"/>
      <c r="V37" s="148">
        <v>1</v>
      </c>
      <c r="W37" s="149"/>
      <c r="X37" s="287"/>
      <c r="Y37" s="330"/>
      <c r="Z37" s="148">
        <f>SUM(AL37,AR37,AX37)</f>
        <v>120</v>
      </c>
      <c r="AA37" s="149"/>
      <c r="AB37" s="149">
        <f>SUM(AN37,AT37,AZ37)</f>
        <v>56</v>
      </c>
      <c r="AC37" s="246"/>
      <c r="AD37" s="234">
        <v>24</v>
      </c>
      <c r="AE37" s="150"/>
      <c r="AF37" s="149">
        <v>32</v>
      </c>
      <c r="AG37" s="149"/>
      <c r="AH37" s="149"/>
      <c r="AI37" s="149"/>
      <c r="AJ37" s="234"/>
      <c r="AK37" s="150"/>
      <c r="AL37" s="148">
        <v>120</v>
      </c>
      <c r="AM37" s="150"/>
      <c r="AN37" s="149">
        <v>56</v>
      </c>
      <c r="AO37" s="149"/>
      <c r="AP37" s="234">
        <v>3</v>
      </c>
      <c r="AQ37" s="246"/>
      <c r="AR37" s="234"/>
      <c r="AS37" s="150"/>
      <c r="AT37" s="149"/>
      <c r="AU37" s="149"/>
      <c r="AV37" s="234"/>
      <c r="AW37" s="150"/>
      <c r="AX37" s="148"/>
      <c r="AY37" s="150"/>
      <c r="AZ37" s="149"/>
      <c r="BA37" s="150"/>
      <c r="BB37" s="149"/>
      <c r="BC37" s="246"/>
      <c r="BD37" s="170" t="s">
        <v>135</v>
      </c>
      <c r="BE37" s="171"/>
      <c r="BF37" s="171"/>
      <c r="BG37" s="171"/>
      <c r="BH37" s="172"/>
    </row>
    <row r="38" spans="1:61" s="5" customFormat="1" ht="42.75" customHeight="1" thickBot="1" x14ac:dyDescent="0.6">
      <c r="A38" s="82" t="s">
        <v>141</v>
      </c>
      <c r="B38" s="142" t="s">
        <v>194</v>
      </c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4"/>
      <c r="V38" s="148">
        <v>2</v>
      </c>
      <c r="W38" s="149"/>
      <c r="X38" s="149"/>
      <c r="Y38" s="150"/>
      <c r="Z38" s="148">
        <f>SUM(AL38,AR38,AX38)</f>
        <v>120</v>
      </c>
      <c r="AA38" s="149"/>
      <c r="AB38" s="149">
        <f>SUM(AN38,AT38,AZ38)</f>
        <v>60</v>
      </c>
      <c r="AC38" s="246"/>
      <c r="AD38" s="234">
        <v>36</v>
      </c>
      <c r="AE38" s="150"/>
      <c r="AF38" s="149">
        <v>24</v>
      </c>
      <c r="AG38" s="149"/>
      <c r="AH38" s="149"/>
      <c r="AI38" s="149"/>
      <c r="AJ38" s="234"/>
      <c r="AK38" s="150"/>
      <c r="AL38" s="148"/>
      <c r="AM38" s="150"/>
      <c r="AN38" s="149"/>
      <c r="AO38" s="149"/>
      <c r="AP38" s="234"/>
      <c r="AQ38" s="246"/>
      <c r="AR38" s="234">
        <v>120</v>
      </c>
      <c r="AS38" s="150"/>
      <c r="AT38" s="149">
        <v>60</v>
      </c>
      <c r="AU38" s="149"/>
      <c r="AV38" s="234">
        <v>3</v>
      </c>
      <c r="AW38" s="150"/>
      <c r="AX38" s="286"/>
      <c r="AY38" s="330"/>
      <c r="AZ38" s="287"/>
      <c r="BA38" s="330"/>
      <c r="BB38" s="287"/>
      <c r="BC38" s="329"/>
      <c r="BD38" s="170" t="s">
        <v>205</v>
      </c>
      <c r="BE38" s="171"/>
      <c r="BF38" s="171"/>
      <c r="BG38" s="171"/>
      <c r="BH38" s="172"/>
    </row>
    <row r="39" spans="1:61" s="73" customFormat="1" ht="63" customHeight="1" thickBot="1" x14ac:dyDescent="0.65">
      <c r="A39" s="90" t="s">
        <v>147</v>
      </c>
      <c r="B39" s="471" t="s">
        <v>148</v>
      </c>
      <c r="C39" s="472"/>
      <c r="D39" s="472"/>
      <c r="E39" s="472"/>
      <c r="F39" s="472"/>
      <c r="G39" s="472"/>
      <c r="H39" s="472"/>
      <c r="I39" s="472"/>
      <c r="J39" s="472"/>
      <c r="K39" s="472"/>
      <c r="L39" s="472"/>
      <c r="M39" s="472"/>
      <c r="N39" s="472"/>
      <c r="O39" s="472"/>
      <c r="P39" s="472"/>
      <c r="Q39" s="472"/>
      <c r="R39" s="472"/>
      <c r="S39" s="472"/>
      <c r="T39" s="472"/>
      <c r="U39" s="473"/>
      <c r="V39" s="321"/>
      <c r="W39" s="322"/>
      <c r="X39" s="322"/>
      <c r="Y39" s="323"/>
      <c r="Z39" s="324">
        <f>SUM(Z40,Z43,Z47,Z51,Z54)</f>
        <v>1748</v>
      </c>
      <c r="AA39" s="325"/>
      <c r="AB39" s="326">
        <f t="shared" ref="AB39" si="43">SUM(AB40,AB43,AB47,AB51,AB54)</f>
        <v>734</v>
      </c>
      <c r="AC39" s="325"/>
      <c r="AD39" s="324">
        <f t="shared" ref="AD39" si="44">SUM(AD40,AD43,AD47,AD51,AD54)</f>
        <v>374</v>
      </c>
      <c r="AE39" s="325"/>
      <c r="AF39" s="327">
        <f t="shared" ref="AF39" si="45">SUM(AF40,AF43,AF47,AF51,AF54)</f>
        <v>304</v>
      </c>
      <c r="AG39" s="325"/>
      <c r="AH39" s="327">
        <f t="shared" ref="AH39" si="46">SUM(AH40,AH43,AH47,AH51,AH54)</f>
        <v>56</v>
      </c>
      <c r="AI39" s="325"/>
      <c r="AJ39" s="326">
        <f t="shared" ref="AJ39" si="47">SUM(AJ40,AJ43,AJ47,AJ51,AJ54)</f>
        <v>0</v>
      </c>
      <c r="AK39" s="325"/>
      <c r="AL39" s="324">
        <f t="shared" ref="AL39" si="48">SUM(AL40,AL43,AL47,AL51,AL54)</f>
        <v>670</v>
      </c>
      <c r="AM39" s="325"/>
      <c r="AN39" s="327">
        <f t="shared" ref="AN39" si="49">SUM(AN40,AN43,AN47,AN51,AN54)</f>
        <v>258</v>
      </c>
      <c r="AO39" s="325"/>
      <c r="AP39" s="326">
        <f t="shared" ref="AP39" si="50">SUM(AP40,AP43,AP47,AP51,AP54)</f>
        <v>18</v>
      </c>
      <c r="AQ39" s="325"/>
      <c r="AR39" s="324">
        <f t="shared" ref="AR39" si="51">SUM(AR40,AR43,AR47,AR51,AR54)</f>
        <v>798</v>
      </c>
      <c r="AS39" s="325"/>
      <c r="AT39" s="327">
        <f t="shared" ref="AT39" si="52">SUM(AT40,AT43,AT47,AT51,AT54)</f>
        <v>328</v>
      </c>
      <c r="AU39" s="325"/>
      <c r="AV39" s="326">
        <f t="shared" ref="AV39" si="53">SUM(AV40,AV43,AV47,AV51,AV54)</f>
        <v>21</v>
      </c>
      <c r="AW39" s="325"/>
      <c r="AX39" s="324">
        <f t="shared" ref="AX39" si="54">SUM(AX40,AX43,AX47,AX51,AX54)</f>
        <v>280</v>
      </c>
      <c r="AY39" s="325"/>
      <c r="AZ39" s="327">
        <f t="shared" ref="AZ39" si="55">SUM(AZ40,AZ43,AZ47,AZ51,AZ54)</f>
        <v>148</v>
      </c>
      <c r="BA39" s="325"/>
      <c r="BB39" s="326">
        <f t="shared" ref="BB39" si="56">SUM(BB40,BB43,BB47,BB51,BB54)</f>
        <v>7</v>
      </c>
      <c r="BC39" s="325"/>
      <c r="BD39" s="310">
        <f>Z39*100/Z59</f>
        <v>65.126676602086434</v>
      </c>
      <c r="BE39" s="311"/>
      <c r="BF39" s="311"/>
      <c r="BG39" s="311"/>
      <c r="BH39" s="312"/>
    </row>
    <row r="40" spans="1:61" s="73" customFormat="1" ht="52.95" customHeight="1" x14ac:dyDescent="0.6">
      <c r="A40" s="91" t="s">
        <v>149</v>
      </c>
      <c r="B40" s="489" t="s">
        <v>197</v>
      </c>
      <c r="C40" s="490"/>
      <c r="D40" s="490"/>
      <c r="E40" s="490"/>
      <c r="F40" s="490"/>
      <c r="G40" s="490"/>
      <c r="H40" s="490"/>
      <c r="I40" s="490"/>
      <c r="J40" s="490"/>
      <c r="K40" s="490"/>
      <c r="L40" s="490"/>
      <c r="M40" s="490"/>
      <c r="N40" s="490"/>
      <c r="O40" s="490"/>
      <c r="P40" s="490"/>
      <c r="Q40" s="490"/>
      <c r="R40" s="490"/>
      <c r="S40" s="490"/>
      <c r="T40" s="490"/>
      <c r="U40" s="491"/>
      <c r="V40" s="487"/>
      <c r="W40" s="488"/>
      <c r="X40" s="488"/>
      <c r="Y40" s="493"/>
      <c r="Z40" s="316">
        <f>SUM(Z41:AA42)</f>
        <v>240</v>
      </c>
      <c r="AA40" s="313"/>
      <c r="AB40" s="314">
        <f>SUM(AB41:AC42)</f>
        <v>94</v>
      </c>
      <c r="AC40" s="315"/>
      <c r="AD40" s="316">
        <f>SUM(AD41:AE42)</f>
        <v>48</v>
      </c>
      <c r="AE40" s="317"/>
      <c r="AF40" s="313">
        <f>SUM(AF41:AG42)</f>
        <v>16</v>
      </c>
      <c r="AG40" s="313"/>
      <c r="AH40" s="314">
        <f>SUM(AH41:AI42)</f>
        <v>30</v>
      </c>
      <c r="AI40" s="313"/>
      <c r="AJ40" s="314">
        <f>SUM(AJ41:AK42)</f>
        <v>0</v>
      </c>
      <c r="AK40" s="315"/>
      <c r="AL40" s="316">
        <f>SUM(AL41:AM42)</f>
        <v>240</v>
      </c>
      <c r="AM40" s="317"/>
      <c r="AN40" s="313">
        <f>SUM(AN41:AO42)</f>
        <v>94</v>
      </c>
      <c r="AO40" s="313"/>
      <c r="AP40" s="314">
        <f>SUM(AP41:AQ42)</f>
        <v>6</v>
      </c>
      <c r="AQ40" s="315"/>
      <c r="AR40" s="316">
        <f>SUM(AR41:AS42)</f>
        <v>0</v>
      </c>
      <c r="AS40" s="317"/>
      <c r="AT40" s="313">
        <f>SUM(AT41:AU42)</f>
        <v>0</v>
      </c>
      <c r="AU40" s="313"/>
      <c r="AV40" s="314">
        <f>SUM(AV41:AW42)</f>
        <v>0</v>
      </c>
      <c r="AW40" s="315"/>
      <c r="AX40" s="316">
        <f>SUM(AX41:AY42)</f>
        <v>0</v>
      </c>
      <c r="AY40" s="317"/>
      <c r="AZ40" s="313">
        <f>SUM(AZ41:BA42)</f>
        <v>0</v>
      </c>
      <c r="BA40" s="313"/>
      <c r="BB40" s="314">
        <f>SUM(BB41:BC42)</f>
        <v>0</v>
      </c>
      <c r="BC40" s="315"/>
      <c r="BD40" s="318"/>
      <c r="BE40" s="319"/>
      <c r="BF40" s="319"/>
      <c r="BG40" s="319"/>
      <c r="BH40" s="320"/>
    </row>
    <row r="41" spans="1:61" s="73" customFormat="1" ht="74.400000000000006" customHeight="1" x14ac:dyDescent="0.6">
      <c r="A41" s="82" t="s">
        <v>219</v>
      </c>
      <c r="B41" s="142" t="s">
        <v>198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4"/>
      <c r="V41" s="148"/>
      <c r="W41" s="149"/>
      <c r="X41" s="149">
        <v>1</v>
      </c>
      <c r="Y41" s="150"/>
      <c r="Z41" s="148">
        <f>SUM(AL41,AR41,AX41)</f>
        <v>120</v>
      </c>
      <c r="AA41" s="149"/>
      <c r="AB41" s="234">
        <f>SUM(AN41,AT41,AZ41)</f>
        <v>42</v>
      </c>
      <c r="AC41" s="246"/>
      <c r="AD41" s="148">
        <v>24</v>
      </c>
      <c r="AE41" s="150"/>
      <c r="AF41" s="149"/>
      <c r="AG41" s="149"/>
      <c r="AH41" s="234">
        <v>18</v>
      </c>
      <c r="AI41" s="149"/>
      <c r="AJ41" s="234"/>
      <c r="AK41" s="246"/>
      <c r="AL41" s="148">
        <v>120</v>
      </c>
      <c r="AM41" s="150"/>
      <c r="AN41" s="149">
        <v>42</v>
      </c>
      <c r="AO41" s="149"/>
      <c r="AP41" s="234">
        <v>3</v>
      </c>
      <c r="AQ41" s="246"/>
      <c r="AR41" s="148"/>
      <c r="AS41" s="150"/>
      <c r="AT41" s="149"/>
      <c r="AU41" s="149"/>
      <c r="AV41" s="234"/>
      <c r="AW41" s="246"/>
      <c r="AX41" s="148"/>
      <c r="AY41" s="150"/>
      <c r="AZ41" s="149"/>
      <c r="BA41" s="149"/>
      <c r="BB41" s="234"/>
      <c r="BC41" s="246"/>
      <c r="BD41" s="259" t="s">
        <v>154</v>
      </c>
      <c r="BE41" s="171"/>
      <c r="BF41" s="171"/>
      <c r="BG41" s="171"/>
      <c r="BH41" s="172"/>
    </row>
    <row r="42" spans="1:61" s="73" customFormat="1" ht="43.95" customHeight="1" x14ac:dyDescent="0.6">
      <c r="A42" s="84" t="s">
        <v>220</v>
      </c>
      <c r="B42" s="505" t="s">
        <v>199</v>
      </c>
      <c r="C42" s="508"/>
      <c r="D42" s="508"/>
      <c r="E42" s="508"/>
      <c r="F42" s="508"/>
      <c r="G42" s="508"/>
      <c r="H42" s="508"/>
      <c r="I42" s="508"/>
      <c r="J42" s="508"/>
      <c r="K42" s="508"/>
      <c r="L42" s="508"/>
      <c r="M42" s="508"/>
      <c r="N42" s="508"/>
      <c r="O42" s="508"/>
      <c r="P42" s="508"/>
      <c r="Q42" s="508"/>
      <c r="R42" s="508"/>
      <c r="S42" s="508"/>
      <c r="T42" s="508"/>
      <c r="U42" s="509"/>
      <c r="V42" s="292">
        <v>1</v>
      </c>
      <c r="W42" s="288"/>
      <c r="X42" s="288"/>
      <c r="Y42" s="289"/>
      <c r="Z42" s="290">
        <f t="shared" ref="Z42" si="57">SUM(AL42,AR42,AX42)</f>
        <v>120</v>
      </c>
      <c r="AA42" s="291"/>
      <c r="AB42" s="138">
        <f>SUM(AN42,AT42,AZ42)</f>
        <v>52</v>
      </c>
      <c r="AC42" s="494"/>
      <c r="AD42" s="492">
        <v>24</v>
      </c>
      <c r="AE42" s="305"/>
      <c r="AF42" s="289">
        <v>16</v>
      </c>
      <c r="AG42" s="305"/>
      <c r="AH42" s="289">
        <v>12</v>
      </c>
      <c r="AI42" s="305"/>
      <c r="AJ42" s="305"/>
      <c r="AK42" s="306"/>
      <c r="AL42" s="292">
        <v>120</v>
      </c>
      <c r="AM42" s="289"/>
      <c r="AN42" s="288">
        <v>52</v>
      </c>
      <c r="AO42" s="288"/>
      <c r="AP42" s="305">
        <v>3</v>
      </c>
      <c r="AQ42" s="306"/>
      <c r="AR42" s="292"/>
      <c r="AS42" s="289"/>
      <c r="AT42" s="288"/>
      <c r="AU42" s="288"/>
      <c r="AV42" s="305"/>
      <c r="AW42" s="306"/>
      <c r="AX42" s="292"/>
      <c r="AY42" s="289"/>
      <c r="AZ42" s="288"/>
      <c r="BA42" s="288"/>
      <c r="BB42" s="305"/>
      <c r="BC42" s="306"/>
      <c r="BD42" s="302" t="s">
        <v>156</v>
      </c>
      <c r="BE42" s="303"/>
      <c r="BF42" s="303"/>
      <c r="BG42" s="303"/>
      <c r="BH42" s="304"/>
    </row>
    <row r="43" spans="1:61" s="5" customFormat="1" ht="41.4" customHeight="1" x14ac:dyDescent="0.55000000000000004">
      <c r="A43" s="86" t="s">
        <v>150</v>
      </c>
      <c r="B43" s="341" t="s">
        <v>225</v>
      </c>
      <c r="C43" s="342"/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42"/>
      <c r="R43" s="342"/>
      <c r="S43" s="342"/>
      <c r="T43" s="342"/>
      <c r="U43" s="343"/>
      <c r="V43" s="260"/>
      <c r="W43" s="262"/>
      <c r="X43" s="262"/>
      <c r="Y43" s="261"/>
      <c r="Z43" s="260">
        <f>SUM(Z44:AA46)</f>
        <v>630</v>
      </c>
      <c r="AA43" s="262"/>
      <c r="AB43" s="301">
        <f>SUM(AB44:AC46)</f>
        <v>284</v>
      </c>
      <c r="AC43" s="293"/>
      <c r="AD43" s="294">
        <f>SUM(AD44:AE46)</f>
        <v>148</v>
      </c>
      <c r="AE43" s="295"/>
      <c r="AF43" s="262">
        <f>SUM(AF44:AG46)</f>
        <v>136</v>
      </c>
      <c r="AG43" s="261"/>
      <c r="AH43" s="262">
        <f>SUM(AH44:AI46)</f>
        <v>0</v>
      </c>
      <c r="AI43" s="261"/>
      <c r="AJ43" s="262">
        <f>SUM(AJ44:AK46)</f>
        <v>0</v>
      </c>
      <c r="AK43" s="293"/>
      <c r="AL43" s="294">
        <f>SUM(AL44:AM46)</f>
        <v>0</v>
      </c>
      <c r="AM43" s="295"/>
      <c r="AN43" s="262">
        <f>SUM(AN44:AO46)</f>
        <v>0</v>
      </c>
      <c r="AO43" s="261"/>
      <c r="AP43" s="262">
        <f>SUM(AP44:AQ46)</f>
        <v>0</v>
      </c>
      <c r="AQ43" s="293"/>
      <c r="AR43" s="294">
        <f>SUM(AR44:AS46)</f>
        <v>470</v>
      </c>
      <c r="AS43" s="295"/>
      <c r="AT43" s="262">
        <f>SUM(AT44:AU46)</f>
        <v>200</v>
      </c>
      <c r="AU43" s="261"/>
      <c r="AV43" s="262">
        <f>SUM(AV44:AW46)</f>
        <v>12</v>
      </c>
      <c r="AW43" s="293"/>
      <c r="AX43" s="294">
        <f>SUM(AX44:AY46)</f>
        <v>160</v>
      </c>
      <c r="AY43" s="295"/>
      <c r="AZ43" s="262">
        <f>SUM(AZ44:BA46)</f>
        <v>84</v>
      </c>
      <c r="BA43" s="261"/>
      <c r="BB43" s="262">
        <f>SUM(BB44:BC46)</f>
        <v>4</v>
      </c>
      <c r="BC43" s="293"/>
      <c r="BD43" s="296"/>
      <c r="BE43" s="297"/>
      <c r="BF43" s="297"/>
      <c r="BG43" s="297"/>
      <c r="BH43" s="298"/>
    </row>
    <row r="44" spans="1:61" s="5" customFormat="1" ht="49.2" customHeight="1" x14ac:dyDescent="0.55000000000000004">
      <c r="A44" s="82" t="s">
        <v>221</v>
      </c>
      <c r="B44" s="142" t="s">
        <v>200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4"/>
      <c r="V44" s="148">
        <v>3</v>
      </c>
      <c r="W44" s="149"/>
      <c r="X44" s="149">
        <v>2</v>
      </c>
      <c r="Y44" s="150"/>
      <c r="Z44" s="148">
        <f>SUM(AL44,AR44,AX44)</f>
        <v>280</v>
      </c>
      <c r="AA44" s="149"/>
      <c r="AB44" s="495">
        <f>SUM(AN44,AT44,AZ44)</f>
        <v>144</v>
      </c>
      <c r="AC44" s="496"/>
      <c r="AD44" s="148">
        <v>72</v>
      </c>
      <c r="AE44" s="150"/>
      <c r="AF44" s="149">
        <v>72</v>
      </c>
      <c r="AG44" s="149"/>
      <c r="AH44" s="149"/>
      <c r="AI44" s="149"/>
      <c r="AJ44" s="234"/>
      <c r="AK44" s="246"/>
      <c r="AL44" s="148"/>
      <c r="AM44" s="150"/>
      <c r="AN44" s="149"/>
      <c r="AO44" s="149"/>
      <c r="AP44" s="234"/>
      <c r="AQ44" s="246"/>
      <c r="AR44" s="148">
        <v>120</v>
      </c>
      <c r="AS44" s="150"/>
      <c r="AT44" s="149">
        <v>60</v>
      </c>
      <c r="AU44" s="149"/>
      <c r="AV44" s="234">
        <v>3</v>
      </c>
      <c r="AW44" s="246"/>
      <c r="AX44" s="266">
        <v>160</v>
      </c>
      <c r="AY44" s="267"/>
      <c r="AZ44" s="268">
        <v>84</v>
      </c>
      <c r="BA44" s="268"/>
      <c r="BB44" s="282">
        <v>4</v>
      </c>
      <c r="BC44" s="269"/>
      <c r="BD44" s="259" t="s">
        <v>158</v>
      </c>
      <c r="BE44" s="171"/>
      <c r="BF44" s="171"/>
      <c r="BG44" s="171"/>
      <c r="BH44" s="172"/>
      <c r="BI44" s="83"/>
    </row>
    <row r="45" spans="1:61" s="5" customFormat="1" ht="37.200000000000003" customHeight="1" x14ac:dyDescent="0.55000000000000004">
      <c r="A45" s="84" t="s">
        <v>222</v>
      </c>
      <c r="B45" s="505" t="s">
        <v>201</v>
      </c>
      <c r="C45" s="506"/>
      <c r="D45" s="506"/>
      <c r="E45" s="506"/>
      <c r="F45" s="506"/>
      <c r="G45" s="506"/>
      <c r="H45" s="506"/>
      <c r="I45" s="506"/>
      <c r="J45" s="506"/>
      <c r="K45" s="506"/>
      <c r="L45" s="506"/>
      <c r="M45" s="506"/>
      <c r="N45" s="506"/>
      <c r="O45" s="506"/>
      <c r="P45" s="506"/>
      <c r="Q45" s="506"/>
      <c r="R45" s="506"/>
      <c r="S45" s="506"/>
      <c r="T45" s="506"/>
      <c r="U45" s="507"/>
      <c r="V45" s="292">
        <v>2</v>
      </c>
      <c r="W45" s="288"/>
      <c r="X45" s="288"/>
      <c r="Y45" s="289"/>
      <c r="Z45" s="290">
        <f t="shared" ref="Z45" si="58">SUM(AL45,AR45,AX45)</f>
        <v>240</v>
      </c>
      <c r="AA45" s="291"/>
      <c r="AB45" s="234">
        <f>SUM(AN45,AT45,AZ45)</f>
        <v>90</v>
      </c>
      <c r="AC45" s="246"/>
      <c r="AD45" s="292">
        <v>54</v>
      </c>
      <c r="AE45" s="289"/>
      <c r="AF45" s="288">
        <v>36</v>
      </c>
      <c r="AG45" s="288"/>
      <c r="AH45" s="288"/>
      <c r="AI45" s="288"/>
      <c r="AJ45" s="305"/>
      <c r="AK45" s="306"/>
      <c r="AL45" s="292"/>
      <c r="AM45" s="289"/>
      <c r="AN45" s="288"/>
      <c r="AO45" s="288"/>
      <c r="AP45" s="305"/>
      <c r="AQ45" s="306"/>
      <c r="AR45" s="292">
        <v>240</v>
      </c>
      <c r="AS45" s="289"/>
      <c r="AT45" s="288">
        <v>90</v>
      </c>
      <c r="AU45" s="288"/>
      <c r="AV45" s="305">
        <v>6</v>
      </c>
      <c r="AW45" s="306"/>
      <c r="AX45" s="307"/>
      <c r="AY45" s="308"/>
      <c r="AZ45" s="309"/>
      <c r="BA45" s="309"/>
      <c r="BB45" s="299"/>
      <c r="BC45" s="300"/>
      <c r="BD45" s="302" t="s">
        <v>159</v>
      </c>
      <c r="BE45" s="303"/>
      <c r="BF45" s="303"/>
      <c r="BG45" s="303"/>
      <c r="BH45" s="304"/>
      <c r="BI45" s="83"/>
    </row>
    <row r="46" spans="1:61" s="5" customFormat="1" ht="78" customHeight="1" x14ac:dyDescent="0.55000000000000004">
      <c r="A46" s="120" t="s">
        <v>223</v>
      </c>
      <c r="B46" s="142" t="s">
        <v>226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4"/>
      <c r="V46" s="148">
        <v>2</v>
      </c>
      <c r="W46" s="149"/>
      <c r="X46" s="149"/>
      <c r="Y46" s="150"/>
      <c r="Z46" s="290">
        <v>110</v>
      </c>
      <c r="AA46" s="291"/>
      <c r="AB46" s="234">
        <f>SUM(AN46,AT46,AZ46)</f>
        <v>50</v>
      </c>
      <c r="AC46" s="246"/>
      <c r="AD46" s="148">
        <v>22</v>
      </c>
      <c r="AE46" s="150"/>
      <c r="AF46" s="149">
        <v>28</v>
      </c>
      <c r="AG46" s="149"/>
      <c r="AH46" s="149">
        <v>0</v>
      </c>
      <c r="AI46" s="149"/>
      <c r="AJ46" s="234"/>
      <c r="AK46" s="246"/>
      <c r="AL46" s="292"/>
      <c r="AM46" s="289"/>
      <c r="AN46" s="149"/>
      <c r="AO46" s="149"/>
      <c r="AP46" s="234"/>
      <c r="AQ46" s="246"/>
      <c r="AR46" s="148">
        <v>110</v>
      </c>
      <c r="AS46" s="150"/>
      <c r="AT46" s="149">
        <v>50</v>
      </c>
      <c r="AU46" s="149"/>
      <c r="AV46" s="234">
        <v>3</v>
      </c>
      <c r="AW46" s="246"/>
      <c r="AX46" s="148"/>
      <c r="AY46" s="150"/>
      <c r="AZ46" s="149"/>
      <c r="BA46" s="149"/>
      <c r="BB46" s="234"/>
      <c r="BC46" s="246"/>
      <c r="BD46" s="259" t="s">
        <v>228</v>
      </c>
      <c r="BE46" s="171"/>
      <c r="BF46" s="171"/>
      <c r="BG46" s="171"/>
      <c r="BH46" s="172"/>
      <c r="BI46" s="83"/>
    </row>
    <row r="47" spans="1:61" s="73" customFormat="1" ht="40.200000000000003" customHeight="1" x14ac:dyDescent="0.6">
      <c r="A47" s="85" t="s">
        <v>152</v>
      </c>
      <c r="B47" s="341" t="s">
        <v>202</v>
      </c>
      <c r="C47" s="342"/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3"/>
      <c r="V47" s="537"/>
      <c r="W47" s="538"/>
      <c r="X47" s="485"/>
      <c r="Y47" s="295"/>
      <c r="Z47" s="260">
        <f>SUM(Z48:AA50)</f>
        <v>560</v>
      </c>
      <c r="AA47" s="262"/>
      <c r="AB47" s="301">
        <f>SUM(AB48:AC50)</f>
        <v>200</v>
      </c>
      <c r="AC47" s="293"/>
      <c r="AD47" s="294">
        <f>SUM(AD48:AE50)</f>
        <v>96</v>
      </c>
      <c r="AE47" s="295"/>
      <c r="AF47" s="262">
        <f>SUM(AF48:AG50)</f>
        <v>104</v>
      </c>
      <c r="AG47" s="261"/>
      <c r="AH47" s="262">
        <f>SUM(AH48:AI50)</f>
        <v>0</v>
      </c>
      <c r="AI47" s="261"/>
      <c r="AJ47" s="262">
        <f>SUM(AJ48:AK50)</f>
        <v>0</v>
      </c>
      <c r="AK47" s="293"/>
      <c r="AL47" s="294">
        <f>SUM(AL48:AM50)</f>
        <v>340</v>
      </c>
      <c r="AM47" s="295"/>
      <c r="AN47" s="262">
        <f>SUM(AN48:AO50)</f>
        <v>128</v>
      </c>
      <c r="AO47" s="261"/>
      <c r="AP47" s="262">
        <f>SUM(AP48:AQ50)</f>
        <v>9</v>
      </c>
      <c r="AQ47" s="293"/>
      <c r="AR47" s="294">
        <f>SUM(AR48:AS50)</f>
        <v>220</v>
      </c>
      <c r="AS47" s="295"/>
      <c r="AT47" s="262">
        <f>SUM(AT48:AU50)</f>
        <v>72</v>
      </c>
      <c r="AU47" s="261"/>
      <c r="AV47" s="262">
        <f>SUM(AV48:AW50)</f>
        <v>6</v>
      </c>
      <c r="AW47" s="293"/>
      <c r="AX47" s="294">
        <f>SUM(AX48:AY50)</f>
        <v>0</v>
      </c>
      <c r="AY47" s="295"/>
      <c r="AZ47" s="262">
        <f>SUM(AZ48:BA50)</f>
        <v>0</v>
      </c>
      <c r="BA47" s="261"/>
      <c r="BB47" s="331">
        <f>SUM(BB48:BC50)</f>
        <v>0</v>
      </c>
      <c r="BC47" s="332"/>
      <c r="BD47" s="296"/>
      <c r="BE47" s="297"/>
      <c r="BF47" s="297"/>
      <c r="BG47" s="297"/>
      <c r="BH47" s="298"/>
    </row>
    <row r="48" spans="1:61" s="5" customFormat="1" ht="43.5" customHeight="1" x14ac:dyDescent="0.55000000000000004">
      <c r="A48" s="120" t="s">
        <v>153</v>
      </c>
      <c r="B48" s="142" t="s">
        <v>203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4"/>
      <c r="V48" s="148">
        <v>2</v>
      </c>
      <c r="W48" s="149"/>
      <c r="X48" s="149"/>
      <c r="Y48" s="150"/>
      <c r="Z48" s="266">
        <f>SUM(AL48,AR48,AX48)</f>
        <v>220</v>
      </c>
      <c r="AA48" s="268"/>
      <c r="AB48" s="282">
        <f>SUM(AN48,AT48,AZ48)</f>
        <v>72</v>
      </c>
      <c r="AC48" s="269"/>
      <c r="AD48" s="266">
        <v>36</v>
      </c>
      <c r="AE48" s="267"/>
      <c r="AF48" s="268">
        <v>36</v>
      </c>
      <c r="AG48" s="268"/>
      <c r="AH48" s="268"/>
      <c r="AI48" s="268"/>
      <c r="AJ48" s="282"/>
      <c r="AK48" s="269"/>
      <c r="AL48" s="266"/>
      <c r="AM48" s="267"/>
      <c r="AN48" s="268"/>
      <c r="AO48" s="268"/>
      <c r="AP48" s="282"/>
      <c r="AQ48" s="269"/>
      <c r="AR48" s="266">
        <v>220</v>
      </c>
      <c r="AS48" s="267"/>
      <c r="AT48" s="268">
        <v>72</v>
      </c>
      <c r="AU48" s="268"/>
      <c r="AV48" s="282">
        <v>6</v>
      </c>
      <c r="AW48" s="269"/>
      <c r="AX48" s="148"/>
      <c r="AY48" s="150"/>
      <c r="AZ48" s="149"/>
      <c r="BA48" s="149"/>
      <c r="BB48" s="234"/>
      <c r="BC48" s="246"/>
      <c r="BD48" s="259" t="s">
        <v>163</v>
      </c>
      <c r="BE48" s="171"/>
      <c r="BF48" s="171"/>
      <c r="BG48" s="171"/>
      <c r="BH48" s="172"/>
    </row>
    <row r="49" spans="1:60" s="119" customFormat="1" ht="75" customHeight="1" x14ac:dyDescent="0.6">
      <c r="A49" s="120" t="s">
        <v>155</v>
      </c>
      <c r="B49" s="534" t="s">
        <v>204</v>
      </c>
      <c r="C49" s="535"/>
      <c r="D49" s="535"/>
      <c r="E49" s="535"/>
      <c r="F49" s="535"/>
      <c r="G49" s="535"/>
      <c r="H49" s="535"/>
      <c r="I49" s="535"/>
      <c r="J49" s="535"/>
      <c r="K49" s="535"/>
      <c r="L49" s="535"/>
      <c r="M49" s="535"/>
      <c r="N49" s="535"/>
      <c r="O49" s="535"/>
      <c r="P49" s="535"/>
      <c r="Q49" s="535"/>
      <c r="R49" s="535"/>
      <c r="S49" s="535"/>
      <c r="T49" s="535"/>
      <c r="U49" s="536"/>
      <c r="V49" s="266">
        <v>1</v>
      </c>
      <c r="W49" s="268"/>
      <c r="X49" s="268"/>
      <c r="Y49" s="267"/>
      <c r="Z49" s="280">
        <f t="shared" ref="Z49" si="59">SUM(AL49,AR49,AX49)</f>
        <v>220</v>
      </c>
      <c r="AA49" s="281"/>
      <c r="AB49" s="282">
        <f>SUM(AN49,AT49,AZ49)</f>
        <v>72</v>
      </c>
      <c r="AC49" s="269"/>
      <c r="AD49" s="266">
        <v>36</v>
      </c>
      <c r="AE49" s="267"/>
      <c r="AF49" s="268">
        <v>36</v>
      </c>
      <c r="AG49" s="268"/>
      <c r="AH49" s="268"/>
      <c r="AI49" s="268"/>
      <c r="AJ49" s="282"/>
      <c r="AK49" s="269"/>
      <c r="AL49" s="266">
        <v>220</v>
      </c>
      <c r="AM49" s="267"/>
      <c r="AN49" s="268">
        <v>72</v>
      </c>
      <c r="AO49" s="268"/>
      <c r="AP49" s="282">
        <v>6</v>
      </c>
      <c r="AQ49" s="269"/>
      <c r="AR49" s="266"/>
      <c r="AS49" s="267"/>
      <c r="AT49" s="268"/>
      <c r="AU49" s="268"/>
      <c r="AV49" s="282"/>
      <c r="AW49" s="269"/>
      <c r="AX49" s="286"/>
      <c r="AY49" s="330"/>
      <c r="AZ49" s="287"/>
      <c r="BA49" s="287"/>
      <c r="BB49" s="328"/>
      <c r="BC49" s="329"/>
      <c r="BD49" s="259" t="s">
        <v>164</v>
      </c>
      <c r="BE49" s="171"/>
      <c r="BF49" s="171"/>
      <c r="BG49" s="171"/>
      <c r="BH49" s="172"/>
    </row>
    <row r="50" spans="1:60" s="5" customFormat="1" ht="76.2" customHeight="1" x14ac:dyDescent="0.55000000000000004">
      <c r="A50" s="130" t="s">
        <v>157</v>
      </c>
      <c r="B50" s="525" t="s">
        <v>227</v>
      </c>
      <c r="C50" s="526"/>
      <c r="D50" s="526"/>
      <c r="E50" s="526"/>
      <c r="F50" s="526"/>
      <c r="G50" s="526"/>
      <c r="H50" s="526"/>
      <c r="I50" s="526"/>
      <c r="J50" s="526"/>
      <c r="K50" s="526"/>
      <c r="L50" s="526"/>
      <c r="M50" s="526"/>
      <c r="N50" s="526"/>
      <c r="O50" s="526"/>
      <c r="P50" s="526"/>
      <c r="Q50" s="526"/>
      <c r="R50" s="526"/>
      <c r="S50" s="526"/>
      <c r="T50" s="526"/>
      <c r="U50" s="527"/>
      <c r="V50" s="282">
        <v>1</v>
      </c>
      <c r="W50" s="268"/>
      <c r="X50" s="268"/>
      <c r="Y50" s="267"/>
      <c r="Z50" s="266">
        <f t="shared" ref="Z50" si="60">SUM(AL50,AR50,AX50)</f>
        <v>120</v>
      </c>
      <c r="AA50" s="268"/>
      <c r="AB50" s="282">
        <f>SUM(AN50,AT50,AZ50)</f>
        <v>56</v>
      </c>
      <c r="AC50" s="269"/>
      <c r="AD50" s="266">
        <v>24</v>
      </c>
      <c r="AE50" s="268"/>
      <c r="AF50" s="268">
        <v>32</v>
      </c>
      <c r="AG50" s="268"/>
      <c r="AH50" s="268"/>
      <c r="AI50" s="268"/>
      <c r="AJ50" s="268"/>
      <c r="AK50" s="269"/>
      <c r="AL50" s="266">
        <v>120</v>
      </c>
      <c r="AM50" s="268"/>
      <c r="AN50" s="268">
        <v>56</v>
      </c>
      <c r="AO50" s="268"/>
      <c r="AP50" s="268">
        <v>3</v>
      </c>
      <c r="AQ50" s="269"/>
      <c r="AR50" s="266"/>
      <c r="AS50" s="268"/>
      <c r="AT50" s="268"/>
      <c r="AU50" s="268"/>
      <c r="AV50" s="268"/>
      <c r="AW50" s="269"/>
      <c r="AX50" s="286"/>
      <c r="AY50" s="287"/>
      <c r="AZ50" s="287"/>
      <c r="BA50" s="287"/>
      <c r="BB50" s="287"/>
      <c r="BC50" s="329"/>
      <c r="BD50" s="170" t="s">
        <v>230</v>
      </c>
      <c r="BE50" s="171"/>
      <c r="BF50" s="171"/>
      <c r="BG50" s="171"/>
      <c r="BH50" s="172"/>
    </row>
    <row r="51" spans="1:60" s="73" customFormat="1" ht="36" customHeight="1" x14ac:dyDescent="0.6">
      <c r="A51" s="86" t="s">
        <v>160</v>
      </c>
      <c r="B51" s="341" t="s">
        <v>195</v>
      </c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3"/>
      <c r="V51" s="336"/>
      <c r="W51" s="331"/>
      <c r="X51" s="331"/>
      <c r="Y51" s="335"/>
      <c r="Z51" s="260">
        <f>SUM(Z52:AA53)</f>
        <v>210</v>
      </c>
      <c r="AA51" s="261"/>
      <c r="AB51" s="262">
        <f t="shared" ref="AB51" si="61">SUM(AB52:AC53)</f>
        <v>100</v>
      </c>
      <c r="AC51" s="293"/>
      <c r="AD51" s="260">
        <f t="shared" ref="AD51" si="62">SUM(AD52:AE53)</f>
        <v>52</v>
      </c>
      <c r="AE51" s="261"/>
      <c r="AF51" s="262">
        <f t="shared" ref="AF51" si="63">SUM(AF52:AG53)</f>
        <v>48</v>
      </c>
      <c r="AG51" s="262"/>
      <c r="AH51" s="262">
        <f t="shared" ref="AH51" si="64">SUM(AH52:AI53)</f>
        <v>0</v>
      </c>
      <c r="AI51" s="262"/>
      <c r="AJ51" s="301">
        <f t="shared" ref="AJ51" si="65">SUM(AJ52:AK53)</f>
        <v>0</v>
      </c>
      <c r="AK51" s="262"/>
      <c r="AL51" s="260">
        <f>SUM(AL52:AM53)</f>
        <v>90</v>
      </c>
      <c r="AM51" s="261"/>
      <c r="AN51" s="262">
        <f>SUM(AN52:AO53)</f>
        <v>36</v>
      </c>
      <c r="AO51" s="262"/>
      <c r="AP51" s="301">
        <f>SUM(AP52:AQ53)</f>
        <v>3</v>
      </c>
      <c r="AQ51" s="262"/>
      <c r="AR51" s="260">
        <f t="shared" ref="AR51" si="66">SUM(AR52:AS53)</f>
        <v>0</v>
      </c>
      <c r="AS51" s="261"/>
      <c r="AT51" s="262">
        <f t="shared" ref="AT51" si="67">SUM(AT52:AU53)</f>
        <v>0</v>
      </c>
      <c r="AU51" s="262"/>
      <c r="AV51" s="301">
        <f t="shared" ref="AV51" si="68">SUM(AV52:AW53)</f>
        <v>0</v>
      </c>
      <c r="AW51" s="262"/>
      <c r="AX51" s="260">
        <f t="shared" ref="AX51" si="69">SUM(AX52:AY53)</f>
        <v>120</v>
      </c>
      <c r="AY51" s="261"/>
      <c r="AZ51" s="262">
        <f t="shared" ref="AZ51" si="70">SUM(AZ52:BA53)</f>
        <v>64</v>
      </c>
      <c r="BA51" s="262"/>
      <c r="BB51" s="301">
        <f t="shared" ref="BB51" si="71">SUM(BB52:BC53)</f>
        <v>3</v>
      </c>
      <c r="BC51" s="262"/>
      <c r="BD51" s="263"/>
      <c r="BE51" s="264"/>
      <c r="BF51" s="264"/>
      <c r="BG51" s="264"/>
      <c r="BH51" s="265"/>
    </row>
    <row r="52" spans="1:60" s="73" customFormat="1" ht="36" customHeight="1" x14ac:dyDescent="0.6">
      <c r="A52" s="120" t="s">
        <v>256</v>
      </c>
      <c r="B52" s="142" t="s">
        <v>142</v>
      </c>
      <c r="C52" s="344"/>
      <c r="D52" s="344"/>
      <c r="E52" s="344"/>
      <c r="F52" s="344"/>
      <c r="G52" s="344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5"/>
      <c r="V52" s="148"/>
      <c r="W52" s="149"/>
      <c r="X52" s="149">
        <v>3</v>
      </c>
      <c r="Y52" s="150"/>
      <c r="Z52" s="148">
        <f>SUM(AL52,AR52,AX52)</f>
        <v>120</v>
      </c>
      <c r="AA52" s="149"/>
      <c r="AB52" s="149">
        <f>SUM(AN52,AT52,AZ52)</f>
        <v>64</v>
      </c>
      <c r="AC52" s="246"/>
      <c r="AD52" s="234">
        <v>34</v>
      </c>
      <c r="AE52" s="150"/>
      <c r="AF52" s="149">
        <v>30</v>
      </c>
      <c r="AG52" s="149"/>
      <c r="AH52" s="149"/>
      <c r="AI52" s="149"/>
      <c r="AJ52" s="234"/>
      <c r="AK52" s="150"/>
      <c r="AL52" s="148"/>
      <c r="AM52" s="150"/>
      <c r="AN52" s="149"/>
      <c r="AO52" s="150"/>
      <c r="AP52" s="149"/>
      <c r="AQ52" s="246"/>
      <c r="AR52" s="234"/>
      <c r="AS52" s="150"/>
      <c r="AT52" s="149"/>
      <c r="AU52" s="149"/>
      <c r="AV52" s="234"/>
      <c r="AW52" s="150"/>
      <c r="AX52" s="148">
        <v>120</v>
      </c>
      <c r="AY52" s="150"/>
      <c r="AZ52" s="149">
        <v>64</v>
      </c>
      <c r="BA52" s="150"/>
      <c r="BB52" s="149">
        <v>3</v>
      </c>
      <c r="BC52" s="246"/>
      <c r="BD52" s="170" t="s">
        <v>258</v>
      </c>
      <c r="BE52" s="171"/>
      <c r="BF52" s="171"/>
      <c r="BG52" s="171"/>
      <c r="BH52" s="172"/>
    </row>
    <row r="53" spans="1:60" s="5" customFormat="1" ht="36" customHeight="1" x14ac:dyDescent="0.55000000000000004">
      <c r="A53" s="120" t="s">
        <v>257</v>
      </c>
      <c r="B53" s="142" t="s">
        <v>196</v>
      </c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4"/>
      <c r="V53" s="286"/>
      <c r="W53" s="287"/>
      <c r="X53" s="149">
        <v>1</v>
      </c>
      <c r="Y53" s="150"/>
      <c r="Z53" s="148">
        <f>SUM(AL53,AR53,AX53)</f>
        <v>90</v>
      </c>
      <c r="AA53" s="149"/>
      <c r="AB53" s="149">
        <f>SUM(AN53,AT53,AZ53)</f>
        <v>36</v>
      </c>
      <c r="AC53" s="246"/>
      <c r="AD53" s="234">
        <v>18</v>
      </c>
      <c r="AE53" s="150"/>
      <c r="AF53" s="149">
        <v>18</v>
      </c>
      <c r="AG53" s="149"/>
      <c r="AH53" s="234"/>
      <c r="AI53" s="149"/>
      <c r="AJ53" s="234"/>
      <c r="AK53" s="150"/>
      <c r="AL53" s="148">
        <v>90</v>
      </c>
      <c r="AM53" s="150"/>
      <c r="AN53" s="149">
        <v>36</v>
      </c>
      <c r="AO53" s="149"/>
      <c r="AP53" s="234">
        <v>3</v>
      </c>
      <c r="AQ53" s="246"/>
      <c r="AR53" s="328"/>
      <c r="AS53" s="330"/>
      <c r="AT53" s="287"/>
      <c r="AU53" s="287"/>
      <c r="AV53" s="328"/>
      <c r="AW53" s="330"/>
      <c r="AX53" s="286"/>
      <c r="AY53" s="330"/>
      <c r="AZ53" s="287"/>
      <c r="BA53" s="287"/>
      <c r="BB53" s="328"/>
      <c r="BC53" s="329"/>
      <c r="BD53" s="170" t="s">
        <v>259</v>
      </c>
      <c r="BE53" s="171"/>
      <c r="BF53" s="171"/>
      <c r="BG53" s="171"/>
      <c r="BH53" s="172"/>
    </row>
    <row r="54" spans="1:60" s="119" customFormat="1" ht="44.4" customHeight="1" thickBot="1" x14ac:dyDescent="0.6">
      <c r="A54" s="123" t="s">
        <v>255</v>
      </c>
      <c r="B54" s="516" t="s">
        <v>151</v>
      </c>
      <c r="C54" s="517"/>
      <c r="D54" s="517"/>
      <c r="E54" s="517"/>
      <c r="F54" s="517"/>
      <c r="G54" s="517"/>
      <c r="H54" s="517"/>
      <c r="I54" s="517"/>
      <c r="J54" s="517"/>
      <c r="K54" s="517"/>
      <c r="L54" s="517"/>
      <c r="M54" s="517"/>
      <c r="N54" s="517"/>
      <c r="O54" s="517"/>
      <c r="P54" s="517"/>
      <c r="Q54" s="517"/>
      <c r="R54" s="517"/>
      <c r="S54" s="517"/>
      <c r="T54" s="517"/>
      <c r="U54" s="518"/>
      <c r="V54" s="498"/>
      <c r="W54" s="499"/>
      <c r="X54" s="499">
        <v>2</v>
      </c>
      <c r="Y54" s="500"/>
      <c r="Z54" s="252">
        <f>SUM(AL54,AR54,AX54)</f>
        <v>108</v>
      </c>
      <c r="AA54" s="253"/>
      <c r="AB54" s="254">
        <f>SUM(AN54,AT54,AZ54)</f>
        <v>56</v>
      </c>
      <c r="AC54" s="255"/>
      <c r="AD54" s="247">
        <v>30</v>
      </c>
      <c r="AE54" s="248"/>
      <c r="AF54" s="248"/>
      <c r="AG54" s="248"/>
      <c r="AH54" s="248">
        <v>26</v>
      </c>
      <c r="AI54" s="248"/>
      <c r="AJ54" s="248"/>
      <c r="AK54" s="249"/>
      <c r="AL54" s="247">
        <v>0</v>
      </c>
      <c r="AM54" s="248"/>
      <c r="AN54" s="248">
        <v>0</v>
      </c>
      <c r="AO54" s="248"/>
      <c r="AP54" s="248">
        <v>0</v>
      </c>
      <c r="AQ54" s="249"/>
      <c r="AR54" s="247">
        <v>108</v>
      </c>
      <c r="AS54" s="248"/>
      <c r="AT54" s="248">
        <v>56</v>
      </c>
      <c r="AU54" s="248"/>
      <c r="AV54" s="248">
        <v>3</v>
      </c>
      <c r="AW54" s="249"/>
      <c r="AX54" s="247">
        <v>0</v>
      </c>
      <c r="AY54" s="248"/>
      <c r="AZ54" s="248"/>
      <c r="BA54" s="248"/>
      <c r="BB54" s="248"/>
      <c r="BC54" s="249"/>
      <c r="BD54" s="256" t="s">
        <v>137</v>
      </c>
      <c r="BE54" s="257"/>
      <c r="BF54" s="257"/>
      <c r="BG54" s="257"/>
      <c r="BH54" s="258"/>
    </row>
    <row r="55" spans="1:60" s="92" customFormat="1" ht="33.75" customHeight="1" thickBot="1" x14ac:dyDescent="0.65">
      <c r="A55" s="90" t="s">
        <v>186</v>
      </c>
      <c r="B55" s="528" t="s">
        <v>177</v>
      </c>
      <c r="C55" s="529"/>
      <c r="D55" s="529"/>
      <c r="E55" s="529"/>
      <c r="F55" s="529"/>
      <c r="G55" s="529"/>
      <c r="H55" s="529"/>
      <c r="I55" s="529"/>
      <c r="J55" s="529"/>
      <c r="K55" s="529"/>
      <c r="L55" s="529"/>
      <c r="M55" s="529"/>
      <c r="N55" s="529"/>
      <c r="O55" s="529"/>
      <c r="P55" s="529"/>
      <c r="Q55" s="529"/>
      <c r="R55" s="529"/>
      <c r="S55" s="529"/>
      <c r="T55" s="529"/>
      <c r="U55" s="530"/>
      <c r="V55" s="188"/>
      <c r="W55" s="349"/>
      <c r="X55" s="190"/>
      <c r="Y55" s="191"/>
      <c r="Z55" s="275" t="s">
        <v>235</v>
      </c>
      <c r="AA55" s="276"/>
      <c r="AB55" s="277" t="s">
        <v>236</v>
      </c>
      <c r="AC55" s="278"/>
      <c r="AD55" s="279" t="s">
        <v>237</v>
      </c>
      <c r="AE55" s="276"/>
      <c r="AF55" s="277" t="s">
        <v>178</v>
      </c>
      <c r="AG55" s="277"/>
      <c r="AH55" s="279" t="s">
        <v>238</v>
      </c>
      <c r="AI55" s="276"/>
      <c r="AJ55" s="277" t="s">
        <v>179</v>
      </c>
      <c r="AK55" s="278"/>
      <c r="AL55" s="275" t="s">
        <v>180</v>
      </c>
      <c r="AM55" s="276"/>
      <c r="AN55" s="277" t="s">
        <v>181</v>
      </c>
      <c r="AO55" s="277"/>
      <c r="AP55" s="476" t="s">
        <v>182</v>
      </c>
      <c r="AQ55" s="477"/>
      <c r="AR55" s="279" t="s">
        <v>240</v>
      </c>
      <c r="AS55" s="276"/>
      <c r="AT55" s="277" t="s">
        <v>241</v>
      </c>
      <c r="AU55" s="277"/>
      <c r="AV55" s="327" t="s">
        <v>239</v>
      </c>
      <c r="AW55" s="478"/>
      <c r="AX55" s="273"/>
      <c r="AY55" s="274"/>
      <c r="AZ55" s="480"/>
      <c r="BA55" s="274"/>
      <c r="BB55" s="480"/>
      <c r="BC55" s="481"/>
      <c r="BD55" s="228"/>
      <c r="BE55" s="229"/>
      <c r="BF55" s="229"/>
      <c r="BG55" s="229"/>
      <c r="BH55" s="230"/>
    </row>
    <row r="56" spans="1:60" s="92" customFormat="1" ht="33.75" customHeight="1" x14ac:dyDescent="0.6">
      <c r="A56" s="103" t="s">
        <v>165</v>
      </c>
      <c r="B56" s="531" t="s">
        <v>263</v>
      </c>
      <c r="C56" s="532"/>
      <c r="D56" s="532"/>
      <c r="E56" s="532"/>
      <c r="F56" s="532"/>
      <c r="G56" s="532"/>
      <c r="H56" s="532"/>
      <c r="I56" s="532"/>
      <c r="J56" s="532"/>
      <c r="K56" s="532"/>
      <c r="L56" s="532"/>
      <c r="M56" s="532"/>
      <c r="N56" s="532"/>
      <c r="O56" s="532"/>
      <c r="P56" s="532"/>
      <c r="Q56" s="532"/>
      <c r="R56" s="532"/>
      <c r="S56" s="532"/>
      <c r="T56" s="532"/>
      <c r="U56" s="533"/>
      <c r="V56" s="153" t="s">
        <v>166</v>
      </c>
      <c r="W56" s="270"/>
      <c r="X56" s="270" t="s">
        <v>183</v>
      </c>
      <c r="Y56" s="271"/>
      <c r="Z56" s="153" t="s">
        <v>244</v>
      </c>
      <c r="AA56" s="243"/>
      <c r="AB56" s="270" t="s">
        <v>245</v>
      </c>
      <c r="AC56" s="271"/>
      <c r="AD56" s="272" t="s">
        <v>246</v>
      </c>
      <c r="AE56" s="243"/>
      <c r="AF56" s="270"/>
      <c r="AG56" s="270"/>
      <c r="AH56" s="272"/>
      <c r="AI56" s="243"/>
      <c r="AJ56" s="270" t="s">
        <v>179</v>
      </c>
      <c r="AK56" s="271"/>
      <c r="AL56" s="153" t="s">
        <v>247</v>
      </c>
      <c r="AM56" s="243"/>
      <c r="AN56" s="270" t="s">
        <v>248</v>
      </c>
      <c r="AO56" s="270"/>
      <c r="AP56" s="283" t="s">
        <v>249</v>
      </c>
      <c r="AQ56" s="284"/>
      <c r="AR56" s="272" t="s">
        <v>247</v>
      </c>
      <c r="AS56" s="243"/>
      <c r="AT56" s="270" t="s">
        <v>248</v>
      </c>
      <c r="AU56" s="270"/>
      <c r="AV56" s="283" t="s">
        <v>249</v>
      </c>
      <c r="AW56" s="284"/>
      <c r="AX56" s="285"/>
      <c r="AY56" s="251"/>
      <c r="AZ56" s="250"/>
      <c r="BA56" s="251"/>
      <c r="BB56" s="250"/>
      <c r="BC56" s="475"/>
      <c r="BD56" s="240" t="s">
        <v>140</v>
      </c>
      <c r="BE56" s="241"/>
      <c r="BF56" s="241"/>
      <c r="BG56" s="241"/>
      <c r="BH56" s="242"/>
    </row>
    <row r="57" spans="1:60" s="92" customFormat="1" ht="33.75" customHeight="1" x14ac:dyDescent="0.6">
      <c r="A57" s="120" t="s">
        <v>184</v>
      </c>
      <c r="B57" s="510" t="s">
        <v>264</v>
      </c>
      <c r="C57" s="511"/>
      <c r="D57" s="511"/>
      <c r="E57" s="511"/>
      <c r="F57" s="511"/>
      <c r="G57" s="511"/>
      <c r="H57" s="511"/>
      <c r="I57" s="511"/>
      <c r="J57" s="511"/>
      <c r="K57" s="511"/>
      <c r="L57" s="511"/>
      <c r="M57" s="511"/>
      <c r="N57" s="511"/>
      <c r="O57" s="511"/>
      <c r="P57" s="511"/>
      <c r="Q57" s="511"/>
      <c r="R57" s="511"/>
      <c r="S57" s="511"/>
      <c r="T57" s="511"/>
      <c r="U57" s="512"/>
      <c r="V57" s="290" t="s">
        <v>166</v>
      </c>
      <c r="W57" s="497"/>
      <c r="X57" s="291" t="s">
        <v>183</v>
      </c>
      <c r="Y57" s="501"/>
      <c r="Z57" s="148" t="s">
        <v>250</v>
      </c>
      <c r="AA57" s="150"/>
      <c r="AB57" s="149" t="s">
        <v>238</v>
      </c>
      <c r="AC57" s="246"/>
      <c r="AD57" s="234"/>
      <c r="AE57" s="150"/>
      <c r="AF57" s="149"/>
      <c r="AG57" s="149"/>
      <c r="AH57" s="234" t="s">
        <v>238</v>
      </c>
      <c r="AI57" s="150"/>
      <c r="AJ57" s="149"/>
      <c r="AK57" s="246"/>
      <c r="AL57" s="148" t="s">
        <v>251</v>
      </c>
      <c r="AM57" s="150"/>
      <c r="AN57" s="149" t="s">
        <v>252</v>
      </c>
      <c r="AO57" s="149"/>
      <c r="AP57" s="235" t="s">
        <v>249</v>
      </c>
      <c r="AQ57" s="236"/>
      <c r="AR57" s="234" t="s">
        <v>251</v>
      </c>
      <c r="AS57" s="150"/>
      <c r="AT57" s="149" t="s">
        <v>252</v>
      </c>
      <c r="AU57" s="149"/>
      <c r="AV57" s="235" t="s">
        <v>249</v>
      </c>
      <c r="AW57" s="236"/>
      <c r="AX57" s="237"/>
      <c r="AY57" s="238"/>
      <c r="AZ57" s="239"/>
      <c r="BA57" s="238"/>
      <c r="BB57" s="239"/>
      <c r="BC57" s="479"/>
      <c r="BD57" s="170" t="s">
        <v>143</v>
      </c>
      <c r="BE57" s="171"/>
      <c r="BF57" s="171"/>
      <c r="BG57" s="171"/>
      <c r="BH57" s="172"/>
    </row>
    <row r="58" spans="1:60" s="92" customFormat="1" ht="33.75" customHeight="1" thickBot="1" x14ac:dyDescent="0.65">
      <c r="A58" s="121" t="s">
        <v>185</v>
      </c>
      <c r="B58" s="513" t="s">
        <v>265</v>
      </c>
      <c r="C58" s="514"/>
      <c r="D58" s="514"/>
      <c r="E58" s="514"/>
      <c r="F58" s="514"/>
      <c r="G58" s="514"/>
      <c r="H58" s="514"/>
      <c r="I58" s="514"/>
      <c r="J58" s="514"/>
      <c r="K58" s="514"/>
      <c r="L58" s="514"/>
      <c r="M58" s="514"/>
      <c r="N58" s="514"/>
      <c r="O58" s="514"/>
      <c r="P58" s="514"/>
      <c r="Q58" s="514"/>
      <c r="R58" s="514"/>
      <c r="S58" s="514"/>
      <c r="T58" s="514"/>
      <c r="U58" s="515"/>
      <c r="V58" s="244"/>
      <c r="W58" s="221"/>
      <c r="X58" s="221" t="s">
        <v>183</v>
      </c>
      <c r="Y58" s="245"/>
      <c r="Z58" s="244" t="s">
        <v>253</v>
      </c>
      <c r="AA58" s="221"/>
      <c r="AB58" s="221" t="s">
        <v>254</v>
      </c>
      <c r="AC58" s="245"/>
      <c r="AD58" s="219" t="s">
        <v>178</v>
      </c>
      <c r="AE58" s="220"/>
      <c r="AF58" s="221" t="s">
        <v>178</v>
      </c>
      <c r="AG58" s="221"/>
      <c r="AH58" s="219"/>
      <c r="AI58" s="220"/>
      <c r="AJ58" s="221"/>
      <c r="AK58" s="245"/>
      <c r="AL58" s="244" t="s">
        <v>253</v>
      </c>
      <c r="AM58" s="220"/>
      <c r="AN58" s="221" t="s">
        <v>254</v>
      </c>
      <c r="AO58" s="221"/>
      <c r="AP58" s="222" t="s">
        <v>249</v>
      </c>
      <c r="AQ58" s="223"/>
      <c r="AR58" s="219"/>
      <c r="AS58" s="220"/>
      <c r="AT58" s="221"/>
      <c r="AU58" s="221"/>
      <c r="AV58" s="222"/>
      <c r="AW58" s="223"/>
      <c r="AX58" s="224"/>
      <c r="AY58" s="225"/>
      <c r="AZ58" s="226"/>
      <c r="BA58" s="225"/>
      <c r="BB58" s="226"/>
      <c r="BC58" s="227"/>
      <c r="BD58" s="231" t="s">
        <v>206</v>
      </c>
      <c r="BE58" s="232"/>
      <c r="BF58" s="232"/>
      <c r="BG58" s="232"/>
      <c r="BH58" s="233"/>
    </row>
    <row r="59" spans="1:60" s="73" customFormat="1" ht="30" customHeight="1" thickBot="1" x14ac:dyDescent="0.65">
      <c r="A59" s="519" t="s">
        <v>167</v>
      </c>
      <c r="B59" s="520"/>
      <c r="C59" s="520"/>
      <c r="D59" s="520"/>
      <c r="E59" s="520"/>
      <c r="F59" s="520"/>
      <c r="G59" s="520"/>
      <c r="H59" s="520"/>
      <c r="I59" s="520"/>
      <c r="J59" s="520"/>
      <c r="K59" s="520"/>
      <c r="L59" s="520"/>
      <c r="M59" s="520"/>
      <c r="N59" s="520"/>
      <c r="O59" s="520"/>
      <c r="P59" s="520"/>
      <c r="Q59" s="520"/>
      <c r="R59" s="520"/>
      <c r="S59" s="520"/>
      <c r="T59" s="520"/>
      <c r="U59" s="520"/>
      <c r="V59" s="520"/>
      <c r="W59" s="520"/>
      <c r="X59" s="520"/>
      <c r="Y59" s="521"/>
      <c r="Z59" s="188">
        <f>SUM(Z30,Z39)</f>
        <v>2684</v>
      </c>
      <c r="AA59" s="189"/>
      <c r="AB59" s="190">
        <f>SUM(AB30,AB39)</f>
        <v>954</v>
      </c>
      <c r="AC59" s="191"/>
      <c r="AD59" s="188">
        <f>SUM(AD30,AD39)</f>
        <v>476</v>
      </c>
      <c r="AE59" s="189"/>
      <c r="AF59" s="190">
        <f>SUM(AF30,AF39)</f>
        <v>384</v>
      </c>
      <c r="AG59" s="189"/>
      <c r="AH59" s="190">
        <f>SUM(AH30,AH39)</f>
        <v>94</v>
      </c>
      <c r="AI59" s="189"/>
      <c r="AJ59" s="190">
        <f>SUM(AJ30,AJ39)</f>
        <v>0</v>
      </c>
      <c r="AK59" s="191"/>
      <c r="AL59" s="188">
        <f>SUM(AL30,AL39)</f>
        <v>1090</v>
      </c>
      <c r="AM59" s="189"/>
      <c r="AN59" s="190">
        <f>SUM(AN30,AN39)</f>
        <v>418</v>
      </c>
      <c r="AO59" s="189"/>
      <c r="AP59" s="190">
        <f>SUM(AP30,AP39)</f>
        <v>30</v>
      </c>
      <c r="AQ59" s="191"/>
      <c r="AR59" s="188">
        <f>SUM(AR30,AR39)</f>
        <v>1116</v>
      </c>
      <c r="AS59" s="189"/>
      <c r="AT59" s="190">
        <f>SUM(AT30,AT39)</f>
        <v>388</v>
      </c>
      <c r="AU59" s="189"/>
      <c r="AV59" s="190">
        <f>SUM(AV30,AV39)</f>
        <v>30</v>
      </c>
      <c r="AW59" s="191"/>
      <c r="AX59" s="188">
        <f>SUM(AX30,AX39)</f>
        <v>478</v>
      </c>
      <c r="AY59" s="189"/>
      <c r="AZ59" s="190">
        <f>SUM(AZ30,AZ39)</f>
        <v>148</v>
      </c>
      <c r="BA59" s="189"/>
      <c r="BB59" s="190">
        <f>SUM(BB30,BB39)</f>
        <v>13</v>
      </c>
      <c r="BC59" s="191"/>
      <c r="BD59" s="216"/>
      <c r="BE59" s="217"/>
      <c r="BF59" s="217"/>
      <c r="BG59" s="217"/>
      <c r="BH59" s="218"/>
    </row>
    <row r="60" spans="1:60" s="73" customFormat="1" ht="30" customHeight="1" x14ac:dyDescent="0.6">
      <c r="A60" s="502" t="s">
        <v>168</v>
      </c>
      <c r="B60" s="503"/>
      <c r="C60" s="503"/>
      <c r="D60" s="503"/>
      <c r="E60" s="503"/>
      <c r="F60" s="503"/>
      <c r="G60" s="503"/>
      <c r="H60" s="503"/>
      <c r="I60" s="503"/>
      <c r="J60" s="503"/>
      <c r="K60" s="503"/>
      <c r="L60" s="503"/>
      <c r="M60" s="503"/>
      <c r="N60" s="503"/>
      <c r="O60" s="503"/>
      <c r="P60" s="503"/>
      <c r="Q60" s="503"/>
      <c r="R60" s="503"/>
      <c r="S60" s="503"/>
      <c r="T60" s="503"/>
      <c r="U60" s="503"/>
      <c r="V60" s="503"/>
      <c r="W60" s="503"/>
      <c r="X60" s="503"/>
      <c r="Y60" s="504"/>
      <c r="Z60" s="185"/>
      <c r="AA60" s="186"/>
      <c r="AB60" s="212"/>
      <c r="AC60" s="213"/>
      <c r="AD60" s="214"/>
      <c r="AE60" s="215"/>
      <c r="AF60" s="186"/>
      <c r="AG60" s="186"/>
      <c r="AH60" s="186"/>
      <c r="AI60" s="186"/>
      <c r="AJ60" s="214"/>
      <c r="AK60" s="187"/>
      <c r="AL60" s="185">
        <f>ROUND(AN59/18,0)</f>
        <v>23</v>
      </c>
      <c r="AM60" s="186"/>
      <c r="AN60" s="186"/>
      <c r="AO60" s="186"/>
      <c r="AP60" s="186"/>
      <c r="AQ60" s="187"/>
      <c r="AR60" s="214">
        <f>ROUND(AT59/18,0)</f>
        <v>22</v>
      </c>
      <c r="AS60" s="186"/>
      <c r="AT60" s="186"/>
      <c r="AU60" s="186"/>
      <c r="AV60" s="186"/>
      <c r="AW60" s="215"/>
      <c r="AX60" s="185">
        <f>ROUND(AZ59/8,0)</f>
        <v>19</v>
      </c>
      <c r="AY60" s="186"/>
      <c r="AZ60" s="186"/>
      <c r="BA60" s="186"/>
      <c r="BB60" s="186"/>
      <c r="BC60" s="187"/>
      <c r="BD60" s="185"/>
      <c r="BE60" s="186"/>
      <c r="BF60" s="186"/>
      <c r="BG60" s="186"/>
      <c r="BH60" s="187"/>
    </row>
    <row r="61" spans="1:60" s="73" customFormat="1" ht="30" customHeight="1" x14ac:dyDescent="0.6">
      <c r="A61" s="539" t="s">
        <v>169</v>
      </c>
      <c r="B61" s="540"/>
      <c r="C61" s="540"/>
      <c r="D61" s="540"/>
      <c r="E61" s="540"/>
      <c r="F61" s="540"/>
      <c r="G61" s="540"/>
      <c r="H61" s="540"/>
      <c r="I61" s="540"/>
      <c r="J61" s="540"/>
      <c r="K61" s="540"/>
      <c r="L61" s="540"/>
      <c r="M61" s="540"/>
      <c r="N61" s="540"/>
      <c r="O61" s="540"/>
      <c r="P61" s="540"/>
      <c r="Q61" s="540"/>
      <c r="R61" s="540"/>
      <c r="S61" s="540"/>
      <c r="T61" s="540"/>
      <c r="U61" s="540"/>
      <c r="V61" s="540"/>
      <c r="W61" s="540"/>
      <c r="X61" s="540"/>
      <c r="Y61" s="541"/>
      <c r="Z61" s="195">
        <f>SUM(AL61:BC61)</f>
        <v>10</v>
      </c>
      <c r="AA61" s="196"/>
      <c r="AB61" s="208"/>
      <c r="AC61" s="209"/>
      <c r="AD61" s="210"/>
      <c r="AE61" s="211"/>
      <c r="AF61" s="196"/>
      <c r="AG61" s="196"/>
      <c r="AH61" s="196"/>
      <c r="AI61" s="196"/>
      <c r="AJ61" s="210"/>
      <c r="AK61" s="197"/>
      <c r="AL61" s="195">
        <f>COUNTIF(V31:W50,1)</f>
        <v>5</v>
      </c>
      <c r="AM61" s="196"/>
      <c r="AN61" s="196"/>
      <c r="AO61" s="196"/>
      <c r="AP61" s="196"/>
      <c r="AQ61" s="197"/>
      <c r="AR61" s="192">
        <f>COUNTIF(V31:W54,2)</f>
        <v>4</v>
      </c>
      <c r="AS61" s="193"/>
      <c r="AT61" s="193"/>
      <c r="AU61" s="193"/>
      <c r="AV61" s="193"/>
      <c r="AW61" s="194"/>
      <c r="AX61" s="192">
        <f>COUNTIF(V31:W54,3)</f>
        <v>1</v>
      </c>
      <c r="AY61" s="193"/>
      <c r="AZ61" s="193"/>
      <c r="BA61" s="193"/>
      <c r="BB61" s="193"/>
      <c r="BC61" s="194"/>
      <c r="BD61" s="195"/>
      <c r="BE61" s="196"/>
      <c r="BF61" s="196"/>
      <c r="BG61" s="196"/>
      <c r="BH61" s="197"/>
    </row>
    <row r="62" spans="1:60" s="73" customFormat="1" ht="30" customHeight="1" thickBot="1" x14ac:dyDescent="0.65">
      <c r="A62" s="522" t="s">
        <v>170</v>
      </c>
      <c r="B62" s="523"/>
      <c r="C62" s="523"/>
      <c r="D62" s="523"/>
      <c r="E62" s="523"/>
      <c r="F62" s="523"/>
      <c r="G62" s="523"/>
      <c r="H62" s="523"/>
      <c r="I62" s="523"/>
      <c r="J62" s="523"/>
      <c r="K62" s="523"/>
      <c r="L62" s="523"/>
      <c r="M62" s="523"/>
      <c r="N62" s="523"/>
      <c r="O62" s="523"/>
      <c r="P62" s="523"/>
      <c r="Q62" s="523"/>
      <c r="R62" s="523"/>
      <c r="S62" s="523"/>
      <c r="T62" s="523"/>
      <c r="U62" s="523"/>
      <c r="V62" s="523"/>
      <c r="W62" s="523"/>
      <c r="X62" s="523"/>
      <c r="Y62" s="524"/>
      <c r="Z62" s="198">
        <f>SUM(AL62:BC62)</f>
        <v>8</v>
      </c>
      <c r="AA62" s="199"/>
      <c r="AB62" s="200"/>
      <c r="AC62" s="201"/>
      <c r="AD62" s="202"/>
      <c r="AE62" s="203"/>
      <c r="AF62" s="199"/>
      <c r="AG62" s="199"/>
      <c r="AH62" s="199"/>
      <c r="AI62" s="199"/>
      <c r="AJ62" s="202"/>
      <c r="AK62" s="204"/>
      <c r="AL62" s="205">
        <v>3</v>
      </c>
      <c r="AM62" s="206"/>
      <c r="AN62" s="206"/>
      <c r="AO62" s="206"/>
      <c r="AP62" s="206"/>
      <c r="AQ62" s="207"/>
      <c r="AR62" s="205">
        <v>3</v>
      </c>
      <c r="AS62" s="206"/>
      <c r="AT62" s="206"/>
      <c r="AU62" s="206"/>
      <c r="AV62" s="206"/>
      <c r="AW62" s="207"/>
      <c r="AX62" s="205">
        <v>2</v>
      </c>
      <c r="AY62" s="206"/>
      <c r="AZ62" s="206"/>
      <c r="BA62" s="206"/>
      <c r="BB62" s="206"/>
      <c r="BC62" s="207"/>
      <c r="BD62" s="198"/>
      <c r="BE62" s="199"/>
      <c r="BF62" s="199"/>
      <c r="BG62" s="199"/>
      <c r="BH62" s="204"/>
    </row>
    <row r="63" spans="1:60" s="73" customFormat="1" ht="30" customHeight="1" x14ac:dyDescent="0.6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5"/>
      <c r="AA63" s="125"/>
      <c r="AB63" s="126"/>
      <c r="AC63" s="126"/>
      <c r="AD63" s="125"/>
      <c r="AE63" s="125"/>
      <c r="AF63" s="125"/>
      <c r="AG63" s="125"/>
      <c r="AH63" s="125"/>
      <c r="AI63" s="125"/>
      <c r="AJ63" s="125"/>
      <c r="AK63" s="125"/>
      <c r="AL63" s="127"/>
      <c r="AM63" s="53"/>
      <c r="AN63" s="53"/>
      <c r="AO63" s="53"/>
      <c r="AP63" s="53"/>
      <c r="AQ63" s="53"/>
      <c r="AR63" s="127"/>
      <c r="AS63" s="53"/>
      <c r="AT63" s="53"/>
      <c r="AU63" s="53"/>
      <c r="AV63" s="53"/>
      <c r="AW63" s="53"/>
      <c r="AX63" s="127"/>
      <c r="AY63" s="53"/>
      <c r="AZ63" s="53"/>
      <c r="BA63" s="53"/>
      <c r="BB63" s="53"/>
      <c r="BC63" s="53"/>
      <c r="BD63" s="125"/>
      <c r="BE63" s="125"/>
      <c r="BF63" s="125"/>
      <c r="BG63" s="125"/>
      <c r="BH63" s="125"/>
    </row>
    <row r="64" spans="1:60" s="5" customFormat="1" ht="30" customHeight="1" thickBot="1" x14ac:dyDescent="0.6">
      <c r="A64" s="80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87"/>
      <c r="U64" s="87"/>
      <c r="V64" s="7"/>
      <c r="W64" s="7"/>
      <c r="X64" s="7"/>
      <c r="Y64" s="7"/>
      <c r="Z64" s="7"/>
      <c r="AA64" s="7"/>
      <c r="AB64" s="106"/>
      <c r="AC64" s="106"/>
      <c r="AD64" s="7"/>
      <c r="AE64" s="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 spans="1:61" s="5" customFormat="1" ht="40.200000000000003" customHeight="1" thickBot="1" x14ac:dyDescent="0.6">
      <c r="A65" s="453" t="s">
        <v>15</v>
      </c>
      <c r="B65" s="454"/>
      <c r="C65" s="454"/>
      <c r="D65" s="454"/>
      <c r="E65" s="454"/>
      <c r="F65" s="454"/>
      <c r="G65" s="454"/>
      <c r="H65" s="454"/>
      <c r="I65" s="454"/>
      <c r="J65" s="454"/>
      <c r="K65" s="454"/>
      <c r="L65" s="454"/>
      <c r="M65" s="454"/>
      <c r="N65" s="454"/>
      <c r="O65" s="454"/>
      <c r="P65" s="454"/>
      <c r="Q65" s="454"/>
      <c r="R65" s="454"/>
      <c r="S65" s="454"/>
      <c r="T65" s="455"/>
      <c r="U65" s="453" t="s">
        <v>14</v>
      </c>
      <c r="V65" s="454"/>
      <c r="W65" s="454"/>
      <c r="X65" s="454"/>
      <c r="Y65" s="454"/>
      <c r="Z65" s="454"/>
      <c r="AA65" s="454"/>
      <c r="AB65" s="454"/>
      <c r="AC65" s="454"/>
      <c r="AD65" s="454"/>
      <c r="AE65" s="454"/>
      <c r="AF65" s="454"/>
      <c r="AG65" s="454"/>
      <c r="AH65" s="454"/>
      <c r="AI65" s="454"/>
      <c r="AJ65" s="454"/>
      <c r="AK65" s="454"/>
      <c r="AL65" s="454"/>
      <c r="AM65" s="454"/>
      <c r="AN65" s="454"/>
      <c r="AO65" s="454"/>
      <c r="AP65" s="455"/>
      <c r="AQ65" s="453" t="s">
        <v>13</v>
      </c>
      <c r="AR65" s="454"/>
      <c r="AS65" s="454"/>
      <c r="AT65" s="454"/>
      <c r="AU65" s="454"/>
      <c r="AV65" s="454"/>
      <c r="AW65" s="454"/>
      <c r="AX65" s="454"/>
      <c r="AY65" s="454"/>
      <c r="AZ65" s="454"/>
      <c r="BA65" s="454"/>
      <c r="BB65" s="454"/>
      <c r="BC65" s="454"/>
      <c r="BD65" s="454"/>
      <c r="BE65" s="454"/>
      <c r="BF65" s="454"/>
      <c r="BG65" s="454"/>
      <c r="BH65" s="455"/>
      <c r="BI65" s="31"/>
    </row>
    <row r="66" spans="1:61" s="5" customFormat="1" ht="64.5" customHeight="1" thickBot="1" x14ac:dyDescent="0.6">
      <c r="A66" s="399" t="s">
        <v>12</v>
      </c>
      <c r="B66" s="380"/>
      <c r="C66" s="380"/>
      <c r="D66" s="380"/>
      <c r="E66" s="380"/>
      <c r="F66" s="380"/>
      <c r="G66" s="380"/>
      <c r="H66" s="380"/>
      <c r="I66" s="380"/>
      <c r="J66" s="380"/>
      <c r="K66" s="380"/>
      <c r="L66" s="380" t="s">
        <v>11</v>
      </c>
      <c r="M66" s="380"/>
      <c r="N66" s="380"/>
      <c r="O66" s="380" t="s">
        <v>10</v>
      </c>
      <c r="P66" s="380"/>
      <c r="Q66" s="380"/>
      <c r="R66" s="381" t="s">
        <v>9</v>
      </c>
      <c r="S66" s="382"/>
      <c r="T66" s="383"/>
      <c r="U66" s="399" t="s">
        <v>11</v>
      </c>
      <c r="V66" s="380"/>
      <c r="W66" s="380"/>
      <c r="X66" s="380"/>
      <c r="Y66" s="380"/>
      <c r="Z66" s="380"/>
      <c r="AA66" s="380"/>
      <c r="AB66" s="380" t="s">
        <v>10</v>
      </c>
      <c r="AC66" s="380"/>
      <c r="AD66" s="380"/>
      <c r="AE66" s="380"/>
      <c r="AF66" s="380"/>
      <c r="AG66" s="380"/>
      <c r="AH66" s="380"/>
      <c r="AI66" s="400" t="s">
        <v>108</v>
      </c>
      <c r="AJ66" s="380"/>
      <c r="AK66" s="380"/>
      <c r="AL66" s="380"/>
      <c r="AM66" s="380"/>
      <c r="AN66" s="380"/>
      <c r="AO66" s="380"/>
      <c r="AP66" s="401"/>
      <c r="AQ66" s="384" t="s">
        <v>8</v>
      </c>
      <c r="AR66" s="385"/>
      <c r="AS66" s="385"/>
      <c r="AT66" s="385"/>
      <c r="AU66" s="385"/>
      <c r="AV66" s="385"/>
      <c r="AW66" s="385"/>
      <c r="AX66" s="385"/>
      <c r="AY66" s="385"/>
      <c r="AZ66" s="385"/>
      <c r="BA66" s="385"/>
      <c r="BB66" s="385"/>
      <c r="BC66" s="385"/>
      <c r="BD66" s="385"/>
      <c r="BE66" s="385"/>
      <c r="BF66" s="385"/>
      <c r="BG66" s="385"/>
      <c r="BH66" s="386"/>
      <c r="BI66" s="31"/>
    </row>
    <row r="67" spans="1:61" s="5" customFormat="1" ht="46.5" customHeight="1" thickBot="1" x14ac:dyDescent="0.65">
      <c r="A67" s="441" t="s">
        <v>7</v>
      </c>
      <c r="B67" s="442"/>
      <c r="C67" s="442"/>
      <c r="D67" s="442"/>
      <c r="E67" s="442"/>
      <c r="F67" s="442"/>
      <c r="G67" s="442"/>
      <c r="H67" s="442"/>
      <c r="I67" s="442"/>
      <c r="J67" s="442"/>
      <c r="K67" s="442"/>
      <c r="L67" s="391">
        <v>3</v>
      </c>
      <c r="M67" s="391"/>
      <c r="N67" s="391"/>
      <c r="O67" s="391">
        <v>3</v>
      </c>
      <c r="P67" s="391"/>
      <c r="Q67" s="391"/>
      <c r="R67" s="391">
        <v>5</v>
      </c>
      <c r="S67" s="391"/>
      <c r="T67" s="396"/>
      <c r="U67" s="395">
        <v>3</v>
      </c>
      <c r="V67" s="391"/>
      <c r="W67" s="391"/>
      <c r="X67" s="391"/>
      <c r="Y67" s="391"/>
      <c r="Z67" s="391"/>
      <c r="AA67" s="391"/>
      <c r="AB67" s="391">
        <v>8</v>
      </c>
      <c r="AC67" s="391"/>
      <c r="AD67" s="391"/>
      <c r="AE67" s="391"/>
      <c r="AF67" s="391"/>
      <c r="AG67" s="391"/>
      <c r="AH67" s="391"/>
      <c r="AI67" s="391">
        <v>12</v>
      </c>
      <c r="AJ67" s="391"/>
      <c r="AK67" s="391"/>
      <c r="AL67" s="391"/>
      <c r="AM67" s="391"/>
      <c r="AN67" s="391"/>
      <c r="AO67" s="391"/>
      <c r="AP67" s="396"/>
      <c r="AQ67" s="387"/>
      <c r="AR67" s="388"/>
      <c r="AS67" s="388"/>
      <c r="AT67" s="388"/>
      <c r="AU67" s="388"/>
      <c r="AV67" s="388"/>
      <c r="AW67" s="388"/>
      <c r="AX67" s="388"/>
      <c r="AY67" s="388"/>
      <c r="AZ67" s="388"/>
      <c r="BA67" s="388"/>
      <c r="BB67" s="388"/>
      <c r="BC67" s="388"/>
      <c r="BD67" s="388"/>
      <c r="BE67" s="388"/>
      <c r="BF67" s="388"/>
      <c r="BG67" s="388"/>
      <c r="BH67" s="389"/>
      <c r="BI67" s="31"/>
    </row>
    <row r="68" spans="1:61" s="5" customFormat="1" ht="33.75" customHeight="1" x14ac:dyDescent="0.6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31"/>
    </row>
    <row r="69" spans="1:61" s="119" customFormat="1" ht="33.75" customHeight="1" x14ac:dyDescent="0.6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31"/>
    </row>
    <row r="70" spans="1:61" s="119" customFormat="1" ht="33.75" customHeight="1" x14ac:dyDescent="0.6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31"/>
    </row>
    <row r="71" spans="1:61" s="119" customFormat="1" ht="33.75" customHeight="1" x14ac:dyDescent="0.6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31"/>
    </row>
    <row r="72" spans="1:61" s="119" customFormat="1" ht="33.75" customHeight="1" x14ac:dyDescent="0.6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31"/>
    </row>
    <row r="73" spans="1:61" s="119" customFormat="1" ht="33.75" customHeight="1" x14ac:dyDescent="0.6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31"/>
    </row>
    <row r="74" spans="1:61" s="119" customFormat="1" ht="33.75" customHeight="1" x14ac:dyDescent="0.6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31"/>
    </row>
    <row r="75" spans="1:61" s="119" customFormat="1" ht="33.75" customHeight="1" x14ac:dyDescent="0.6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31"/>
    </row>
    <row r="76" spans="1:61" s="5" customFormat="1" ht="30" customHeight="1" x14ac:dyDescent="0.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9" t="s">
        <v>104</v>
      </c>
      <c r="AB76" s="114"/>
      <c r="AC76" s="114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10"/>
      <c r="BE76" s="10"/>
      <c r="BF76" s="10"/>
      <c r="BG76" s="10"/>
      <c r="BH76" s="10"/>
      <c r="BI76" s="31"/>
    </row>
    <row r="77" spans="1:61" s="5" customFormat="1" ht="15" customHeight="1" thickBot="1" x14ac:dyDescent="0.6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4"/>
      <c r="S77" s="4"/>
      <c r="T77" s="1"/>
      <c r="U77" s="11"/>
      <c r="V77" s="11"/>
      <c r="W77" s="1"/>
      <c r="X77" s="1"/>
      <c r="Y77" s="1"/>
      <c r="Z77" s="1"/>
      <c r="AA77" s="1"/>
      <c r="AB77" s="105"/>
      <c r="AC77" s="105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76"/>
      <c r="BE77" s="76"/>
      <c r="BF77" s="76"/>
      <c r="BG77" s="76"/>
      <c r="BH77" s="76"/>
      <c r="BI77" s="31"/>
    </row>
    <row r="78" spans="1:61" s="5" customFormat="1" ht="103.2" customHeight="1" thickBot="1" x14ac:dyDescent="0.6">
      <c r="A78" s="392" t="s">
        <v>106</v>
      </c>
      <c r="B78" s="393"/>
      <c r="C78" s="393"/>
      <c r="D78" s="394"/>
      <c r="E78" s="385" t="s">
        <v>107</v>
      </c>
      <c r="F78" s="385"/>
      <c r="G78" s="385"/>
      <c r="H78" s="385"/>
      <c r="I78" s="385"/>
      <c r="J78" s="385"/>
      <c r="K78" s="385"/>
      <c r="L78" s="385"/>
      <c r="M78" s="385"/>
      <c r="N78" s="385"/>
      <c r="O78" s="385"/>
      <c r="P78" s="385"/>
      <c r="Q78" s="385"/>
      <c r="R78" s="385"/>
      <c r="S78" s="385"/>
      <c r="T78" s="385"/>
      <c r="U78" s="385"/>
      <c r="V78" s="385"/>
      <c r="W78" s="385"/>
      <c r="X78" s="385"/>
      <c r="Y78" s="385"/>
      <c r="Z78" s="385"/>
      <c r="AA78" s="385"/>
      <c r="AB78" s="385"/>
      <c r="AC78" s="385"/>
      <c r="AD78" s="385"/>
      <c r="AE78" s="385"/>
      <c r="AF78" s="385"/>
      <c r="AG78" s="385"/>
      <c r="AH78" s="385"/>
      <c r="AI78" s="385"/>
      <c r="AJ78" s="385"/>
      <c r="AK78" s="385"/>
      <c r="AL78" s="385"/>
      <c r="AM78" s="385"/>
      <c r="AN78" s="385"/>
      <c r="AO78" s="385"/>
      <c r="AP78" s="385"/>
      <c r="AQ78" s="385"/>
      <c r="AR78" s="385"/>
      <c r="AS78" s="385"/>
      <c r="AT78" s="385"/>
      <c r="AU78" s="385"/>
      <c r="AV78" s="385"/>
      <c r="AW78" s="385"/>
      <c r="AX78" s="385"/>
      <c r="AY78" s="385"/>
      <c r="AZ78" s="385"/>
      <c r="BA78" s="385"/>
      <c r="BB78" s="385"/>
      <c r="BC78" s="385"/>
      <c r="BD78" s="392" t="s">
        <v>6</v>
      </c>
      <c r="BE78" s="393"/>
      <c r="BF78" s="393"/>
      <c r="BG78" s="393"/>
      <c r="BH78" s="394"/>
      <c r="BI78" s="31"/>
    </row>
    <row r="79" spans="1:61" s="5" customFormat="1" ht="99" customHeight="1" x14ac:dyDescent="0.6">
      <c r="A79" s="153" t="s">
        <v>145</v>
      </c>
      <c r="B79" s="270"/>
      <c r="C79" s="270"/>
      <c r="D79" s="271"/>
      <c r="E79" s="156" t="s">
        <v>171</v>
      </c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/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397"/>
      <c r="BD79" s="398" t="s">
        <v>129</v>
      </c>
      <c r="BE79" s="166"/>
      <c r="BF79" s="166"/>
      <c r="BG79" s="166"/>
      <c r="BH79" s="167"/>
    </row>
    <row r="80" spans="1:61" s="119" customFormat="1" ht="84" customHeight="1" x14ac:dyDescent="0.55000000000000004">
      <c r="A80" s="412" t="s">
        <v>137</v>
      </c>
      <c r="B80" s="413"/>
      <c r="C80" s="413"/>
      <c r="D80" s="414"/>
      <c r="E80" s="176" t="s">
        <v>175</v>
      </c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177"/>
      <c r="AH80" s="177"/>
      <c r="AI80" s="177"/>
      <c r="AJ80" s="177"/>
      <c r="AK80" s="177"/>
      <c r="AL80" s="177"/>
      <c r="AM80" s="177"/>
      <c r="AN80" s="177"/>
      <c r="AO80" s="177"/>
      <c r="AP80" s="177"/>
      <c r="AQ80" s="177"/>
      <c r="AR80" s="177"/>
      <c r="AS80" s="177"/>
      <c r="AT80" s="177"/>
      <c r="AU80" s="177"/>
      <c r="AV80" s="177"/>
      <c r="AW80" s="177"/>
      <c r="AX80" s="177"/>
      <c r="AY80" s="177"/>
      <c r="AZ80" s="177"/>
      <c r="BA80" s="177"/>
      <c r="BB80" s="177"/>
      <c r="BC80" s="415"/>
      <c r="BD80" s="402" t="s">
        <v>255</v>
      </c>
      <c r="BE80" s="403"/>
      <c r="BF80" s="403"/>
      <c r="BG80" s="403"/>
      <c r="BH80" s="404"/>
    </row>
    <row r="81" spans="1:63" s="5" customFormat="1" ht="70.2" customHeight="1" x14ac:dyDescent="0.6">
      <c r="A81" s="149" t="s">
        <v>140</v>
      </c>
      <c r="B81" s="149"/>
      <c r="C81" s="149"/>
      <c r="D81" s="246"/>
      <c r="E81" s="390" t="s">
        <v>173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1"/>
      <c r="BD81" s="152" t="s">
        <v>165</v>
      </c>
      <c r="BE81" s="134"/>
      <c r="BF81" s="134"/>
      <c r="BG81" s="134"/>
      <c r="BH81" s="151"/>
      <c r="BI81" s="73"/>
    </row>
    <row r="82" spans="1:63" s="5" customFormat="1" ht="71.400000000000006" customHeight="1" x14ac:dyDescent="0.6">
      <c r="A82" s="148" t="s">
        <v>143</v>
      </c>
      <c r="B82" s="149"/>
      <c r="C82" s="149"/>
      <c r="D82" s="246"/>
      <c r="E82" s="139" t="s">
        <v>261</v>
      </c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1"/>
      <c r="BD82" s="152" t="s">
        <v>184</v>
      </c>
      <c r="BE82" s="134"/>
      <c r="BF82" s="135"/>
      <c r="BG82" s="135"/>
      <c r="BH82" s="136"/>
      <c r="BI82" s="73"/>
    </row>
    <row r="83" spans="1:63" s="5" customFormat="1" ht="43.95" customHeight="1" thickBot="1" x14ac:dyDescent="0.6">
      <c r="A83" s="244" t="s">
        <v>206</v>
      </c>
      <c r="B83" s="221"/>
      <c r="C83" s="221"/>
      <c r="D83" s="245"/>
      <c r="E83" s="139" t="s">
        <v>174</v>
      </c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1"/>
      <c r="BD83" s="152" t="s">
        <v>185</v>
      </c>
      <c r="BE83" s="134"/>
      <c r="BF83" s="135"/>
      <c r="BG83" s="135"/>
      <c r="BH83" s="136"/>
      <c r="BI83" s="63"/>
      <c r="BJ83" s="63"/>
    </row>
    <row r="84" spans="1:63" s="5" customFormat="1" ht="79.95" customHeight="1" x14ac:dyDescent="0.6">
      <c r="A84" s="153" t="s">
        <v>131</v>
      </c>
      <c r="B84" s="154"/>
      <c r="C84" s="154"/>
      <c r="D84" s="155"/>
      <c r="E84" s="156" t="s">
        <v>207</v>
      </c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  <c r="AG84" s="157"/>
      <c r="AH84" s="157"/>
      <c r="AI84" s="157"/>
      <c r="AJ84" s="157"/>
      <c r="AK84" s="157"/>
      <c r="AL84" s="157"/>
      <c r="AM84" s="157"/>
      <c r="AN84" s="157"/>
      <c r="AO84" s="157"/>
      <c r="AP84" s="157"/>
      <c r="AQ84" s="157"/>
      <c r="AR84" s="157"/>
      <c r="AS84" s="157"/>
      <c r="AT84" s="157"/>
      <c r="AU84" s="157"/>
      <c r="AV84" s="157"/>
      <c r="AW84" s="157"/>
      <c r="AX84" s="157"/>
      <c r="AY84" s="157"/>
      <c r="AZ84" s="157"/>
      <c r="BA84" s="157"/>
      <c r="BB84" s="157"/>
      <c r="BC84" s="158"/>
      <c r="BD84" s="159" t="s">
        <v>134</v>
      </c>
      <c r="BE84" s="160"/>
      <c r="BF84" s="160"/>
      <c r="BG84" s="160"/>
      <c r="BH84" s="161"/>
      <c r="BI84" s="74"/>
      <c r="BJ84" s="74"/>
      <c r="BK84" s="63"/>
    </row>
    <row r="85" spans="1:63" s="5" customFormat="1" ht="40.950000000000003" customHeight="1" x14ac:dyDescent="0.55000000000000004">
      <c r="A85" s="170" t="s">
        <v>132</v>
      </c>
      <c r="B85" s="171"/>
      <c r="C85" s="171"/>
      <c r="D85" s="172"/>
      <c r="E85" s="139" t="s">
        <v>208</v>
      </c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405"/>
      <c r="BD85" s="133" t="s">
        <v>136</v>
      </c>
      <c r="BE85" s="134"/>
      <c r="BF85" s="134"/>
      <c r="BG85" s="134"/>
      <c r="BH85" s="151"/>
      <c r="BI85" s="74"/>
      <c r="BJ85" s="74"/>
      <c r="BK85" s="63"/>
    </row>
    <row r="86" spans="1:63" s="5" customFormat="1" ht="36" customHeight="1" x14ac:dyDescent="0.6">
      <c r="A86" s="170" t="s">
        <v>135</v>
      </c>
      <c r="B86" s="171"/>
      <c r="C86" s="171"/>
      <c r="D86" s="172"/>
      <c r="E86" s="173" t="s">
        <v>209</v>
      </c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5"/>
      <c r="BD86" s="133" t="s">
        <v>139</v>
      </c>
      <c r="BE86" s="134"/>
      <c r="BF86" s="171"/>
      <c r="BG86" s="171"/>
      <c r="BH86" s="172"/>
      <c r="BI86" s="74"/>
      <c r="BJ86" s="74"/>
      <c r="BK86" s="63"/>
    </row>
    <row r="87" spans="1:63" s="5" customFormat="1" ht="43.5" customHeight="1" thickBot="1" x14ac:dyDescent="0.6">
      <c r="A87" s="170" t="s">
        <v>205</v>
      </c>
      <c r="B87" s="171"/>
      <c r="C87" s="171"/>
      <c r="D87" s="172"/>
      <c r="E87" s="176" t="s">
        <v>210</v>
      </c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7"/>
      <c r="AH87" s="177"/>
      <c r="AI87" s="177"/>
      <c r="AJ87" s="177"/>
      <c r="AK87" s="177"/>
      <c r="AL87" s="177"/>
      <c r="AM87" s="177"/>
      <c r="AN87" s="177"/>
      <c r="AO87" s="177"/>
      <c r="AP87" s="177"/>
      <c r="AQ87" s="177"/>
      <c r="AR87" s="177"/>
      <c r="AS87" s="177"/>
      <c r="AT87" s="177"/>
      <c r="AU87" s="177"/>
      <c r="AV87" s="177"/>
      <c r="AW87" s="177"/>
      <c r="AX87" s="177"/>
      <c r="AY87" s="177"/>
      <c r="AZ87" s="177"/>
      <c r="BA87" s="177"/>
      <c r="BB87" s="177"/>
      <c r="BC87" s="178"/>
      <c r="BD87" s="133" t="s">
        <v>141</v>
      </c>
      <c r="BE87" s="134"/>
      <c r="BF87" s="171"/>
      <c r="BG87" s="171"/>
      <c r="BH87" s="172"/>
      <c r="BI87" s="75"/>
      <c r="BJ87" s="75"/>
    </row>
    <row r="88" spans="1:63" s="5" customFormat="1" ht="82.95" customHeight="1" x14ac:dyDescent="0.55000000000000004">
      <c r="A88" s="153" t="s">
        <v>154</v>
      </c>
      <c r="B88" s="270"/>
      <c r="C88" s="270"/>
      <c r="D88" s="243"/>
      <c r="E88" s="409" t="s">
        <v>172</v>
      </c>
      <c r="F88" s="410"/>
      <c r="G88" s="410"/>
      <c r="H88" s="410"/>
      <c r="I88" s="410"/>
      <c r="J88" s="410"/>
      <c r="K88" s="410"/>
      <c r="L88" s="410"/>
      <c r="M88" s="410"/>
      <c r="N88" s="410"/>
      <c r="O88" s="410"/>
      <c r="P88" s="410"/>
      <c r="Q88" s="410"/>
      <c r="R88" s="410"/>
      <c r="S88" s="410"/>
      <c r="T88" s="410"/>
      <c r="U88" s="410"/>
      <c r="V88" s="410"/>
      <c r="W88" s="410"/>
      <c r="X88" s="410"/>
      <c r="Y88" s="410"/>
      <c r="Z88" s="410"/>
      <c r="AA88" s="410"/>
      <c r="AB88" s="410"/>
      <c r="AC88" s="410"/>
      <c r="AD88" s="410"/>
      <c r="AE88" s="410"/>
      <c r="AF88" s="410"/>
      <c r="AG88" s="410"/>
      <c r="AH88" s="410"/>
      <c r="AI88" s="410"/>
      <c r="AJ88" s="410"/>
      <c r="AK88" s="410"/>
      <c r="AL88" s="410"/>
      <c r="AM88" s="410"/>
      <c r="AN88" s="410"/>
      <c r="AO88" s="410"/>
      <c r="AP88" s="410"/>
      <c r="AQ88" s="410"/>
      <c r="AR88" s="410"/>
      <c r="AS88" s="410"/>
      <c r="AT88" s="410"/>
      <c r="AU88" s="410"/>
      <c r="AV88" s="410"/>
      <c r="AW88" s="410"/>
      <c r="AX88" s="410"/>
      <c r="AY88" s="410"/>
      <c r="AZ88" s="410"/>
      <c r="BA88" s="410"/>
      <c r="BB88" s="410"/>
      <c r="BC88" s="411"/>
      <c r="BD88" s="165" t="s">
        <v>219</v>
      </c>
      <c r="BE88" s="166"/>
      <c r="BF88" s="166"/>
      <c r="BG88" s="166"/>
      <c r="BH88" s="167"/>
    </row>
    <row r="89" spans="1:63" s="5" customFormat="1" ht="75.75" customHeight="1" x14ac:dyDescent="0.55000000000000004">
      <c r="A89" s="148" t="s">
        <v>156</v>
      </c>
      <c r="B89" s="168"/>
      <c r="C89" s="168"/>
      <c r="D89" s="169"/>
      <c r="E89" s="139" t="s">
        <v>213</v>
      </c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1"/>
      <c r="BD89" s="133" t="s">
        <v>220</v>
      </c>
      <c r="BE89" s="134"/>
      <c r="BF89" s="135"/>
      <c r="BG89" s="135"/>
      <c r="BH89" s="136"/>
    </row>
    <row r="90" spans="1:63" s="5" customFormat="1" ht="42" customHeight="1" x14ac:dyDescent="0.55000000000000004">
      <c r="A90" s="148" t="s">
        <v>158</v>
      </c>
      <c r="B90" s="149"/>
      <c r="C90" s="149"/>
      <c r="D90" s="150"/>
      <c r="E90" s="139" t="s">
        <v>214</v>
      </c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1"/>
      <c r="BD90" s="133" t="s">
        <v>221</v>
      </c>
      <c r="BE90" s="134"/>
      <c r="BF90" s="134"/>
      <c r="BG90" s="134"/>
      <c r="BH90" s="151"/>
    </row>
    <row r="91" spans="1:63" s="5" customFormat="1" ht="42.75" customHeight="1" x14ac:dyDescent="0.55000000000000004">
      <c r="A91" s="148" t="s">
        <v>159</v>
      </c>
      <c r="B91" s="149"/>
      <c r="C91" s="149"/>
      <c r="D91" s="150"/>
      <c r="E91" s="139" t="s">
        <v>215</v>
      </c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1"/>
      <c r="BD91" s="133" t="s">
        <v>222</v>
      </c>
      <c r="BE91" s="134"/>
      <c r="BF91" s="135"/>
      <c r="BG91" s="135"/>
      <c r="BH91" s="136"/>
    </row>
    <row r="92" spans="1:63" s="5" customFormat="1" ht="42.75" customHeight="1" x14ac:dyDescent="0.55000000000000004">
      <c r="A92" s="148" t="s">
        <v>161</v>
      </c>
      <c r="B92" s="149"/>
      <c r="C92" s="149"/>
      <c r="D92" s="150"/>
      <c r="E92" s="139" t="s">
        <v>216</v>
      </c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1"/>
      <c r="BD92" s="133" t="s">
        <v>223</v>
      </c>
      <c r="BE92" s="134"/>
      <c r="BF92" s="135"/>
      <c r="BG92" s="135"/>
      <c r="BH92" s="136"/>
    </row>
    <row r="93" spans="1:63" s="119" customFormat="1" ht="42.75" customHeight="1" x14ac:dyDescent="0.55000000000000004">
      <c r="A93" s="137" t="s">
        <v>162</v>
      </c>
      <c r="B93" s="138"/>
      <c r="C93" s="138"/>
      <c r="D93" s="138"/>
      <c r="E93" s="142" t="s">
        <v>233</v>
      </c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143"/>
      <c r="AP93" s="143"/>
      <c r="AQ93" s="143"/>
      <c r="AR93" s="143"/>
      <c r="AS93" s="143"/>
      <c r="AT93" s="143"/>
      <c r="AU93" s="143"/>
      <c r="AV93" s="143"/>
      <c r="AW93" s="143"/>
      <c r="AX93" s="143"/>
      <c r="AY93" s="143"/>
      <c r="AZ93" s="143"/>
      <c r="BA93" s="143"/>
      <c r="BB93" s="143"/>
      <c r="BC93" s="144"/>
      <c r="BD93" s="133" t="s">
        <v>223</v>
      </c>
      <c r="BE93" s="134"/>
      <c r="BF93" s="135"/>
      <c r="BG93" s="135"/>
      <c r="BH93" s="136"/>
    </row>
    <row r="94" spans="1:63" s="119" customFormat="1" ht="42.75" customHeight="1" x14ac:dyDescent="0.55000000000000004">
      <c r="A94" s="137" t="s">
        <v>163</v>
      </c>
      <c r="B94" s="138"/>
      <c r="C94" s="138"/>
      <c r="D94" s="138"/>
      <c r="E94" s="142" t="s">
        <v>217</v>
      </c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  <c r="AG94" s="143"/>
      <c r="AH94" s="143"/>
      <c r="AI94" s="143"/>
      <c r="AJ94" s="143"/>
      <c r="AK94" s="143"/>
      <c r="AL94" s="143"/>
      <c r="AM94" s="143"/>
      <c r="AN94" s="143"/>
      <c r="AO94" s="143"/>
      <c r="AP94" s="143"/>
      <c r="AQ94" s="143"/>
      <c r="AR94" s="143"/>
      <c r="AS94" s="143"/>
      <c r="AT94" s="143"/>
      <c r="AU94" s="143"/>
      <c r="AV94" s="143"/>
      <c r="AW94" s="143"/>
      <c r="AX94" s="143"/>
      <c r="AY94" s="143"/>
      <c r="AZ94" s="143"/>
      <c r="BA94" s="143"/>
      <c r="BB94" s="143"/>
      <c r="BC94" s="144"/>
      <c r="BD94" s="145" t="s">
        <v>153</v>
      </c>
      <c r="BE94" s="146"/>
      <c r="BF94" s="146"/>
      <c r="BG94" s="146"/>
      <c r="BH94" s="147"/>
    </row>
    <row r="95" spans="1:63" s="119" customFormat="1" ht="42.75" customHeight="1" x14ac:dyDescent="0.55000000000000004">
      <c r="A95" s="137" t="s">
        <v>164</v>
      </c>
      <c r="B95" s="138"/>
      <c r="C95" s="138"/>
      <c r="D95" s="138"/>
      <c r="E95" s="139" t="s">
        <v>218</v>
      </c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1"/>
      <c r="BD95" s="133" t="s">
        <v>155</v>
      </c>
      <c r="BE95" s="134"/>
      <c r="BF95" s="135"/>
      <c r="BG95" s="135"/>
      <c r="BH95" s="136"/>
    </row>
    <row r="96" spans="1:63" s="119" customFormat="1" ht="54.75" customHeight="1" x14ac:dyDescent="0.55000000000000004">
      <c r="A96" s="148" t="s">
        <v>229</v>
      </c>
      <c r="B96" s="149"/>
      <c r="C96" s="149"/>
      <c r="D96" s="150"/>
      <c r="E96" s="139" t="s">
        <v>243</v>
      </c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1"/>
      <c r="BD96" s="133" t="s">
        <v>155</v>
      </c>
      <c r="BE96" s="134"/>
      <c r="BF96" s="135"/>
      <c r="BG96" s="135"/>
      <c r="BH96" s="136"/>
    </row>
    <row r="97" spans="1:61" s="119" customFormat="1" ht="54.75" customHeight="1" x14ac:dyDescent="0.55000000000000004">
      <c r="A97" s="148" t="s">
        <v>231</v>
      </c>
      <c r="B97" s="149"/>
      <c r="C97" s="149"/>
      <c r="D97" s="150"/>
      <c r="E97" s="139" t="s">
        <v>232</v>
      </c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1"/>
      <c r="BD97" s="133" t="s">
        <v>157</v>
      </c>
      <c r="BE97" s="134"/>
      <c r="BF97" s="135"/>
      <c r="BG97" s="135"/>
      <c r="BH97" s="136"/>
    </row>
    <row r="98" spans="1:61" s="119" customFormat="1" ht="54.75" customHeight="1" x14ac:dyDescent="0.55000000000000004">
      <c r="A98" s="149" t="s">
        <v>258</v>
      </c>
      <c r="B98" s="149"/>
      <c r="C98" s="149"/>
      <c r="D98" s="150"/>
      <c r="E98" s="179" t="s">
        <v>211</v>
      </c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  <c r="AS98" s="180"/>
      <c r="AT98" s="180"/>
      <c r="AU98" s="180"/>
      <c r="AV98" s="180"/>
      <c r="AW98" s="180"/>
      <c r="AX98" s="180"/>
      <c r="AY98" s="180"/>
      <c r="AZ98" s="180"/>
      <c r="BA98" s="180"/>
      <c r="BB98" s="180"/>
      <c r="BC98" s="181"/>
      <c r="BD98" s="182" t="s">
        <v>256</v>
      </c>
      <c r="BE98" s="183"/>
      <c r="BF98" s="183"/>
      <c r="BG98" s="183"/>
      <c r="BH98" s="184"/>
    </row>
    <row r="99" spans="1:61" s="5" customFormat="1" ht="90" customHeight="1" thickBot="1" x14ac:dyDescent="0.6">
      <c r="A99" s="395" t="s">
        <v>259</v>
      </c>
      <c r="B99" s="391"/>
      <c r="C99" s="391"/>
      <c r="D99" s="416"/>
      <c r="E99" s="406" t="s">
        <v>212</v>
      </c>
      <c r="F99" s="407"/>
      <c r="G99" s="407"/>
      <c r="H99" s="407"/>
      <c r="I99" s="407"/>
      <c r="J99" s="407"/>
      <c r="K99" s="407"/>
      <c r="L99" s="407"/>
      <c r="M99" s="407"/>
      <c r="N99" s="407"/>
      <c r="O99" s="407"/>
      <c r="P99" s="407"/>
      <c r="Q99" s="407"/>
      <c r="R99" s="407"/>
      <c r="S99" s="407"/>
      <c r="T99" s="407"/>
      <c r="U99" s="407"/>
      <c r="V99" s="407"/>
      <c r="W99" s="407"/>
      <c r="X99" s="407"/>
      <c r="Y99" s="407"/>
      <c r="Z99" s="407"/>
      <c r="AA99" s="407"/>
      <c r="AB99" s="407"/>
      <c r="AC99" s="407"/>
      <c r="AD99" s="407"/>
      <c r="AE99" s="407"/>
      <c r="AF99" s="407"/>
      <c r="AG99" s="407"/>
      <c r="AH99" s="407"/>
      <c r="AI99" s="407"/>
      <c r="AJ99" s="407"/>
      <c r="AK99" s="407"/>
      <c r="AL99" s="407"/>
      <c r="AM99" s="407"/>
      <c r="AN99" s="407"/>
      <c r="AO99" s="407"/>
      <c r="AP99" s="407"/>
      <c r="AQ99" s="407"/>
      <c r="AR99" s="407"/>
      <c r="AS99" s="407"/>
      <c r="AT99" s="407"/>
      <c r="AU99" s="407"/>
      <c r="AV99" s="407"/>
      <c r="AW99" s="407"/>
      <c r="AX99" s="407"/>
      <c r="AY99" s="407"/>
      <c r="AZ99" s="407"/>
      <c r="BA99" s="407"/>
      <c r="BB99" s="407"/>
      <c r="BC99" s="408"/>
      <c r="BD99" s="162" t="s">
        <v>257</v>
      </c>
      <c r="BE99" s="163"/>
      <c r="BF99" s="163"/>
      <c r="BG99" s="163"/>
      <c r="BH99" s="164"/>
    </row>
    <row r="100" spans="1:61" s="5" customFormat="1" ht="194.25" customHeight="1" x14ac:dyDescent="0.6">
      <c r="A100" s="354" t="s">
        <v>262</v>
      </c>
      <c r="B100" s="354"/>
      <c r="C100" s="354"/>
      <c r="D100" s="354"/>
      <c r="E100" s="354"/>
      <c r="F100" s="354"/>
      <c r="G100" s="354"/>
      <c r="H100" s="354"/>
      <c r="I100" s="354"/>
      <c r="J100" s="354"/>
      <c r="K100" s="354"/>
      <c r="L100" s="354"/>
      <c r="M100" s="354"/>
      <c r="N100" s="354"/>
      <c r="O100" s="354"/>
      <c r="P100" s="354"/>
      <c r="Q100" s="354"/>
      <c r="R100" s="354"/>
      <c r="S100" s="354"/>
      <c r="T100" s="354"/>
      <c r="U100" s="354"/>
      <c r="V100" s="354"/>
      <c r="W100" s="354"/>
      <c r="X100" s="354"/>
      <c r="Y100" s="354"/>
      <c r="Z100" s="354"/>
      <c r="AA100" s="354"/>
      <c r="AB100" s="354"/>
      <c r="AC100" s="354"/>
      <c r="AD100" s="354"/>
      <c r="AE100" s="354"/>
      <c r="AF100" s="354"/>
      <c r="AG100" s="354"/>
      <c r="AH100" s="354"/>
      <c r="AI100" s="354"/>
      <c r="AJ100" s="354"/>
      <c r="AK100" s="354"/>
      <c r="AL100" s="354"/>
      <c r="AM100" s="354"/>
      <c r="AN100" s="354"/>
      <c r="AO100" s="354"/>
      <c r="AP100" s="354"/>
      <c r="AQ100" s="354"/>
      <c r="AR100" s="354"/>
      <c r="AS100" s="354"/>
      <c r="AT100" s="354"/>
      <c r="AU100" s="354"/>
      <c r="AV100" s="354"/>
      <c r="AW100" s="354"/>
      <c r="AX100" s="354"/>
      <c r="AY100" s="354"/>
      <c r="AZ100" s="354"/>
      <c r="BA100" s="354"/>
      <c r="BB100" s="354"/>
      <c r="BC100" s="354"/>
      <c r="BD100" s="354"/>
      <c r="BE100" s="354"/>
      <c r="BF100" s="354"/>
      <c r="BG100" s="354"/>
      <c r="BH100" s="354"/>
      <c r="BI100" s="55"/>
    </row>
    <row r="101" spans="1:61" s="5" customFormat="1" ht="146.25" customHeight="1" x14ac:dyDescent="0.6">
      <c r="A101" s="355" t="s">
        <v>242</v>
      </c>
      <c r="B101" s="355"/>
      <c r="C101" s="355"/>
      <c r="D101" s="355"/>
      <c r="E101" s="355"/>
      <c r="F101" s="355"/>
      <c r="G101" s="355"/>
      <c r="H101" s="355"/>
      <c r="I101" s="355"/>
      <c r="J101" s="355"/>
      <c r="K101" s="355"/>
      <c r="L101" s="355"/>
      <c r="M101" s="355"/>
      <c r="N101" s="355"/>
      <c r="O101" s="355"/>
      <c r="P101" s="355"/>
      <c r="Q101" s="355"/>
      <c r="R101" s="355"/>
      <c r="S101" s="355"/>
      <c r="T101" s="355"/>
      <c r="U101" s="355"/>
      <c r="V101" s="355"/>
      <c r="W101" s="355"/>
      <c r="X101" s="355"/>
      <c r="Y101" s="355"/>
      <c r="Z101" s="355"/>
      <c r="AA101" s="355"/>
      <c r="AB101" s="355"/>
      <c r="AC101" s="355"/>
      <c r="AD101" s="355"/>
      <c r="AE101" s="355"/>
      <c r="AF101" s="355"/>
      <c r="AG101" s="355"/>
      <c r="AH101" s="355"/>
      <c r="AI101" s="355"/>
      <c r="AJ101" s="355"/>
      <c r="AK101" s="355"/>
      <c r="AL101" s="355"/>
      <c r="AM101" s="355"/>
      <c r="AN101" s="355"/>
      <c r="AO101" s="355"/>
      <c r="AP101" s="355"/>
      <c r="AQ101" s="355"/>
      <c r="AR101" s="355"/>
      <c r="AS101" s="355"/>
      <c r="AT101" s="355"/>
      <c r="AU101" s="355"/>
      <c r="AV101" s="355"/>
      <c r="AW101" s="355"/>
      <c r="AX101" s="355"/>
      <c r="AY101" s="355"/>
      <c r="AZ101" s="355"/>
      <c r="BA101" s="355"/>
      <c r="BB101" s="355"/>
      <c r="BC101" s="355"/>
      <c r="BD101" s="355"/>
      <c r="BE101" s="355"/>
      <c r="BF101" s="355"/>
      <c r="BG101" s="355"/>
      <c r="BH101" s="355"/>
      <c r="BI101" s="1"/>
    </row>
    <row r="102" spans="1:61" s="5" customFormat="1" ht="74.400000000000006" customHeight="1" x14ac:dyDescent="0.6">
      <c r="A102" s="25" t="s">
        <v>5</v>
      </c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56"/>
      <c r="S102" s="56"/>
      <c r="T102" s="78"/>
      <c r="U102" s="78"/>
      <c r="V102" s="78"/>
      <c r="W102" s="78"/>
      <c r="X102" s="78"/>
      <c r="Y102" s="78"/>
      <c r="Z102" s="78"/>
      <c r="AA102" s="78"/>
      <c r="AB102" s="115"/>
      <c r="AC102" s="115"/>
      <c r="AD102" s="78"/>
      <c r="AE102" s="77"/>
      <c r="AG102" s="78"/>
      <c r="AH102" s="78"/>
      <c r="AI102" s="357" t="s">
        <v>5</v>
      </c>
      <c r="AJ102" s="357"/>
      <c r="AK102" s="357"/>
      <c r="AL102" s="357"/>
      <c r="AM102" s="357"/>
      <c r="AN102" s="357"/>
      <c r="AO102" s="357"/>
      <c r="AP102" s="357"/>
      <c r="AQ102" s="357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1"/>
    </row>
    <row r="103" spans="1:61" s="5" customFormat="1" ht="43.5" customHeight="1" x14ac:dyDescent="0.6">
      <c r="A103" s="356" t="s">
        <v>110</v>
      </c>
      <c r="B103" s="356"/>
      <c r="C103" s="356"/>
      <c r="D103" s="356"/>
      <c r="E103" s="356"/>
      <c r="F103" s="356"/>
      <c r="G103" s="356"/>
      <c r="H103" s="356"/>
      <c r="I103" s="356"/>
      <c r="J103" s="356"/>
      <c r="K103" s="356"/>
      <c r="L103" s="356"/>
      <c r="M103" s="356"/>
      <c r="N103" s="356"/>
      <c r="O103" s="356"/>
      <c r="P103" s="356"/>
      <c r="Q103" s="356"/>
      <c r="R103" s="356"/>
      <c r="S103" s="356"/>
      <c r="T103" s="356"/>
      <c r="U103" s="356"/>
      <c r="V103" s="356"/>
      <c r="W103" s="356"/>
      <c r="X103" s="356"/>
      <c r="Y103" s="356"/>
      <c r="Z103" s="356"/>
      <c r="AA103" s="356"/>
      <c r="AB103" s="356"/>
      <c r="AC103" s="356"/>
      <c r="AD103" s="78"/>
      <c r="AE103" s="77"/>
      <c r="AF103" s="78"/>
      <c r="AG103" s="78"/>
      <c r="AH103" s="78"/>
      <c r="AI103" s="358" t="s">
        <v>4</v>
      </c>
      <c r="AJ103" s="358"/>
      <c r="AK103" s="358"/>
      <c r="AL103" s="358"/>
      <c r="AM103" s="358"/>
      <c r="AN103" s="358"/>
      <c r="AO103" s="358"/>
      <c r="AP103" s="358"/>
      <c r="AQ103" s="358"/>
      <c r="AR103" s="358"/>
      <c r="AS103" s="358"/>
      <c r="AT103" s="358"/>
      <c r="AU103" s="358"/>
      <c r="AV103" s="358"/>
      <c r="AW103" s="358"/>
      <c r="AX103" s="358"/>
      <c r="AY103" s="358"/>
      <c r="AZ103" s="358"/>
      <c r="BA103" s="358"/>
      <c r="BB103" s="358"/>
      <c r="BC103" s="358"/>
      <c r="BD103" s="358"/>
      <c r="BE103" s="358"/>
      <c r="BF103" s="358"/>
      <c r="BG103" s="78"/>
      <c r="BH103" s="78"/>
      <c r="BI103" s="1"/>
    </row>
    <row r="104" spans="1:61" s="5" customFormat="1" ht="30" customHeight="1" x14ac:dyDescent="0.6">
      <c r="A104" s="359"/>
      <c r="B104" s="359"/>
      <c r="C104" s="359"/>
      <c r="D104" s="359"/>
      <c r="E104" s="359"/>
      <c r="F104" s="359"/>
      <c r="G104" s="361" t="s">
        <v>113</v>
      </c>
      <c r="H104" s="361"/>
      <c r="I104" s="361"/>
      <c r="J104" s="361"/>
      <c r="K104" s="361"/>
      <c r="L104" s="361"/>
      <c r="M104" s="361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116"/>
      <c r="AC104" s="116"/>
      <c r="AD104" s="78"/>
      <c r="AE104" s="77"/>
      <c r="AF104" s="78"/>
      <c r="AG104" s="78"/>
      <c r="AH104" s="78"/>
      <c r="AI104" s="358"/>
      <c r="AJ104" s="358"/>
      <c r="AK104" s="358"/>
      <c r="AL104" s="358"/>
      <c r="AM104" s="358"/>
      <c r="AN104" s="358"/>
      <c r="AO104" s="358"/>
      <c r="AP104" s="358"/>
      <c r="AQ104" s="358"/>
      <c r="AR104" s="358"/>
      <c r="AS104" s="358"/>
      <c r="AT104" s="358"/>
      <c r="AU104" s="358"/>
      <c r="AV104" s="358"/>
      <c r="AW104" s="358"/>
      <c r="AX104" s="358"/>
      <c r="AY104" s="358"/>
      <c r="AZ104" s="358"/>
      <c r="BA104" s="358"/>
      <c r="BB104" s="358"/>
      <c r="BC104" s="358"/>
      <c r="BD104" s="358"/>
      <c r="BE104" s="358"/>
      <c r="BF104" s="358"/>
      <c r="BG104" s="78"/>
      <c r="BH104" s="78"/>
      <c r="BI104" s="1"/>
    </row>
    <row r="105" spans="1:61" s="5" customFormat="1" ht="45.75" customHeight="1" x14ac:dyDescent="0.6">
      <c r="A105" s="353" t="s">
        <v>114</v>
      </c>
      <c r="B105" s="353"/>
      <c r="C105" s="353"/>
      <c r="D105" s="353"/>
      <c r="E105" s="353"/>
      <c r="F105" s="353"/>
      <c r="G105" s="337">
        <v>2019</v>
      </c>
      <c r="H105" s="337"/>
      <c r="I105" s="337"/>
      <c r="N105" s="78"/>
      <c r="O105" s="78"/>
      <c r="P105" s="78"/>
      <c r="Q105" s="78"/>
      <c r="R105" s="56"/>
      <c r="S105" s="56"/>
      <c r="T105" s="78"/>
      <c r="U105" s="78"/>
      <c r="V105" s="78"/>
      <c r="W105" s="78"/>
      <c r="X105" s="78"/>
      <c r="Y105" s="78"/>
      <c r="Z105" s="78"/>
      <c r="AA105" s="78"/>
      <c r="AB105" s="115"/>
      <c r="AC105" s="115"/>
      <c r="AD105" s="78"/>
      <c r="AE105" s="77"/>
      <c r="AF105" s="78"/>
      <c r="AG105" s="78"/>
      <c r="AH105" s="78"/>
      <c r="AI105" s="359"/>
      <c r="AJ105" s="359"/>
      <c r="AK105" s="359"/>
      <c r="AL105" s="359"/>
      <c r="AM105" s="359"/>
      <c r="AN105" s="359"/>
      <c r="AO105" s="359"/>
      <c r="AP105" s="338" t="s">
        <v>2</v>
      </c>
      <c r="AQ105" s="338"/>
      <c r="AR105" s="338"/>
      <c r="AS105" s="338"/>
      <c r="AT105" s="338"/>
      <c r="AU105" s="338"/>
      <c r="AV105" s="338"/>
      <c r="AW105" s="338"/>
      <c r="AX105" s="338"/>
      <c r="AY105" s="338"/>
      <c r="AZ105" s="58"/>
      <c r="BA105" s="58"/>
      <c r="BB105" s="58"/>
      <c r="BC105" s="58"/>
      <c r="BD105" s="78"/>
      <c r="BE105" s="78"/>
      <c r="BF105" s="78"/>
      <c r="BG105" s="78"/>
      <c r="BH105" s="78"/>
      <c r="BI105" s="1"/>
    </row>
    <row r="106" spans="1:61" s="5" customFormat="1" ht="39.75" customHeight="1" x14ac:dyDescent="0.6">
      <c r="A106" s="59"/>
      <c r="B106" s="59"/>
      <c r="C106" s="59"/>
      <c r="D106" s="59"/>
      <c r="E106" s="59"/>
      <c r="F106" s="59"/>
      <c r="G106" s="78"/>
      <c r="H106" s="60"/>
      <c r="I106" s="78"/>
      <c r="J106" s="78"/>
      <c r="K106" s="78"/>
      <c r="L106" s="78"/>
      <c r="M106" s="78"/>
      <c r="N106" s="78"/>
      <c r="O106" s="78"/>
      <c r="P106" s="78"/>
      <c r="Q106" s="78"/>
      <c r="R106" s="56"/>
      <c r="S106" s="56"/>
      <c r="T106" s="78"/>
      <c r="U106" s="78"/>
      <c r="V106" s="78"/>
      <c r="W106" s="78"/>
      <c r="X106" s="78"/>
      <c r="Y106" s="78"/>
      <c r="Z106" s="78"/>
      <c r="AA106" s="78"/>
      <c r="AB106" s="115"/>
      <c r="AC106" s="115"/>
      <c r="AD106" s="78"/>
      <c r="AE106" s="77"/>
      <c r="AF106" s="78"/>
      <c r="AG106" s="78"/>
      <c r="AH106" s="78"/>
      <c r="AI106" s="360"/>
      <c r="AJ106" s="360"/>
      <c r="AK106" s="360"/>
      <c r="AL106" s="360"/>
      <c r="AM106" s="360"/>
      <c r="AN106" s="360"/>
      <c r="AO106" s="360"/>
      <c r="AP106" s="337">
        <v>2019</v>
      </c>
      <c r="AQ106" s="337"/>
      <c r="AR106" s="337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1"/>
    </row>
    <row r="107" spans="1:61" s="5" customFormat="1" ht="22.5" customHeight="1" x14ac:dyDescent="0.6">
      <c r="A107" s="338" t="s">
        <v>115</v>
      </c>
      <c r="B107" s="338"/>
      <c r="C107" s="338"/>
      <c r="D107" s="338"/>
      <c r="E107" s="338"/>
      <c r="F107" s="338"/>
      <c r="G107" s="338"/>
      <c r="H107" s="338"/>
      <c r="I107" s="338"/>
      <c r="J107" s="338"/>
      <c r="K107" s="338"/>
      <c r="L107" s="338"/>
      <c r="M107" s="338"/>
      <c r="N107" s="338"/>
      <c r="O107" s="338"/>
      <c r="P107" s="338"/>
      <c r="Q107" s="338"/>
      <c r="R107" s="338"/>
      <c r="S107" s="338"/>
      <c r="T107" s="338"/>
      <c r="U107" s="338"/>
      <c r="V107" s="338"/>
      <c r="W107" s="338"/>
      <c r="X107" s="338"/>
      <c r="Y107" s="338"/>
      <c r="Z107" s="338"/>
      <c r="AA107" s="338"/>
      <c r="AB107" s="338"/>
      <c r="AC107" s="338"/>
      <c r="AD107" s="78"/>
      <c r="AE107" s="77"/>
      <c r="AF107" s="78"/>
      <c r="AG107" s="78"/>
      <c r="AH107" s="78"/>
      <c r="AI107" s="78"/>
      <c r="AJ107" s="61"/>
      <c r="AK107" s="61"/>
      <c r="AL107" s="61"/>
      <c r="AM107" s="61"/>
      <c r="AN107" s="61"/>
      <c r="AO107" s="61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78"/>
      <c r="BG107" s="78"/>
      <c r="BH107" s="78"/>
      <c r="BI107" s="1"/>
    </row>
    <row r="108" spans="1:61" s="5" customFormat="1" ht="27" customHeight="1" x14ac:dyDescent="0.6">
      <c r="A108" s="338"/>
      <c r="B108" s="338"/>
      <c r="C108" s="338"/>
      <c r="D108" s="338"/>
      <c r="E108" s="338"/>
      <c r="F108" s="338"/>
      <c r="G108" s="338"/>
      <c r="H108" s="338"/>
      <c r="I108" s="338"/>
      <c r="J108" s="338"/>
      <c r="K108" s="338"/>
      <c r="L108" s="338"/>
      <c r="M108" s="338"/>
      <c r="N108" s="338"/>
      <c r="O108" s="338"/>
      <c r="P108" s="338"/>
      <c r="Q108" s="338"/>
      <c r="R108" s="338"/>
      <c r="S108" s="338"/>
      <c r="T108" s="338"/>
      <c r="U108" s="338"/>
      <c r="V108" s="338"/>
      <c r="W108" s="338"/>
      <c r="X108" s="338"/>
      <c r="Y108" s="338"/>
      <c r="Z108" s="338"/>
      <c r="AA108" s="338"/>
      <c r="AB108" s="338"/>
      <c r="AC108" s="338"/>
      <c r="AD108" s="78"/>
      <c r="AE108" s="77"/>
      <c r="AF108" s="78"/>
      <c r="AG108" s="78"/>
      <c r="AH108" s="78"/>
      <c r="AI108" s="362" t="s">
        <v>260</v>
      </c>
      <c r="AJ108" s="362"/>
      <c r="AK108" s="362"/>
      <c r="AL108" s="362"/>
      <c r="AM108" s="362"/>
      <c r="AN108" s="362"/>
      <c r="AO108" s="362"/>
      <c r="AP108" s="362"/>
      <c r="AQ108" s="362"/>
      <c r="AR108" s="362"/>
      <c r="AS108" s="362"/>
      <c r="AT108" s="362"/>
      <c r="AU108" s="362"/>
      <c r="AV108" s="362"/>
      <c r="AW108" s="362"/>
      <c r="AX108" s="362"/>
      <c r="AY108" s="362"/>
      <c r="AZ108" s="362"/>
      <c r="BA108" s="362"/>
      <c r="BB108" s="362"/>
      <c r="BC108" s="362"/>
      <c r="BD108" s="362"/>
      <c r="BE108" s="362"/>
      <c r="BF108" s="362"/>
      <c r="BG108" s="362"/>
      <c r="BH108" s="362"/>
      <c r="BI108" s="1"/>
    </row>
    <row r="109" spans="1:61" s="5" customFormat="1" ht="36.75" customHeight="1" x14ac:dyDescent="0.6">
      <c r="A109" s="359"/>
      <c r="B109" s="359"/>
      <c r="C109" s="359"/>
      <c r="D109" s="359"/>
      <c r="E109" s="359"/>
      <c r="F109" s="359"/>
      <c r="G109" s="338" t="s">
        <v>3</v>
      </c>
      <c r="H109" s="338"/>
      <c r="I109" s="338"/>
      <c r="J109" s="338"/>
      <c r="K109" s="338"/>
      <c r="L109" s="338"/>
      <c r="M109" s="338"/>
      <c r="AB109" s="104"/>
      <c r="AC109" s="104"/>
      <c r="AD109" s="78"/>
      <c r="AE109" s="77"/>
      <c r="AF109" s="78"/>
      <c r="AG109" s="78"/>
      <c r="AH109" s="78"/>
      <c r="AI109" s="362"/>
      <c r="AJ109" s="362"/>
      <c r="AK109" s="362"/>
      <c r="AL109" s="362"/>
      <c r="AM109" s="362"/>
      <c r="AN109" s="362"/>
      <c r="AO109" s="362"/>
      <c r="AP109" s="362"/>
      <c r="AQ109" s="362"/>
      <c r="AR109" s="362"/>
      <c r="AS109" s="362"/>
      <c r="AT109" s="362"/>
      <c r="AU109" s="362"/>
      <c r="AV109" s="362"/>
      <c r="AW109" s="362"/>
      <c r="AX109" s="362"/>
      <c r="AY109" s="362"/>
      <c r="AZ109" s="362"/>
      <c r="BA109" s="362"/>
      <c r="BB109" s="362"/>
      <c r="BC109" s="362"/>
      <c r="BD109" s="362"/>
      <c r="BE109" s="362"/>
      <c r="BF109" s="362"/>
      <c r="BG109" s="362"/>
      <c r="BH109" s="362"/>
      <c r="BI109" s="1"/>
    </row>
    <row r="110" spans="1:61" s="5" customFormat="1" ht="45" customHeight="1" x14ac:dyDescent="0.6">
      <c r="A110" s="353" t="s">
        <v>114</v>
      </c>
      <c r="B110" s="353"/>
      <c r="C110" s="353"/>
      <c r="D110" s="353"/>
      <c r="E110" s="353"/>
      <c r="F110" s="353"/>
      <c r="G110" s="337">
        <v>2019</v>
      </c>
      <c r="H110" s="337"/>
      <c r="I110" s="337"/>
      <c r="AB110" s="104"/>
      <c r="AC110" s="104"/>
      <c r="AD110" s="78"/>
      <c r="AE110" s="77"/>
      <c r="AF110" s="78"/>
      <c r="AG110" s="78"/>
      <c r="AH110" s="78"/>
      <c r="AI110" s="79"/>
      <c r="AJ110" s="79"/>
      <c r="AK110" s="79"/>
      <c r="AL110" s="79"/>
      <c r="AM110" s="79"/>
      <c r="AN110" s="79"/>
      <c r="AO110" s="79"/>
      <c r="AP110" s="356" t="s">
        <v>1</v>
      </c>
      <c r="AQ110" s="356"/>
      <c r="AR110" s="356"/>
      <c r="AS110" s="356"/>
      <c r="AT110" s="356"/>
      <c r="AU110" s="356"/>
      <c r="AV110" s="356"/>
      <c r="AW110" s="356"/>
      <c r="AX110" s="356"/>
      <c r="AY110" s="356"/>
      <c r="AZ110" s="58"/>
      <c r="BA110" s="58"/>
      <c r="BB110" s="58"/>
      <c r="BC110" s="58"/>
      <c r="BD110" s="58"/>
      <c r="BE110" s="58"/>
      <c r="BF110" s="58"/>
      <c r="BG110" s="58"/>
      <c r="BH110" s="78"/>
      <c r="BI110" s="1"/>
    </row>
    <row r="111" spans="1:61" s="5" customFormat="1" ht="46.5" customHeight="1" x14ac:dyDescent="0.6">
      <c r="A111" s="379"/>
      <c r="B111" s="379"/>
      <c r="C111" s="379"/>
      <c r="D111" s="379"/>
      <c r="E111" s="379"/>
      <c r="F111" s="379"/>
      <c r="G111" s="78"/>
      <c r="H111" s="78"/>
      <c r="I111" s="78"/>
      <c r="J111" s="78"/>
      <c r="K111" s="78"/>
      <c r="L111" s="78"/>
      <c r="M111" s="78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116"/>
      <c r="AC111" s="116"/>
      <c r="AD111" s="78"/>
      <c r="AE111" s="77"/>
      <c r="AF111" s="78"/>
      <c r="AG111" s="78"/>
      <c r="AH111" s="78"/>
      <c r="AI111" s="378" t="s">
        <v>114</v>
      </c>
      <c r="AJ111" s="378"/>
      <c r="AK111" s="378"/>
      <c r="AL111" s="378"/>
      <c r="AM111" s="378"/>
      <c r="AN111" s="378"/>
      <c r="AO111" s="378"/>
      <c r="AP111" s="337">
        <v>2019</v>
      </c>
      <c r="AQ111" s="337"/>
      <c r="AR111" s="337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78"/>
      <c r="BH111" s="78"/>
      <c r="BI111" s="1"/>
    </row>
    <row r="112" spans="1:61" s="5" customFormat="1" ht="31.5" customHeight="1" x14ac:dyDescent="0.6">
      <c r="A112" s="362" t="s">
        <v>125</v>
      </c>
      <c r="B112" s="362"/>
      <c r="C112" s="362"/>
      <c r="D112" s="362"/>
      <c r="E112" s="362"/>
      <c r="F112" s="362"/>
      <c r="G112" s="362"/>
      <c r="H112" s="362"/>
      <c r="I112" s="362"/>
      <c r="J112" s="362"/>
      <c r="K112" s="362"/>
      <c r="L112" s="362"/>
      <c r="M112" s="362"/>
      <c r="N112" s="362"/>
      <c r="O112" s="362"/>
      <c r="P112" s="362"/>
      <c r="Q112" s="362"/>
      <c r="R112" s="362"/>
      <c r="S112" s="362"/>
      <c r="T112" s="362"/>
      <c r="U112" s="362"/>
      <c r="V112" s="362"/>
      <c r="W112" s="362"/>
      <c r="X112" s="362"/>
      <c r="Y112" s="362"/>
      <c r="Z112" s="362"/>
      <c r="AA112" s="362"/>
      <c r="AB112" s="362"/>
      <c r="AC112" s="362"/>
      <c r="AD112" s="78"/>
      <c r="AE112" s="77"/>
      <c r="AF112" s="78"/>
      <c r="AG112" s="78"/>
      <c r="AH112" s="7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78"/>
      <c r="BH112" s="78"/>
      <c r="BI112" s="1"/>
    </row>
    <row r="113" spans="1:61" s="5" customFormat="1" ht="30.75" customHeight="1" x14ac:dyDescent="0.6">
      <c r="A113" s="79"/>
      <c r="B113" s="79"/>
      <c r="C113" s="79"/>
      <c r="D113" s="79"/>
      <c r="E113" s="79"/>
      <c r="F113" s="79"/>
      <c r="G113" s="361" t="s">
        <v>126</v>
      </c>
      <c r="H113" s="361"/>
      <c r="I113" s="361"/>
      <c r="J113" s="361"/>
      <c r="K113" s="361"/>
      <c r="L113" s="361"/>
      <c r="M113" s="361"/>
      <c r="N113" s="361"/>
      <c r="O113" s="361"/>
      <c r="P113" s="77"/>
      <c r="Q113" s="78"/>
      <c r="R113" s="56"/>
      <c r="S113" s="56"/>
      <c r="T113" s="78"/>
      <c r="U113" s="78"/>
      <c r="V113" s="78"/>
      <c r="W113" s="78"/>
      <c r="X113" s="78"/>
      <c r="Y113" s="78"/>
      <c r="Z113" s="78"/>
      <c r="AA113" s="78"/>
      <c r="AB113" s="115"/>
      <c r="AC113" s="115"/>
      <c r="AD113" s="78"/>
      <c r="AE113" s="77"/>
      <c r="AF113" s="78"/>
      <c r="AG113" s="78"/>
      <c r="AH113" s="78"/>
      <c r="AI113" s="76" t="s">
        <v>0</v>
      </c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78"/>
      <c r="BE113" s="78"/>
      <c r="BF113" s="78"/>
      <c r="BG113" s="78"/>
      <c r="BH113" s="78"/>
      <c r="BI113" s="1"/>
    </row>
    <row r="114" spans="1:61" s="5" customFormat="1" ht="36.75" customHeight="1" x14ac:dyDescent="0.6">
      <c r="A114" s="363"/>
      <c r="B114" s="363"/>
      <c r="C114" s="363"/>
      <c r="D114" s="363"/>
      <c r="E114" s="363"/>
      <c r="F114" s="363"/>
      <c r="G114" s="337">
        <v>2019</v>
      </c>
      <c r="H114" s="337"/>
      <c r="I114" s="337"/>
      <c r="AB114" s="104"/>
      <c r="AC114" s="104"/>
      <c r="AD114" s="78"/>
      <c r="AE114" s="77"/>
      <c r="AF114" s="78"/>
      <c r="AG114" s="78"/>
      <c r="AH114" s="78"/>
      <c r="AI114" s="359"/>
      <c r="AJ114" s="359"/>
      <c r="AK114" s="359"/>
      <c r="AL114" s="359"/>
      <c r="AM114" s="359"/>
      <c r="AN114" s="359"/>
      <c r="AO114" s="359"/>
      <c r="AP114" s="356" t="s">
        <v>112</v>
      </c>
      <c r="AQ114" s="356"/>
      <c r="AR114" s="356"/>
      <c r="AS114" s="356"/>
      <c r="AT114" s="356"/>
      <c r="AU114" s="356"/>
      <c r="AV114" s="356"/>
      <c r="AW114" s="57"/>
      <c r="AX114" s="77"/>
      <c r="BD114" s="78"/>
      <c r="BE114" s="78"/>
      <c r="BF114" s="78"/>
      <c r="BG114" s="78"/>
      <c r="BH114" s="78"/>
      <c r="BI114" s="1"/>
    </row>
    <row r="115" spans="1:61" s="5" customFormat="1" ht="38.25" customHeight="1" x14ac:dyDescent="0.6">
      <c r="A115" s="63"/>
      <c r="B115" s="63"/>
      <c r="C115" s="63"/>
      <c r="D115" s="63"/>
      <c r="E115" s="63"/>
      <c r="F115" s="63"/>
      <c r="AB115" s="104"/>
      <c r="AC115" s="104"/>
      <c r="AD115" s="78"/>
      <c r="AE115" s="77"/>
      <c r="AF115" s="78"/>
      <c r="AG115" s="78"/>
      <c r="AH115" s="78"/>
      <c r="AI115" s="360"/>
      <c r="AJ115" s="360"/>
      <c r="AK115" s="360"/>
      <c r="AL115" s="360"/>
      <c r="AM115" s="360"/>
      <c r="AN115" s="360"/>
      <c r="AO115" s="360"/>
      <c r="AP115" s="337">
        <v>2019</v>
      </c>
      <c r="AQ115" s="337"/>
      <c r="AR115" s="337"/>
      <c r="BD115" s="78"/>
      <c r="BE115" s="78"/>
      <c r="BF115" s="78"/>
      <c r="BG115" s="78"/>
      <c r="BH115" s="78"/>
      <c r="BI115" s="1"/>
    </row>
    <row r="116" spans="1:61" s="5" customFormat="1" ht="33.75" customHeight="1" x14ac:dyDescent="0.6">
      <c r="A116" s="362" t="s">
        <v>124</v>
      </c>
      <c r="B116" s="362"/>
      <c r="C116" s="362"/>
      <c r="D116" s="362"/>
      <c r="E116" s="362"/>
      <c r="F116" s="362"/>
      <c r="G116" s="362"/>
      <c r="H116" s="362"/>
      <c r="I116" s="362"/>
      <c r="J116" s="362"/>
      <c r="K116" s="362"/>
      <c r="L116" s="362"/>
      <c r="M116" s="362"/>
      <c r="N116" s="362"/>
      <c r="O116" s="362"/>
      <c r="P116" s="362"/>
      <c r="Q116" s="362"/>
      <c r="R116" s="362"/>
      <c r="S116" s="362"/>
      <c r="T116" s="362"/>
      <c r="U116" s="362"/>
      <c r="V116" s="362"/>
      <c r="W116" s="362"/>
      <c r="X116" s="362"/>
      <c r="Y116" s="362"/>
      <c r="Z116" s="362"/>
      <c r="AA116" s="362"/>
      <c r="AB116" s="362"/>
      <c r="AC116" s="362"/>
      <c r="AD116" s="78"/>
      <c r="AE116" s="77"/>
      <c r="AF116" s="78"/>
      <c r="AG116" s="78"/>
      <c r="AH116" s="78"/>
      <c r="BD116" s="78"/>
      <c r="BE116" s="78"/>
      <c r="BF116" s="78"/>
      <c r="BG116" s="78"/>
      <c r="BH116" s="78"/>
      <c r="BI116" s="1"/>
    </row>
    <row r="117" spans="1:61" s="5" customFormat="1" ht="29.25" customHeight="1" x14ac:dyDescent="0.6">
      <c r="A117" s="362"/>
      <c r="B117" s="362"/>
      <c r="C117" s="362"/>
      <c r="D117" s="362"/>
      <c r="E117" s="362"/>
      <c r="F117" s="362"/>
      <c r="G117" s="362"/>
      <c r="H117" s="362"/>
      <c r="I117" s="362"/>
      <c r="J117" s="362"/>
      <c r="K117" s="362"/>
      <c r="L117" s="362"/>
      <c r="M117" s="362"/>
      <c r="N117" s="362"/>
      <c r="O117" s="362"/>
      <c r="P117" s="362"/>
      <c r="Q117" s="362"/>
      <c r="R117" s="362"/>
      <c r="S117" s="362"/>
      <c r="T117" s="362"/>
      <c r="U117" s="362"/>
      <c r="V117" s="362"/>
      <c r="W117" s="362"/>
      <c r="X117" s="362"/>
      <c r="Y117" s="362"/>
      <c r="Z117" s="362"/>
      <c r="AA117" s="362"/>
      <c r="AB117" s="362"/>
      <c r="AC117" s="362"/>
      <c r="AD117" s="77"/>
      <c r="AE117" s="77"/>
      <c r="AF117" s="78"/>
      <c r="AG117" s="78"/>
      <c r="AH117" s="78"/>
      <c r="BD117" s="78"/>
      <c r="BE117" s="78"/>
      <c r="BF117" s="78"/>
      <c r="BG117" s="78"/>
      <c r="BH117" s="78"/>
      <c r="BI117" s="1"/>
    </row>
    <row r="118" spans="1:61" s="5" customFormat="1" ht="9" customHeight="1" x14ac:dyDescent="0.6">
      <c r="AB118" s="104"/>
      <c r="AC118" s="104"/>
      <c r="AD118" s="77"/>
      <c r="AE118" s="77"/>
      <c r="AF118" s="78"/>
      <c r="AG118" s="78"/>
      <c r="AH118" s="78"/>
      <c r="AI118" s="78"/>
      <c r="AJ118" s="61"/>
      <c r="AK118" s="61"/>
      <c r="AL118" s="61"/>
      <c r="AM118" s="61"/>
      <c r="AN118" s="61"/>
      <c r="AO118" s="61"/>
      <c r="BD118" s="78"/>
      <c r="BE118" s="78"/>
      <c r="BF118" s="78"/>
      <c r="BG118" s="78"/>
      <c r="BH118" s="78"/>
      <c r="BI118" s="1"/>
    </row>
    <row r="119" spans="1:61" s="5" customFormat="1" ht="36" customHeight="1" x14ac:dyDescent="0.6">
      <c r="A119" s="337" t="s">
        <v>111</v>
      </c>
      <c r="B119" s="337"/>
      <c r="C119" s="337"/>
      <c r="D119" s="337"/>
      <c r="E119" s="337"/>
      <c r="F119" s="337"/>
      <c r="G119" s="337"/>
      <c r="H119" s="337"/>
      <c r="I119" s="337"/>
      <c r="J119" s="337"/>
      <c r="K119" s="337"/>
      <c r="L119" s="337"/>
      <c r="M119" s="337"/>
      <c r="N119" s="337"/>
      <c r="O119" s="337"/>
      <c r="P119" s="337"/>
      <c r="Q119" s="337"/>
      <c r="R119" s="337"/>
      <c r="S119" s="337"/>
      <c r="T119" s="337"/>
      <c r="U119" s="337"/>
      <c r="V119" s="337"/>
      <c r="W119" s="337"/>
      <c r="X119" s="337"/>
      <c r="Y119" s="337"/>
      <c r="Z119" s="337"/>
      <c r="AA119" s="337"/>
      <c r="AB119" s="337"/>
      <c r="AC119" s="104"/>
      <c r="AD119" s="77"/>
      <c r="AE119" s="77"/>
      <c r="AF119" s="78"/>
      <c r="AG119" s="78"/>
      <c r="AH119" s="78"/>
      <c r="AI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1"/>
    </row>
    <row r="120" spans="1:61" s="5" customFormat="1" ht="42" customHeight="1" x14ac:dyDescent="0.6">
      <c r="AB120" s="104"/>
      <c r="AC120" s="104"/>
      <c r="AD120" s="77"/>
      <c r="AE120" s="77"/>
      <c r="AF120" s="78"/>
      <c r="AG120" s="78"/>
      <c r="AH120" s="78"/>
      <c r="AI120" s="78"/>
      <c r="AJ120" s="64"/>
      <c r="AK120" s="64"/>
      <c r="AL120" s="64"/>
      <c r="AM120" s="64"/>
      <c r="AN120" s="64"/>
      <c r="AO120" s="64"/>
      <c r="AP120" s="78"/>
      <c r="AQ120" s="60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  <c r="BD120" s="78"/>
      <c r="BE120" s="78"/>
      <c r="BF120" s="78"/>
      <c r="BG120" s="78"/>
      <c r="BH120" s="78"/>
      <c r="BI120" s="1"/>
    </row>
    <row r="121" spans="1:61" s="5" customFormat="1" ht="37.5" customHeight="1" x14ac:dyDescent="0.6">
      <c r="AB121" s="104"/>
      <c r="AC121" s="104"/>
      <c r="AD121" s="77"/>
      <c r="AE121" s="77"/>
      <c r="AF121" s="78"/>
      <c r="AG121" s="78"/>
      <c r="AH121" s="78"/>
      <c r="AI121" s="78"/>
      <c r="AJ121" s="63"/>
      <c r="AK121" s="63"/>
      <c r="AL121" s="63"/>
      <c r="AM121" s="63"/>
      <c r="AN121" s="63"/>
      <c r="AO121" s="63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D121" s="26"/>
      <c r="BE121" s="26"/>
      <c r="BF121" s="26"/>
      <c r="BG121" s="26"/>
      <c r="BH121" s="26"/>
      <c r="BI121" s="1"/>
    </row>
    <row r="122" spans="1:61" s="5" customFormat="1" ht="37.5" customHeight="1" x14ac:dyDescent="0.6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117"/>
      <c r="AC122" s="104"/>
      <c r="AD122" s="77"/>
      <c r="AE122" s="77"/>
      <c r="AF122" s="78"/>
      <c r="AG122" s="78"/>
      <c r="AH122" s="78"/>
      <c r="AI122" s="78"/>
      <c r="AJ122" s="63"/>
      <c r="AK122" s="63"/>
      <c r="AL122" s="63"/>
      <c r="AM122" s="63"/>
      <c r="AN122" s="63"/>
      <c r="AO122" s="63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D122" s="26"/>
      <c r="BE122" s="26"/>
      <c r="BF122" s="26"/>
      <c r="BG122" s="26"/>
      <c r="BH122" s="26"/>
      <c r="BI122" s="31"/>
    </row>
    <row r="123" spans="1:61" s="5" customFormat="1" ht="37.5" customHeight="1" x14ac:dyDescent="0.6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117"/>
      <c r="AC123" s="104"/>
      <c r="AD123" s="77"/>
      <c r="AE123" s="77"/>
      <c r="AF123" s="78"/>
      <c r="AG123" s="78"/>
      <c r="AH123" s="78"/>
      <c r="AI123" s="78"/>
      <c r="AJ123" s="63"/>
      <c r="AK123" s="63"/>
      <c r="AL123" s="63"/>
      <c r="AM123" s="63"/>
      <c r="AN123" s="63"/>
      <c r="AO123" s="63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D123" s="26"/>
      <c r="BE123" s="26"/>
      <c r="BF123" s="26"/>
      <c r="BG123" s="26"/>
      <c r="BH123" s="26"/>
      <c r="BI123" s="31"/>
    </row>
    <row r="124" spans="1:61" s="5" customFormat="1" ht="37.5" customHeight="1" x14ac:dyDescent="0.6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117"/>
      <c r="AC124" s="104"/>
      <c r="AD124" s="77"/>
      <c r="AE124" s="77"/>
      <c r="AF124" s="78"/>
      <c r="AG124" s="78"/>
      <c r="AH124" s="78"/>
      <c r="AI124" s="78"/>
      <c r="AJ124" s="63"/>
      <c r="AK124" s="63"/>
      <c r="AL124" s="63"/>
      <c r="AM124" s="63"/>
      <c r="AN124" s="63"/>
      <c r="AO124" s="63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D124" s="26"/>
      <c r="BE124" s="26"/>
      <c r="BF124" s="26"/>
      <c r="BG124" s="26"/>
      <c r="BH124" s="26"/>
      <c r="BI124" s="31"/>
    </row>
    <row r="125" spans="1:61" s="5" customFormat="1" ht="37.5" customHeight="1" x14ac:dyDescent="0.6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117"/>
      <c r="AC125" s="104"/>
      <c r="AD125" s="77"/>
      <c r="AE125" s="77"/>
      <c r="AF125" s="78"/>
      <c r="AG125" s="78"/>
      <c r="AH125" s="78"/>
      <c r="AI125" s="78"/>
      <c r="AJ125" s="63"/>
      <c r="AK125" s="63"/>
      <c r="AL125" s="63"/>
      <c r="AM125" s="63"/>
      <c r="AN125" s="63"/>
      <c r="AO125" s="63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D125" s="26"/>
      <c r="BE125" s="26"/>
      <c r="BF125" s="26"/>
      <c r="BG125" s="26"/>
      <c r="BH125" s="26"/>
      <c r="BI125" s="31"/>
    </row>
    <row r="126" spans="1:61" s="65" customFormat="1" x14ac:dyDescent="0.55000000000000004">
      <c r="R126" s="66"/>
      <c r="S126" s="66"/>
      <c r="AB126" s="118"/>
      <c r="AC126" s="118"/>
      <c r="BD126" s="67"/>
      <c r="BE126" s="67"/>
      <c r="BF126" s="67"/>
      <c r="BG126" s="67"/>
      <c r="BH126" s="67"/>
      <c r="BI126" s="31"/>
    </row>
    <row r="127" spans="1:61" s="65" customFormat="1" x14ac:dyDescent="0.55000000000000004">
      <c r="R127" s="66"/>
      <c r="S127" s="66"/>
      <c r="AB127" s="118"/>
      <c r="AC127" s="118"/>
      <c r="BD127" s="67"/>
      <c r="BE127" s="67"/>
      <c r="BF127" s="67"/>
      <c r="BG127" s="67"/>
      <c r="BH127" s="67"/>
      <c r="BI127" s="31"/>
    </row>
  </sheetData>
  <mergeCells count="780">
    <mergeCell ref="B8:I8"/>
    <mergeCell ref="A62:Y62"/>
    <mergeCell ref="B48:U48"/>
    <mergeCell ref="B50:U50"/>
    <mergeCell ref="B55:U55"/>
    <mergeCell ref="B56:U56"/>
    <mergeCell ref="V56:W56"/>
    <mergeCell ref="B49:U49"/>
    <mergeCell ref="V47:W47"/>
    <mergeCell ref="X47:Y47"/>
    <mergeCell ref="V50:W50"/>
    <mergeCell ref="X50:Y50"/>
    <mergeCell ref="V58:W58"/>
    <mergeCell ref="X58:Y58"/>
    <mergeCell ref="V49:W49"/>
    <mergeCell ref="X49:Y49"/>
    <mergeCell ref="B47:U47"/>
    <mergeCell ref="A61:Y61"/>
    <mergeCell ref="AX42:AY42"/>
    <mergeCell ref="AZ42:BA42"/>
    <mergeCell ref="BB42:BC42"/>
    <mergeCell ref="AJ42:AK42"/>
    <mergeCell ref="AL42:AM42"/>
    <mergeCell ref="AN49:AO49"/>
    <mergeCell ref="AP49:AQ49"/>
    <mergeCell ref="A60:Y60"/>
    <mergeCell ref="V55:W55"/>
    <mergeCell ref="X55:Y55"/>
    <mergeCell ref="B45:U45"/>
    <mergeCell ref="B46:U46"/>
    <mergeCell ref="B52:U52"/>
    <mergeCell ref="B42:U42"/>
    <mergeCell ref="B57:U57"/>
    <mergeCell ref="B58:U58"/>
    <mergeCell ref="B54:U54"/>
    <mergeCell ref="A59:Y59"/>
    <mergeCell ref="AD52:AE52"/>
    <mergeCell ref="AF52:AG52"/>
    <mergeCell ref="AH52:AI52"/>
    <mergeCell ref="AJ52:AK52"/>
    <mergeCell ref="AL53:AM53"/>
    <mergeCell ref="V44:W44"/>
    <mergeCell ref="BD52:BH52"/>
    <mergeCell ref="B41:U41"/>
    <mergeCell ref="V41:W41"/>
    <mergeCell ref="X41:Y41"/>
    <mergeCell ref="Z41:AA41"/>
    <mergeCell ref="AB41:AC41"/>
    <mergeCell ref="AD41:AE41"/>
    <mergeCell ref="AF41:AG41"/>
    <mergeCell ref="AH41:AI41"/>
    <mergeCell ref="AJ41:AK41"/>
    <mergeCell ref="AL41:AM41"/>
    <mergeCell ref="AN41:AO41"/>
    <mergeCell ref="AP41:AQ41"/>
    <mergeCell ref="AR41:AS41"/>
    <mergeCell ref="AT41:AU41"/>
    <mergeCell ref="AV41:AW41"/>
    <mergeCell ref="AX41:AY41"/>
    <mergeCell ref="AZ41:BA41"/>
    <mergeCell ref="BB41:BC41"/>
    <mergeCell ref="V52:W52"/>
    <mergeCell ref="X52:Y52"/>
    <mergeCell ref="Z52:AA52"/>
    <mergeCell ref="AB52:AC52"/>
    <mergeCell ref="B44:U44"/>
    <mergeCell ref="X44:Y44"/>
    <mergeCell ref="V45:W45"/>
    <mergeCell ref="V48:W48"/>
    <mergeCell ref="V57:W57"/>
    <mergeCell ref="V42:W42"/>
    <mergeCell ref="X42:Y42"/>
    <mergeCell ref="V54:W54"/>
    <mergeCell ref="X54:Y54"/>
    <mergeCell ref="X57:Y57"/>
    <mergeCell ref="X48:Y48"/>
    <mergeCell ref="AL48:AM48"/>
    <mergeCell ref="AL40:AM40"/>
    <mergeCell ref="AF43:AG43"/>
    <mergeCell ref="AH43:AI43"/>
    <mergeCell ref="AJ43:AK43"/>
    <mergeCell ref="AL43:AM43"/>
    <mergeCell ref="Z44:AA44"/>
    <mergeCell ref="AB44:AC44"/>
    <mergeCell ref="AD44:AE44"/>
    <mergeCell ref="AF44:AG44"/>
    <mergeCell ref="AH44:AI44"/>
    <mergeCell ref="AJ44:AK44"/>
    <mergeCell ref="AL44:AM44"/>
    <mergeCell ref="AF42:AG42"/>
    <mergeCell ref="AH40:AI40"/>
    <mergeCell ref="AJ45:AK45"/>
    <mergeCell ref="X40:Y40"/>
    <mergeCell ref="X43:Y43"/>
    <mergeCell ref="Z43:AA43"/>
    <mergeCell ref="AB43:AC43"/>
    <mergeCell ref="AD43:AE43"/>
    <mergeCell ref="V38:W38"/>
    <mergeCell ref="X38:Y38"/>
    <mergeCell ref="Z38:AA38"/>
    <mergeCell ref="AB38:AC38"/>
    <mergeCell ref="AD38:AE38"/>
    <mergeCell ref="V43:W43"/>
    <mergeCell ref="Z42:AA42"/>
    <mergeCell ref="AB42:AC42"/>
    <mergeCell ref="AF38:AG38"/>
    <mergeCell ref="V40:W40"/>
    <mergeCell ref="AR33:AS33"/>
    <mergeCell ref="AT33:AU33"/>
    <mergeCell ref="AV33:AW33"/>
    <mergeCell ref="B38:U38"/>
    <mergeCell ref="B51:U51"/>
    <mergeCell ref="B53:U53"/>
    <mergeCell ref="B39:U39"/>
    <mergeCell ref="B40:U40"/>
    <mergeCell ref="B43:U43"/>
    <mergeCell ref="AD42:AE42"/>
    <mergeCell ref="AH53:AI53"/>
    <mergeCell ref="AJ53:AK53"/>
    <mergeCell ref="V51:W51"/>
    <mergeCell ref="X51:Y51"/>
    <mergeCell ref="Z51:AA51"/>
    <mergeCell ref="AB51:AC51"/>
    <mergeCell ref="AD51:AE51"/>
    <mergeCell ref="AF51:AG51"/>
    <mergeCell ref="Z40:AA40"/>
    <mergeCell ref="AB40:AC40"/>
    <mergeCell ref="AD40:AE40"/>
    <mergeCell ref="AF40:AG40"/>
    <mergeCell ref="AX48:AY48"/>
    <mergeCell ref="AZ48:BA48"/>
    <mergeCell ref="BB48:BC48"/>
    <mergeCell ref="B31:U31"/>
    <mergeCell ref="B32:U32"/>
    <mergeCell ref="B33:U33"/>
    <mergeCell ref="B34:U34"/>
    <mergeCell ref="B35:U35"/>
    <mergeCell ref="AT31:AU31"/>
    <mergeCell ref="AV31:AW31"/>
    <mergeCell ref="AZ33:BA33"/>
    <mergeCell ref="BB33:BC33"/>
    <mergeCell ref="AT32:AU32"/>
    <mergeCell ref="AV32:AW32"/>
    <mergeCell ref="AX32:AY32"/>
    <mergeCell ref="AZ32:BA32"/>
    <mergeCell ref="BB32:BC32"/>
    <mergeCell ref="AX31:AY31"/>
    <mergeCell ref="AZ31:BA31"/>
    <mergeCell ref="BB31:BC31"/>
    <mergeCell ref="AJ33:AK33"/>
    <mergeCell ref="AL33:AM33"/>
    <mergeCell ref="AN33:AO33"/>
    <mergeCell ref="AP33:AQ33"/>
    <mergeCell ref="AL55:AM55"/>
    <mergeCell ref="AZ55:BA55"/>
    <mergeCell ref="BB55:BC55"/>
    <mergeCell ref="AT49:AU49"/>
    <mergeCell ref="AV49:AW49"/>
    <mergeCell ref="AX49:AY49"/>
    <mergeCell ref="AZ49:BA49"/>
    <mergeCell ref="BB49:BC49"/>
    <mergeCell ref="AR50:AS50"/>
    <mergeCell ref="AT50:AU50"/>
    <mergeCell ref="AV50:AW50"/>
    <mergeCell ref="AZ52:BA52"/>
    <mergeCell ref="BB52:BC52"/>
    <mergeCell ref="AL52:AM52"/>
    <mergeCell ref="AN58:AO58"/>
    <mergeCell ref="AN56:AO56"/>
    <mergeCell ref="BB56:BC56"/>
    <mergeCell ref="AN55:AO55"/>
    <mergeCell ref="AP55:AQ55"/>
    <mergeCell ref="AR55:AS55"/>
    <mergeCell ref="AT55:AU55"/>
    <mergeCell ref="AV55:AW55"/>
    <mergeCell ref="BB57:BC57"/>
    <mergeCell ref="AK15:AN15"/>
    <mergeCell ref="AF28:AG29"/>
    <mergeCell ref="V26:W29"/>
    <mergeCell ref="V30:W30"/>
    <mergeCell ref="BG15:BG16"/>
    <mergeCell ref="S15:S16"/>
    <mergeCell ref="Z27:AA29"/>
    <mergeCell ref="AB27:AC29"/>
    <mergeCell ref="AD27:AK27"/>
    <mergeCell ref="AL27:AW27"/>
    <mergeCell ref="AL26:BC26"/>
    <mergeCell ref="B26:U29"/>
    <mergeCell ref="B30:U30"/>
    <mergeCell ref="X30:Y30"/>
    <mergeCell ref="AD28:AE29"/>
    <mergeCell ref="AX27:BC27"/>
    <mergeCell ref="Y6:AV8"/>
    <mergeCell ref="Y9:AV11"/>
    <mergeCell ref="BD15:BD16"/>
    <mergeCell ref="A67:K67"/>
    <mergeCell ref="AG15:AI15"/>
    <mergeCell ref="AR28:AW28"/>
    <mergeCell ref="AL29:AM29"/>
    <mergeCell ref="AH28:AI29"/>
    <mergeCell ref="AJ28:AK29"/>
    <mergeCell ref="AL28:AQ28"/>
    <mergeCell ref="AT29:AU29"/>
    <mergeCell ref="AV29:AW29"/>
    <mergeCell ref="X26:Y29"/>
    <mergeCell ref="AO15:AR15"/>
    <mergeCell ref="AS15:AS16"/>
    <mergeCell ref="Z26:AK26"/>
    <mergeCell ref="A65:T65"/>
    <mergeCell ref="U65:AP65"/>
    <mergeCell ref="AQ65:BH65"/>
    <mergeCell ref="A66:K66"/>
    <mergeCell ref="A15:A16"/>
    <mergeCell ref="B15:E15"/>
    <mergeCell ref="F15:F16"/>
    <mergeCell ref="S9:X10"/>
    <mergeCell ref="AA15:AA16"/>
    <mergeCell ref="AB15:AE15"/>
    <mergeCell ref="AF15:AF16"/>
    <mergeCell ref="AX29:AY29"/>
    <mergeCell ref="BC2:BH2"/>
    <mergeCell ref="BH15:BH16"/>
    <mergeCell ref="W15:W16"/>
    <mergeCell ref="X15:Z15"/>
    <mergeCell ref="BB15:BB16"/>
    <mergeCell ref="BC15:BC16"/>
    <mergeCell ref="AT15:AV15"/>
    <mergeCell ref="AW15:AW16"/>
    <mergeCell ref="AJ15:AJ16"/>
    <mergeCell ref="BD26:BH29"/>
    <mergeCell ref="AX15:BA15"/>
    <mergeCell ref="G15:I15"/>
    <mergeCell ref="J15:J16"/>
    <mergeCell ref="K15:N15"/>
    <mergeCell ref="O15:R15"/>
    <mergeCell ref="T15:V15"/>
    <mergeCell ref="BE15:BE16"/>
    <mergeCell ref="BF15:BF16"/>
    <mergeCell ref="A104:F104"/>
    <mergeCell ref="E78:BC78"/>
    <mergeCell ref="O67:Q67"/>
    <mergeCell ref="R67:T67"/>
    <mergeCell ref="G104:M104"/>
    <mergeCell ref="A85:D85"/>
    <mergeCell ref="E85:BC85"/>
    <mergeCell ref="E99:BC99"/>
    <mergeCell ref="A97:D97"/>
    <mergeCell ref="E97:BC97"/>
    <mergeCell ref="A79:D79"/>
    <mergeCell ref="A81:D81"/>
    <mergeCell ref="A82:D82"/>
    <mergeCell ref="A83:D83"/>
    <mergeCell ref="A96:D96"/>
    <mergeCell ref="E96:BC96"/>
    <mergeCell ref="A88:D88"/>
    <mergeCell ref="E88:BC88"/>
    <mergeCell ref="A80:D80"/>
    <mergeCell ref="E80:BC80"/>
    <mergeCell ref="A99:D99"/>
    <mergeCell ref="A98:D98"/>
    <mergeCell ref="L66:N66"/>
    <mergeCell ref="O66:Q66"/>
    <mergeCell ref="R66:T66"/>
    <mergeCell ref="AQ66:BH67"/>
    <mergeCell ref="E81:BC81"/>
    <mergeCell ref="BD81:BH81"/>
    <mergeCell ref="L67:N67"/>
    <mergeCell ref="A78:D78"/>
    <mergeCell ref="U67:AA67"/>
    <mergeCell ref="AB67:AH67"/>
    <mergeCell ref="AI67:AP67"/>
    <mergeCell ref="E79:BC79"/>
    <mergeCell ref="BD79:BH79"/>
    <mergeCell ref="BD78:BH78"/>
    <mergeCell ref="U66:AA66"/>
    <mergeCell ref="AB66:AH66"/>
    <mergeCell ref="AI66:AP66"/>
    <mergeCell ref="BD80:BH80"/>
    <mergeCell ref="AP114:AV114"/>
    <mergeCell ref="AP105:AY105"/>
    <mergeCell ref="AI111:AO111"/>
    <mergeCell ref="AI108:BH109"/>
    <mergeCell ref="AP110:AY110"/>
    <mergeCell ref="AP106:AR106"/>
    <mergeCell ref="AP111:AR111"/>
    <mergeCell ref="A109:F109"/>
    <mergeCell ref="A110:F110"/>
    <mergeCell ref="G110:I110"/>
    <mergeCell ref="A111:F111"/>
    <mergeCell ref="A107:AC108"/>
    <mergeCell ref="G105:I105"/>
    <mergeCell ref="A26:A29"/>
    <mergeCell ref="AN29:AO29"/>
    <mergeCell ref="AP29:AQ29"/>
    <mergeCell ref="AR29:AS29"/>
    <mergeCell ref="AZ29:BA29"/>
    <mergeCell ref="BB29:BC29"/>
    <mergeCell ref="AX28:BC28"/>
    <mergeCell ref="Z30:AA30"/>
    <mergeCell ref="AB30:AC30"/>
    <mergeCell ref="AD30:AE30"/>
    <mergeCell ref="AF30:AG30"/>
    <mergeCell ref="AH30:AI30"/>
    <mergeCell ref="AJ30:AK30"/>
    <mergeCell ref="AL30:AM30"/>
    <mergeCell ref="AN30:AO30"/>
    <mergeCell ref="AP30:AQ30"/>
    <mergeCell ref="BD31:BH31"/>
    <mergeCell ref="AR30:AS30"/>
    <mergeCell ref="AT30:AU30"/>
    <mergeCell ref="AV30:AW30"/>
    <mergeCell ref="AX30:AY30"/>
    <mergeCell ref="AZ30:BA30"/>
    <mergeCell ref="BB30:BC30"/>
    <mergeCell ref="BD30:BH30"/>
    <mergeCell ref="A119:AB119"/>
    <mergeCell ref="A105:F105"/>
    <mergeCell ref="A100:BH100"/>
    <mergeCell ref="A101:BH101"/>
    <mergeCell ref="A103:AC103"/>
    <mergeCell ref="AI102:AQ102"/>
    <mergeCell ref="AI103:BF104"/>
    <mergeCell ref="AI105:AO105"/>
    <mergeCell ref="AI106:AO106"/>
    <mergeCell ref="G113:O113"/>
    <mergeCell ref="A112:AC112"/>
    <mergeCell ref="A114:F114"/>
    <mergeCell ref="G114:I114"/>
    <mergeCell ref="AI114:AO114"/>
    <mergeCell ref="AI115:AO115"/>
    <mergeCell ref="A116:AC117"/>
    <mergeCell ref="AP115:AR115"/>
    <mergeCell ref="G109:M109"/>
    <mergeCell ref="V31:W31"/>
    <mergeCell ref="X31:Y31"/>
    <mergeCell ref="Z31:AA31"/>
    <mergeCell ref="AB31:AC31"/>
    <mergeCell ref="AD31:AE31"/>
    <mergeCell ref="AF31:AG31"/>
    <mergeCell ref="AH31:AI31"/>
    <mergeCell ref="AJ31:AK31"/>
    <mergeCell ref="AL31:AM31"/>
    <mergeCell ref="AN31:AO31"/>
    <mergeCell ref="AP31:AQ31"/>
    <mergeCell ref="AR31:AS31"/>
    <mergeCell ref="AP32:AQ32"/>
    <mergeCell ref="AR32:AS32"/>
    <mergeCell ref="AD32:AE32"/>
    <mergeCell ref="AF32:AG32"/>
    <mergeCell ref="AH32:AI32"/>
    <mergeCell ref="AJ32:AK32"/>
    <mergeCell ref="B36:U36"/>
    <mergeCell ref="B37:U37"/>
    <mergeCell ref="Z36:AA36"/>
    <mergeCell ref="AB36:AC36"/>
    <mergeCell ref="BD32:BH32"/>
    <mergeCell ref="V32:W32"/>
    <mergeCell ref="X32:Y32"/>
    <mergeCell ref="AL32:AM32"/>
    <mergeCell ref="AN32:AO32"/>
    <mergeCell ref="Z32:AA32"/>
    <mergeCell ref="AB32:AC32"/>
    <mergeCell ref="AZ34:BA34"/>
    <mergeCell ref="BB34:BC34"/>
    <mergeCell ref="V34:W34"/>
    <mergeCell ref="X34:Y34"/>
    <mergeCell ref="Z34:AA34"/>
    <mergeCell ref="AB34:AC34"/>
    <mergeCell ref="AD34:AE34"/>
    <mergeCell ref="AF34:AG34"/>
    <mergeCell ref="AH34:AI34"/>
    <mergeCell ref="AJ34:AK34"/>
    <mergeCell ref="V33:W33"/>
    <mergeCell ref="X33:Y33"/>
    <mergeCell ref="Z33:AA33"/>
    <mergeCell ref="AB33:AC33"/>
    <mergeCell ref="AD33:AE33"/>
    <mergeCell ref="AF33:AG33"/>
    <mergeCell ref="AH33:AI33"/>
    <mergeCell ref="AX33:AY33"/>
    <mergeCell ref="BD33:BH33"/>
    <mergeCell ref="BD34:BH34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AV35:AW35"/>
    <mergeCell ref="AX35:AY35"/>
    <mergeCell ref="AL34:AM34"/>
    <mergeCell ref="AN34:AO34"/>
    <mergeCell ref="AP34:AQ34"/>
    <mergeCell ref="AR34:AS34"/>
    <mergeCell ref="BD35:BH35"/>
    <mergeCell ref="AT34:AU34"/>
    <mergeCell ref="AV34:AW34"/>
    <mergeCell ref="AX34:AY34"/>
    <mergeCell ref="V37:W37"/>
    <mergeCell ref="X37:Y37"/>
    <mergeCell ref="Z37:AA37"/>
    <mergeCell ref="AB37:AC37"/>
    <mergeCell ref="AD37:AE37"/>
    <mergeCell ref="AF37:AG37"/>
    <mergeCell ref="AH37:AI37"/>
    <mergeCell ref="AJ37:AK37"/>
    <mergeCell ref="AT37:AU37"/>
    <mergeCell ref="AV37:AW37"/>
    <mergeCell ref="BD36:BH36"/>
    <mergeCell ref="V36:W36"/>
    <mergeCell ref="X36:Y36"/>
    <mergeCell ref="AD36:AE36"/>
    <mergeCell ref="AF36:AG36"/>
    <mergeCell ref="AH36:AI36"/>
    <mergeCell ref="AJ36:AK36"/>
    <mergeCell ref="AL36:AM36"/>
    <mergeCell ref="AN36:AO36"/>
    <mergeCell ref="AP36:AQ36"/>
    <mergeCell ref="AR36:AS36"/>
    <mergeCell ref="AT36:AU36"/>
    <mergeCell ref="AV36:AW36"/>
    <mergeCell ref="AX36:AY36"/>
    <mergeCell ref="AZ36:BA36"/>
    <mergeCell ref="BB36:BC36"/>
    <mergeCell ref="BD37:BH37"/>
    <mergeCell ref="BB38:BC38"/>
    <mergeCell ref="BD38:BH38"/>
    <mergeCell ref="BB51:BC51"/>
    <mergeCell ref="AZ38:BA38"/>
    <mergeCell ref="AH38:AI38"/>
    <mergeCell ref="AJ38:AK38"/>
    <mergeCell ref="AL38:AM38"/>
    <mergeCell ref="AN38:AO38"/>
    <mergeCell ref="AP38:AQ38"/>
    <mergeCell ref="AR38:AS38"/>
    <mergeCell ref="AT38:AU38"/>
    <mergeCell ref="AV38:AW38"/>
    <mergeCell ref="AX38:AY38"/>
    <mergeCell ref="AV51:AW51"/>
    <mergeCell ref="AX51:AY51"/>
    <mergeCell ref="AZ51:BA51"/>
    <mergeCell ref="AH51:AI51"/>
    <mergeCell ref="AJ51:AK51"/>
    <mergeCell ref="AL37:AM37"/>
    <mergeCell ref="AN37:AO37"/>
    <mergeCell ref="AP37:AQ37"/>
    <mergeCell ref="AR37:AS37"/>
    <mergeCell ref="AZ50:BA50"/>
    <mergeCell ref="AZ35:BA35"/>
    <mergeCell ref="BB35:BC35"/>
    <mergeCell ref="BB53:BC53"/>
    <mergeCell ref="AP53:AQ53"/>
    <mergeCell ref="AR53:AS53"/>
    <mergeCell ref="AT53:AU53"/>
    <mergeCell ref="AV53:AW53"/>
    <mergeCell ref="AX53:AY53"/>
    <mergeCell ref="AZ53:BA53"/>
    <mergeCell ref="AX37:AY37"/>
    <mergeCell ref="AZ37:BA37"/>
    <mergeCell ref="BB37:BC37"/>
    <mergeCell ref="AP52:AQ52"/>
    <mergeCell ref="AR52:AS52"/>
    <mergeCell ref="AP51:AQ51"/>
    <mergeCell ref="AR51:AS51"/>
    <mergeCell ref="AT51:AU51"/>
    <mergeCell ref="AT52:AU52"/>
    <mergeCell ref="AV52:AW52"/>
    <mergeCell ref="AX52:AY52"/>
    <mergeCell ref="BB50:BC50"/>
    <mergeCell ref="AX47:AY47"/>
    <mergeCell ref="AZ47:BA47"/>
    <mergeCell ref="BB47:BC47"/>
    <mergeCell ref="BD53:BH53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AL39:AM39"/>
    <mergeCell ref="AN39:AO39"/>
    <mergeCell ref="AP39:AQ39"/>
    <mergeCell ref="AR39:AS39"/>
    <mergeCell ref="AT39:AU39"/>
    <mergeCell ref="AV39:AW39"/>
    <mergeCell ref="AX39:AY39"/>
    <mergeCell ref="AZ39:BA39"/>
    <mergeCell ref="BB39:BC39"/>
    <mergeCell ref="V53:W53"/>
    <mergeCell ref="X53:Y53"/>
    <mergeCell ref="Z53:AA53"/>
    <mergeCell ref="AJ40:AK40"/>
    <mergeCell ref="AH42:AI42"/>
    <mergeCell ref="BD43:BH43"/>
    <mergeCell ref="BD41:BH41"/>
    <mergeCell ref="AN42:AO42"/>
    <mergeCell ref="AP42:AQ42"/>
    <mergeCell ref="AR42:AS42"/>
    <mergeCell ref="AT42:AU42"/>
    <mergeCell ref="BB44:BC44"/>
    <mergeCell ref="AN43:AO43"/>
    <mergeCell ref="BD42:BH42"/>
    <mergeCell ref="AP43:AQ43"/>
    <mergeCell ref="AR43:AS43"/>
    <mergeCell ref="AN44:AO44"/>
    <mergeCell ref="AP44:AQ44"/>
    <mergeCell ref="AR44:AS44"/>
    <mergeCell ref="AT44:AU44"/>
    <mergeCell ref="AV44:AW44"/>
    <mergeCell ref="AX44:AY44"/>
    <mergeCell ref="BB43:BC43"/>
    <mergeCell ref="AZ44:BA44"/>
    <mergeCell ref="AT43:AU43"/>
    <mergeCell ref="AV43:AW43"/>
    <mergeCell ref="AX43:AY43"/>
    <mergeCell ref="BD44:BH44"/>
    <mergeCell ref="AZ43:BA43"/>
    <mergeCell ref="AV42:AW42"/>
    <mergeCell ref="BD39:BH39"/>
    <mergeCell ref="AN40:AO40"/>
    <mergeCell ref="AP40:AQ40"/>
    <mergeCell ref="AR40:AS40"/>
    <mergeCell ref="AT40:AU40"/>
    <mergeCell ref="AV40:AW40"/>
    <mergeCell ref="AX40:AY40"/>
    <mergeCell ref="AZ40:BA40"/>
    <mergeCell ref="BB40:BC40"/>
    <mergeCell ref="BD40:BH40"/>
    <mergeCell ref="BD45:BH45"/>
    <mergeCell ref="V46:W46"/>
    <mergeCell ref="X46:Y46"/>
    <mergeCell ref="Z46:AA46"/>
    <mergeCell ref="AB46:AC46"/>
    <mergeCell ref="AD46:AE46"/>
    <mergeCell ref="AF46:AG46"/>
    <mergeCell ref="AH46:AI46"/>
    <mergeCell ref="AJ46:AK46"/>
    <mergeCell ref="AX46:AY46"/>
    <mergeCell ref="AN46:AO46"/>
    <mergeCell ref="AP46:AQ46"/>
    <mergeCell ref="AZ46:BA46"/>
    <mergeCell ref="BB46:BC46"/>
    <mergeCell ref="AT45:AU45"/>
    <mergeCell ref="AV45:AW45"/>
    <mergeCell ref="AX45:AY45"/>
    <mergeCell ref="AZ45:BA45"/>
    <mergeCell ref="AL45:AM45"/>
    <mergeCell ref="AN45:AO45"/>
    <mergeCell ref="AP45:AQ45"/>
    <mergeCell ref="AP48:AQ48"/>
    <mergeCell ref="AR48:AS48"/>
    <mergeCell ref="AT48:AU48"/>
    <mergeCell ref="AV48:AW48"/>
    <mergeCell ref="Z50:AA50"/>
    <mergeCell ref="AB50:AC50"/>
    <mergeCell ref="Z47:AA47"/>
    <mergeCell ref="AB47:AC47"/>
    <mergeCell ref="AD47:AE47"/>
    <mergeCell ref="AF47:AG47"/>
    <mergeCell ref="AH47:AI47"/>
    <mergeCell ref="AJ47:AK47"/>
    <mergeCell ref="AN47:AO47"/>
    <mergeCell ref="AD49:AE49"/>
    <mergeCell ref="AF49:AG49"/>
    <mergeCell ref="AH49:AI49"/>
    <mergeCell ref="AJ49:AK49"/>
    <mergeCell ref="AL49:AM49"/>
    <mergeCell ref="Z48:AA48"/>
    <mergeCell ref="AB48:AC48"/>
    <mergeCell ref="AD48:AE48"/>
    <mergeCell ref="AF48:AG48"/>
    <mergeCell ref="AH48:AI48"/>
    <mergeCell ref="AJ48:AK48"/>
    <mergeCell ref="AD54:AE54"/>
    <mergeCell ref="AF54:AG54"/>
    <mergeCell ref="AH54:AI54"/>
    <mergeCell ref="AX50:AY50"/>
    <mergeCell ref="BD46:BH46"/>
    <mergeCell ref="X45:Y45"/>
    <mergeCell ref="Z45:AA45"/>
    <mergeCell ref="AB45:AC45"/>
    <mergeCell ref="AD45:AE45"/>
    <mergeCell ref="AF45:AG45"/>
    <mergeCell ref="AH45:AI45"/>
    <mergeCell ref="AP47:AQ47"/>
    <mergeCell ref="AR47:AS47"/>
    <mergeCell ref="AL47:AM47"/>
    <mergeCell ref="AR45:AS45"/>
    <mergeCell ref="AR46:AS46"/>
    <mergeCell ref="AT46:AU46"/>
    <mergeCell ref="AV46:AW46"/>
    <mergeCell ref="BD47:BH47"/>
    <mergeCell ref="BB45:BC45"/>
    <mergeCell ref="AT47:AU47"/>
    <mergeCell ref="AV47:AW47"/>
    <mergeCell ref="AL46:AM46"/>
    <mergeCell ref="BD48:BH48"/>
    <mergeCell ref="AN48:AO48"/>
    <mergeCell ref="X56:Y56"/>
    <mergeCell ref="Z56:AA56"/>
    <mergeCell ref="AB56:AC56"/>
    <mergeCell ref="AD56:AE56"/>
    <mergeCell ref="AF56:AG56"/>
    <mergeCell ref="AH56:AI56"/>
    <mergeCell ref="AJ56:AK56"/>
    <mergeCell ref="AX55:AY55"/>
    <mergeCell ref="Z55:AA55"/>
    <mergeCell ref="AB55:AC55"/>
    <mergeCell ref="AD55:AE55"/>
    <mergeCell ref="AF55:AG55"/>
    <mergeCell ref="AH55:AI55"/>
    <mergeCell ref="AJ55:AK55"/>
    <mergeCell ref="Z49:AA49"/>
    <mergeCell ref="AB49:AC49"/>
    <mergeCell ref="AP56:AQ56"/>
    <mergeCell ref="AR56:AS56"/>
    <mergeCell ref="AT56:AU56"/>
    <mergeCell ref="AV56:AW56"/>
    <mergeCell ref="AX56:AY56"/>
    <mergeCell ref="AD50:AE50"/>
    <mergeCell ref="AF50:AG50"/>
    <mergeCell ref="BD50:BH50"/>
    <mergeCell ref="AZ56:BA56"/>
    <mergeCell ref="Z54:AA54"/>
    <mergeCell ref="AB54:AC54"/>
    <mergeCell ref="AJ54:AK54"/>
    <mergeCell ref="AL54:AM54"/>
    <mergeCell ref="BD54:BH54"/>
    <mergeCell ref="BD49:BH49"/>
    <mergeCell ref="AD53:AE53"/>
    <mergeCell ref="AF53:AG53"/>
    <mergeCell ref="AB53:AC53"/>
    <mergeCell ref="AL51:AM51"/>
    <mergeCell ref="AN53:AO53"/>
    <mergeCell ref="AN52:AO52"/>
    <mergeCell ref="AN51:AO51"/>
    <mergeCell ref="BD51:BH51"/>
    <mergeCell ref="AR49:AS49"/>
    <mergeCell ref="AH50:AI50"/>
    <mergeCell ref="AJ50:AK50"/>
    <mergeCell ref="AL50:AM50"/>
    <mergeCell ref="AN50:AO50"/>
    <mergeCell ref="AP50:AQ50"/>
    <mergeCell ref="AN54:AO54"/>
    <mergeCell ref="AR54:AS54"/>
    <mergeCell ref="AP59:AQ59"/>
    <mergeCell ref="AR59:AS59"/>
    <mergeCell ref="AT59:AU59"/>
    <mergeCell ref="AV59:AW59"/>
    <mergeCell ref="AX54:AY54"/>
    <mergeCell ref="AZ54:BA54"/>
    <mergeCell ref="BB54:BC54"/>
    <mergeCell ref="AP58:AQ58"/>
    <mergeCell ref="AP57:AQ57"/>
    <mergeCell ref="AP54:AQ54"/>
    <mergeCell ref="AT54:AU54"/>
    <mergeCell ref="AV54:AW54"/>
    <mergeCell ref="Z59:AA59"/>
    <mergeCell ref="AB59:AC59"/>
    <mergeCell ref="AD59:AE59"/>
    <mergeCell ref="AF59:AG59"/>
    <mergeCell ref="AH59:AI59"/>
    <mergeCell ref="AJ59:AK59"/>
    <mergeCell ref="AL59:AM59"/>
    <mergeCell ref="AN59:AO59"/>
    <mergeCell ref="AL56:AM56"/>
    <mergeCell ref="Z58:AA58"/>
    <mergeCell ref="AB58:AC58"/>
    <mergeCell ref="AD58:AE58"/>
    <mergeCell ref="AF58:AG58"/>
    <mergeCell ref="AH58:AI58"/>
    <mergeCell ref="AJ58:AK58"/>
    <mergeCell ref="Z57:AA57"/>
    <mergeCell ref="AL57:AM57"/>
    <mergeCell ref="AN57:AO57"/>
    <mergeCell ref="AB57:AC57"/>
    <mergeCell ref="AD57:AE57"/>
    <mergeCell ref="AF57:AG57"/>
    <mergeCell ref="AH57:AI57"/>
    <mergeCell ref="AJ57:AK57"/>
    <mergeCell ref="AL58:AM58"/>
    <mergeCell ref="BD59:BH59"/>
    <mergeCell ref="AR58:AS58"/>
    <mergeCell ref="AT58:AU58"/>
    <mergeCell ref="AV58:AW58"/>
    <mergeCell ref="AX58:AY58"/>
    <mergeCell ref="AZ58:BA58"/>
    <mergeCell ref="BB58:BC58"/>
    <mergeCell ref="BD55:BH55"/>
    <mergeCell ref="BD58:BH58"/>
    <mergeCell ref="AR57:AS57"/>
    <mergeCell ref="AT57:AU57"/>
    <mergeCell ref="AV57:AW57"/>
    <mergeCell ref="AX57:AY57"/>
    <mergeCell ref="AZ57:BA57"/>
    <mergeCell ref="BD57:BH57"/>
    <mergeCell ref="BD56:BH56"/>
    <mergeCell ref="Z60:AA60"/>
    <mergeCell ref="AB60:AC60"/>
    <mergeCell ref="AD60:AE60"/>
    <mergeCell ref="AF60:AG60"/>
    <mergeCell ref="AH60:AI60"/>
    <mergeCell ref="AJ60:AK60"/>
    <mergeCell ref="AL60:AQ60"/>
    <mergeCell ref="AR60:AW60"/>
    <mergeCell ref="AX60:BC60"/>
    <mergeCell ref="BD60:BH60"/>
    <mergeCell ref="AX59:AY59"/>
    <mergeCell ref="AZ59:BA59"/>
    <mergeCell ref="BB59:BC59"/>
    <mergeCell ref="AX61:BC61"/>
    <mergeCell ref="BD61:BH61"/>
    <mergeCell ref="Z62:AA62"/>
    <mergeCell ref="AB62:AC62"/>
    <mergeCell ref="AD62:AE62"/>
    <mergeCell ref="AF62:AG62"/>
    <mergeCell ref="AH62:AI62"/>
    <mergeCell ref="AJ62:AK62"/>
    <mergeCell ref="AL62:AQ62"/>
    <mergeCell ref="AR62:AW62"/>
    <mergeCell ref="AX62:BC62"/>
    <mergeCell ref="BD62:BH62"/>
    <mergeCell ref="Z61:AA61"/>
    <mergeCell ref="AB61:AC61"/>
    <mergeCell ref="AD61:AE61"/>
    <mergeCell ref="AF61:AG61"/>
    <mergeCell ref="AH61:AI61"/>
    <mergeCell ref="AJ61:AK61"/>
    <mergeCell ref="AL61:AQ61"/>
    <mergeCell ref="AR61:AW61"/>
    <mergeCell ref="BD85:BH85"/>
    <mergeCell ref="E82:BC82"/>
    <mergeCell ref="BD82:BH82"/>
    <mergeCell ref="E83:BC83"/>
    <mergeCell ref="BD83:BH83"/>
    <mergeCell ref="A84:D84"/>
    <mergeCell ref="E84:BC84"/>
    <mergeCell ref="BD84:BH84"/>
    <mergeCell ref="BD99:BH99"/>
    <mergeCell ref="BD88:BH88"/>
    <mergeCell ref="A89:D89"/>
    <mergeCell ref="E89:BC89"/>
    <mergeCell ref="BD89:BH89"/>
    <mergeCell ref="A86:D86"/>
    <mergeCell ref="E86:BC86"/>
    <mergeCell ref="BD86:BH86"/>
    <mergeCell ref="A87:D87"/>
    <mergeCell ref="E87:BC87"/>
    <mergeCell ref="BD87:BH87"/>
    <mergeCell ref="E98:BC98"/>
    <mergeCell ref="BD98:BH98"/>
    <mergeCell ref="BD97:BH97"/>
    <mergeCell ref="A94:D94"/>
    <mergeCell ref="E94:BC94"/>
    <mergeCell ref="BD96:BH96"/>
    <mergeCell ref="A93:D93"/>
    <mergeCell ref="BD93:BH93"/>
    <mergeCell ref="A95:D95"/>
    <mergeCell ref="E95:BC95"/>
    <mergeCell ref="BD95:BH95"/>
    <mergeCell ref="E93:BC93"/>
    <mergeCell ref="BD94:BH94"/>
    <mergeCell ref="A90:D90"/>
    <mergeCell ref="E90:BC90"/>
    <mergeCell ref="BD90:BH90"/>
    <mergeCell ref="A91:D91"/>
    <mergeCell ref="E91:BC91"/>
    <mergeCell ref="BD91:BH91"/>
    <mergeCell ref="A92:D92"/>
    <mergeCell ref="E92:BC92"/>
    <mergeCell ref="BD92:BH92"/>
  </mergeCells>
  <printOptions horizontalCentered="1"/>
  <pageMargins left="0" right="0" top="0" bottom="0" header="0" footer="0"/>
  <pageSetup paperSize="8" scale="25" fitToWidth="0" fitToHeight="0" orientation="portrait" r:id="rId1"/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ШАБЛОН_Типовой учебный план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Михайлова Инна Николаевна</cp:lastModifiedBy>
  <cp:lastPrinted>2019-04-24T15:53:44Z</cp:lastPrinted>
  <dcterms:created xsi:type="dcterms:W3CDTF">2018-11-26T12:23:21Z</dcterms:created>
  <dcterms:modified xsi:type="dcterms:W3CDTF">2019-04-24T15:53:56Z</dcterms:modified>
</cp:coreProperties>
</file>