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-12" windowWidth="16956" windowHeight="8808" tabRatio="584"/>
  </bookViews>
  <sheets>
    <sheet name="Типовой" sheetId="25" r:id="rId1"/>
    <sheet name="Лист1" sheetId="26" r:id="rId2"/>
  </sheets>
  <definedNames>
    <definedName name="_xlnm.Print_Area" localSheetId="0">Типовой!$A$1:$BM$243</definedName>
  </definedNames>
  <calcPr calcId="144525"/>
</workbook>
</file>

<file path=xl/calcChain.xml><?xml version="1.0" encoding="utf-8"?>
<calcChain xmlns="http://schemas.openxmlformats.org/spreadsheetml/2006/main">
  <c r="T81" i="25" l="1"/>
  <c r="BD81" i="25"/>
  <c r="AG81" i="25"/>
  <c r="AH81" i="25"/>
  <c r="AI81" i="25"/>
  <c r="AJ81" i="25"/>
  <c r="AK81" i="25"/>
  <c r="AL81" i="25"/>
  <c r="AM81" i="25"/>
  <c r="AN81" i="25"/>
  <c r="AO81" i="25"/>
  <c r="AP81" i="25"/>
  <c r="AQ81" i="25"/>
  <c r="AR81" i="25"/>
  <c r="AS81" i="25"/>
  <c r="AT81" i="25"/>
  <c r="AU81" i="25"/>
  <c r="AV81" i="25"/>
  <c r="AW81" i="25"/>
  <c r="AX81" i="25"/>
  <c r="AY81" i="25"/>
  <c r="AZ81" i="25"/>
  <c r="BA81" i="25"/>
  <c r="BB81" i="25"/>
  <c r="BC81" i="25"/>
  <c r="AF81" i="25"/>
  <c r="V81" i="25"/>
  <c r="X81" i="25"/>
  <c r="Z81" i="25"/>
  <c r="AB81" i="25"/>
  <c r="T107" i="25"/>
  <c r="T111" i="25"/>
  <c r="T112" i="25"/>
  <c r="T113" i="25"/>
  <c r="T114" i="25"/>
  <c r="T115" i="25"/>
  <c r="T116" i="25"/>
  <c r="T117" i="25"/>
  <c r="T55" i="25"/>
  <c r="T47" i="25"/>
  <c r="AD117" i="25"/>
  <c r="AD124" i="25"/>
  <c r="BD88" i="25"/>
  <c r="AD88" i="25"/>
  <c r="BD87" i="25"/>
  <c r="V87" i="25"/>
  <c r="T87" i="25"/>
  <c r="AD87" i="25"/>
  <c r="BD86" i="25"/>
  <c r="V86" i="25"/>
  <c r="T86" i="25"/>
  <c r="AD86" i="25"/>
  <c r="BD84" i="25"/>
  <c r="BD83" i="25"/>
  <c r="V111" i="25"/>
  <c r="BD111" i="25"/>
  <c r="V112" i="25"/>
  <c r="BD112" i="25"/>
  <c r="V65" i="25"/>
  <c r="V64" i="25"/>
  <c r="T98" i="25"/>
  <c r="BD61" i="25"/>
  <c r="AD61" i="25"/>
  <c r="BD60" i="25"/>
  <c r="V60" i="25"/>
  <c r="T60" i="25"/>
  <c r="AD60" i="25"/>
  <c r="BD46" i="25"/>
  <c r="V46" i="25"/>
  <c r="T46" i="25"/>
  <c r="AD46" i="25"/>
  <c r="BD42" i="25"/>
  <c r="V42" i="25"/>
  <c r="T42" i="25"/>
  <c r="AD42" i="25"/>
  <c r="T43" i="25"/>
  <c r="AD43" i="25"/>
  <c r="V43" i="25"/>
  <c r="BD43" i="25"/>
  <c r="BD36" i="25"/>
  <c r="BD37" i="25"/>
  <c r="BD63" i="25"/>
  <c r="V63" i="25"/>
  <c r="T63" i="25"/>
  <c r="AD63" i="25"/>
  <c r="BD62" i="25"/>
  <c r="V62" i="25"/>
  <c r="T62" i="25"/>
  <c r="AD62" i="25"/>
  <c r="BD103" i="25"/>
  <c r="V103" i="25"/>
  <c r="T103" i="25"/>
  <c r="AD103" i="25"/>
  <c r="BD102" i="25"/>
  <c r="V102" i="25"/>
  <c r="T102" i="25"/>
  <c r="BD105" i="25"/>
  <c r="V105" i="25"/>
  <c r="T105" i="25"/>
  <c r="AD105" i="25"/>
  <c r="BD93" i="25"/>
  <c r="AD93" i="25"/>
  <c r="BD92" i="25"/>
  <c r="V92" i="25"/>
  <c r="T92" i="25"/>
  <c r="AD92" i="25"/>
  <c r="BD95" i="25"/>
  <c r="V95" i="25"/>
  <c r="T95" i="25"/>
  <c r="AD95" i="25"/>
  <c r="BD91" i="25"/>
  <c r="AD91" i="25"/>
  <c r="BD90" i="25"/>
  <c r="V90" i="25"/>
  <c r="T90" i="25"/>
  <c r="AD90" i="25"/>
  <c r="BD98" i="25"/>
  <c r="AD98" i="25"/>
  <c r="V98" i="25"/>
  <c r="BD117" i="25"/>
  <c r="BD116" i="25"/>
  <c r="V116" i="25"/>
  <c r="AD116" i="25"/>
  <c r="BD115" i="25"/>
  <c r="BD113" i="25"/>
  <c r="BD114" i="25"/>
  <c r="T49" i="25"/>
  <c r="AD49" i="25"/>
  <c r="T50" i="25"/>
  <c r="AD50" i="25"/>
  <c r="T51" i="25"/>
  <c r="AD51" i="25"/>
  <c r="BD66" i="25"/>
  <c r="V66" i="25"/>
  <c r="T66" i="25"/>
  <c r="AD66" i="25"/>
  <c r="X33" i="25"/>
  <c r="X124" i="25"/>
  <c r="Z33" i="25"/>
  <c r="Z124" i="25"/>
  <c r="AB33" i="25"/>
  <c r="AB124" i="25"/>
  <c r="BD97" i="25"/>
  <c r="AD97" i="25"/>
  <c r="BD96" i="25"/>
  <c r="V96" i="25"/>
  <c r="T96" i="25"/>
  <c r="AD96" i="25"/>
  <c r="BD72" i="25"/>
  <c r="AD72" i="25"/>
  <c r="BD71" i="25"/>
  <c r="V71" i="25"/>
  <c r="T71" i="25"/>
  <c r="AD71" i="25"/>
  <c r="BD70" i="25"/>
  <c r="V70" i="25"/>
  <c r="T70" i="25"/>
  <c r="AD70" i="25"/>
  <c r="BD68" i="25"/>
  <c r="AD68" i="25"/>
  <c r="BD67" i="25"/>
  <c r="V67" i="25"/>
  <c r="T67" i="25"/>
  <c r="AD67" i="25"/>
  <c r="BD65" i="25"/>
  <c r="T65" i="25"/>
  <c r="AD65" i="25"/>
  <c r="BD107" i="25"/>
  <c r="V114" i="25"/>
  <c r="V100" i="25"/>
  <c r="V106" i="25"/>
  <c r="V44" i="25"/>
  <c r="V47" i="25"/>
  <c r="V49" i="25"/>
  <c r="V50" i="25"/>
  <c r="V51" i="25"/>
  <c r="V53" i="25"/>
  <c r="V54" i="25"/>
  <c r="V57" i="25"/>
  <c r="V58" i="25"/>
  <c r="T100" i="25"/>
  <c r="AD100" i="25"/>
  <c r="T106" i="25"/>
  <c r="AD106" i="25"/>
  <c r="T44" i="25"/>
  <c r="AD44" i="25"/>
  <c r="T53" i="25"/>
  <c r="AD53" i="25"/>
  <c r="T54" i="25"/>
  <c r="AD54" i="25"/>
  <c r="T57" i="25"/>
  <c r="AD57" i="25"/>
  <c r="T58" i="25"/>
  <c r="AD58" i="25"/>
  <c r="BD100" i="25"/>
  <c r="BD101" i="25"/>
  <c r="BD106" i="25"/>
  <c r="BD38" i="25"/>
  <c r="BD44" i="25"/>
  <c r="BD47" i="25"/>
  <c r="BD49" i="25"/>
  <c r="BD50" i="25"/>
  <c r="BD51" i="25"/>
  <c r="BD53" i="25"/>
  <c r="BD54" i="25"/>
  <c r="BD55" i="25"/>
  <c r="BD57" i="25"/>
  <c r="BD58" i="25"/>
  <c r="BD35" i="25"/>
  <c r="AU33" i="25"/>
  <c r="AU124" i="25"/>
  <c r="AV33" i="25"/>
  <c r="AV124" i="25"/>
  <c r="AU125" i="25"/>
  <c r="AW33" i="25"/>
  <c r="AW124" i="25"/>
  <c r="AX33" i="25"/>
  <c r="AX124" i="25"/>
  <c r="AY33" i="25"/>
  <c r="AY124" i="25"/>
  <c r="AX125" i="25"/>
  <c r="AZ33" i="25"/>
  <c r="AZ124" i="25"/>
  <c r="BA33" i="25"/>
  <c r="BA124" i="25"/>
  <c r="BB33" i="25"/>
  <c r="BB124" i="25"/>
  <c r="BA125" i="25"/>
  <c r="BC33" i="25"/>
  <c r="BC124" i="25"/>
  <c r="AI33" i="25"/>
  <c r="AI124" i="25"/>
  <c r="AJ33" i="25"/>
  <c r="AJ124" i="25"/>
  <c r="AI125" i="25"/>
  <c r="AK33" i="25"/>
  <c r="AK124" i="25"/>
  <c r="AL33" i="25"/>
  <c r="AL124" i="25"/>
  <c r="AM33" i="25"/>
  <c r="AM124" i="25"/>
  <c r="AL125" i="25"/>
  <c r="AN33" i="25"/>
  <c r="AN124" i="25"/>
  <c r="AO33" i="25"/>
  <c r="AO124" i="25"/>
  <c r="AP33" i="25"/>
  <c r="AP124" i="25"/>
  <c r="AO125" i="25"/>
  <c r="AQ33" i="25"/>
  <c r="AQ124" i="25"/>
  <c r="AR33" i="25"/>
  <c r="AR124" i="25"/>
  <c r="AS33" i="25"/>
  <c r="AS124" i="25"/>
  <c r="AR125" i="25"/>
  <c r="AT33" i="25"/>
  <c r="AT124" i="25"/>
  <c r="AG33" i="25"/>
  <c r="AG124" i="25"/>
  <c r="AF125" i="25"/>
  <c r="AH33" i="25"/>
  <c r="AH124" i="25"/>
  <c r="AF33" i="25"/>
  <c r="AF124" i="25"/>
  <c r="AD47" i="25"/>
  <c r="AD55" i="25"/>
  <c r="AD101" i="25"/>
  <c r="AD107" i="25"/>
  <c r="T127" i="25"/>
  <c r="T128" i="25"/>
  <c r="T129" i="25"/>
  <c r="T126" i="25"/>
  <c r="BI20" i="25"/>
  <c r="BB20" i="25"/>
  <c r="BC20" i="25"/>
  <c r="BD20" i="25"/>
  <c r="BE20" i="25"/>
  <c r="BF20" i="25"/>
  <c r="BG20" i="25"/>
  <c r="BH20" i="25"/>
  <c r="BD33" i="25"/>
  <c r="T33" i="25"/>
  <c r="V33" i="25"/>
  <c r="BD124" i="25"/>
  <c r="V124" i="25"/>
  <c r="IV81" i="25"/>
  <c r="AD102" i="25"/>
  <c r="AD114" i="25"/>
  <c r="AD115" i="25"/>
  <c r="R124" i="25"/>
  <c r="AD113" i="25"/>
  <c r="AD112" i="25"/>
  <c r="T124" i="25"/>
  <c r="AD111" i="25"/>
</calcChain>
</file>

<file path=xl/sharedStrings.xml><?xml version="1.0" encoding="utf-8"?>
<sst xmlns="http://schemas.openxmlformats.org/spreadsheetml/2006/main" count="751" uniqueCount="449">
  <si>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</si>
  <si>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</si>
  <si>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</si>
  <si>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</si>
  <si>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</si>
  <si>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</si>
  <si>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</si>
  <si>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</si>
  <si>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</si>
  <si>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</si>
  <si>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</si>
  <si>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</si>
  <si>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</si>
  <si>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</si>
  <si>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</si>
  <si>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</si>
  <si>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</si>
  <si>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</si>
  <si>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</si>
  <si>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</si>
  <si>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</si>
  <si>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</si>
  <si>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</si>
  <si>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</si>
  <si>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</si>
  <si>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</si>
  <si>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</si>
  <si>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</si>
  <si>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</si>
  <si>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</si>
  <si>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</si>
  <si>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</si>
  <si>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</si>
  <si>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</si>
  <si>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</si>
  <si>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</si>
  <si>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</si>
  <si>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</si>
  <si>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</si>
  <si>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</si>
  <si>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</si>
  <si>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</si>
  <si>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</si>
  <si>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</si>
  <si>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</si>
  <si>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</si>
  <si>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</si>
  <si>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</si>
  <si>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</si>
  <si>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</si>
  <si>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</si>
  <si>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</si>
  <si>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</si>
  <si>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</si>
  <si>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</si>
  <si>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</si>
  <si>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</si>
  <si>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</si>
  <si>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</si>
  <si>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</si>
  <si>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</si>
  <si>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</si>
  <si>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</si>
  <si>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</si>
  <si>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</si>
  <si>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</si>
  <si>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</si>
  <si>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</si>
  <si>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</si>
  <si>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</si>
  <si>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</si>
  <si>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</si>
  <si>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</si>
  <si>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</si>
  <si>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</si>
  <si>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</si>
  <si>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</si>
  <si>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</si>
  <si>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</si>
  <si>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</si>
  <si>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</si>
  <si>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</si>
  <si>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</si>
  <si>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</si>
  <si>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</si>
  <si>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</si>
  <si>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</si>
  <si>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</si>
  <si>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</si>
  <si>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</si>
  <si>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</si>
  <si>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</si>
  <si>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</si>
  <si>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</si>
  <si>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</si>
  <si>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</si>
  <si>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</si>
  <si>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Практические</t>
  </si>
  <si>
    <t>1.1</t>
  </si>
  <si>
    <t>V. Производственные практики</t>
  </si>
  <si>
    <t>Зачетных
единиц</t>
  </si>
  <si>
    <t>1.2</t>
  </si>
  <si>
    <t>1.1.2</t>
  </si>
  <si>
    <t>СОГЛАСОВАНО</t>
  </si>
  <si>
    <t>Эксперт-нормоконтролер</t>
  </si>
  <si>
    <t>IV курс</t>
  </si>
  <si>
    <t>IV</t>
  </si>
  <si>
    <t xml:space="preserve">Количество часов учебных занятий                        </t>
  </si>
  <si>
    <t>3.2</t>
  </si>
  <si>
    <t>ТИПОВОЙ УЧЕБНЫЙ  ПЛАН</t>
  </si>
  <si>
    <t>ГОСУДАРСТВЕННЫЙ КОМПОНЕНТ</t>
  </si>
  <si>
    <t>Философия</t>
  </si>
  <si>
    <t>2</t>
  </si>
  <si>
    <t>4</t>
  </si>
  <si>
    <t>ФАКУЛЬТАТИВНЫЕ ДИСЦИПЛИНЫ</t>
  </si>
  <si>
    <t>ДОПОЛНИТЕЛЬНЫЕ ВИДЫ ОБУЧЕНИЯ</t>
  </si>
  <si>
    <t>3</t>
  </si>
  <si>
    <t>1 семестр,
17 недель</t>
  </si>
  <si>
    <t>2 семестр,
17 недель</t>
  </si>
  <si>
    <t>3 семестр,
17 недель</t>
  </si>
  <si>
    <t>4 семестр,
17 недель</t>
  </si>
  <si>
    <t>5 семестр,
17 недель</t>
  </si>
  <si>
    <t>6 семестр,
17 недель</t>
  </si>
  <si>
    <t xml:space="preserve">Специальность   </t>
  </si>
  <si>
    <t>Иностранный язык</t>
  </si>
  <si>
    <t>1</t>
  </si>
  <si>
    <t>Охрана труда</t>
  </si>
  <si>
    <t>7</t>
  </si>
  <si>
    <t>Инженерная графика</t>
  </si>
  <si>
    <t>Теоретическая механика</t>
  </si>
  <si>
    <t>Теория механизмов и машин</t>
  </si>
  <si>
    <t>Детали и механизмы приборов и машин</t>
  </si>
  <si>
    <t>Сопротивление материалов</t>
  </si>
  <si>
    <t>5</t>
  </si>
  <si>
    <t>Нормирование точности и технические измерения</t>
  </si>
  <si>
    <t>Теоретические основы электротехники</t>
  </si>
  <si>
    <t>Экономика предприятия</t>
  </si>
  <si>
    <t>6</t>
  </si>
  <si>
    <t>Электроника и схемотехника</t>
  </si>
  <si>
    <t>Теория автоматического управления</t>
  </si>
  <si>
    <t>Курсовая работа по учебной дисциплине "Теория автоматического управления"</t>
  </si>
  <si>
    <t>Технология и оборудование роботизированного производства</t>
  </si>
  <si>
    <t>Механика промышленных роботов</t>
  </si>
  <si>
    <t>Системы управления промышленных роботов</t>
  </si>
  <si>
    <t>Основы эколого-энергетической устойчивости производства</t>
  </si>
  <si>
    <t>Информатика</t>
  </si>
  <si>
    <t>Коррупция и ее общественная опасность</t>
  </si>
  <si>
    <t>Физическая культура</t>
  </si>
  <si>
    <t>Языки и технологии программирования</t>
  </si>
  <si>
    <t>Архитектура и системное программное обеспечение компьютеров</t>
  </si>
  <si>
    <t>Сетевые технологии</t>
  </si>
  <si>
    <t>Конструкторско-технологическая</t>
  </si>
  <si>
    <t>Преддипломная</t>
  </si>
  <si>
    <t>Защита дипломного проекта в ГЭК</t>
  </si>
  <si>
    <t>Ознакомительная</t>
  </si>
  <si>
    <t>2.1.1</t>
  </si>
  <si>
    <t>2.2.2</t>
  </si>
  <si>
    <t>1.1.1</t>
  </si>
  <si>
    <t>1.1.3</t>
  </si>
  <si>
    <t>Технологическая</t>
  </si>
  <si>
    <t>1.4</t>
  </si>
  <si>
    <t>1.4.1</t>
  </si>
  <si>
    <t>1.4.2</t>
  </si>
  <si>
    <t>Белорусский язык</t>
  </si>
  <si>
    <t>Модуль "Экология и безопасность"</t>
  </si>
  <si>
    <t>Материаловедение</t>
  </si>
  <si>
    <t>Гидро- и гидропневмопривод</t>
  </si>
  <si>
    <t>/68</t>
  </si>
  <si>
    <t>1.5.1</t>
  </si>
  <si>
    <t>1.5.2</t>
  </si>
  <si>
    <t>1.6</t>
  </si>
  <si>
    <t>1.6.1</t>
  </si>
  <si>
    <t>1.2.1</t>
  </si>
  <si>
    <t>1.2.2</t>
  </si>
  <si>
    <t>1.2.3</t>
  </si>
  <si>
    <t>Модуль "Информатика и вычислительная техника"</t>
  </si>
  <si>
    <t>1.6.2</t>
  </si>
  <si>
    <t>2.2.1</t>
  </si>
  <si>
    <t>Системы управления РТК в машиностроении</t>
  </si>
  <si>
    <t>Математика - 1</t>
  </si>
  <si>
    <t>Математика - 2</t>
  </si>
  <si>
    <t>Физика</t>
  </si>
  <si>
    <t>Программное управление РТК в машиностроении</t>
  </si>
  <si>
    <t>Модуль "Электротехника и электроника"</t>
  </si>
  <si>
    <t>Модуль "Естественнонаучный"</t>
  </si>
  <si>
    <t>Модуль "Теоретическая механика"</t>
  </si>
  <si>
    <t>1.7</t>
  </si>
  <si>
    <t>1.8</t>
  </si>
  <si>
    <t>1.9</t>
  </si>
  <si>
    <t>2.3</t>
  </si>
  <si>
    <t>Введение в специальность</t>
  </si>
  <si>
    <t>Модуль "Лингвистический"</t>
  </si>
  <si>
    <t xml:space="preserve">Моделирование и проектирование РТК в машиностроении </t>
  </si>
  <si>
    <t>1.7.1</t>
  </si>
  <si>
    <t>1.8.1</t>
  </si>
  <si>
    <t>1.9.1</t>
  </si>
  <si>
    <t>1.9.2</t>
  </si>
  <si>
    <t>Языки и системы программирования промышленных роботов</t>
  </si>
  <si>
    <t>Информационно-измерительные системы роботов</t>
  </si>
  <si>
    <t>Электропривод промышленных роботов</t>
  </si>
  <si>
    <t>2.4</t>
  </si>
  <si>
    <t>2.5</t>
  </si>
  <si>
    <t>2.5.1</t>
  </si>
  <si>
    <t>2.5.3</t>
  </si>
  <si>
    <t>2.6</t>
  </si>
  <si>
    <t>2.7</t>
  </si>
  <si>
    <t>2.7.1</t>
  </si>
  <si>
    <t>2.8</t>
  </si>
  <si>
    <t>УК-1</t>
  </si>
  <si>
    <t>УК-2</t>
  </si>
  <si>
    <t>УК-3</t>
  </si>
  <si>
    <t>УК-4</t>
  </si>
  <si>
    <t>УК-5</t>
  </si>
  <si>
    <t>БПК-1</t>
  </si>
  <si>
    <t>БПК-2</t>
  </si>
  <si>
    <t>БПК-3</t>
  </si>
  <si>
    <t>УК-6</t>
  </si>
  <si>
    <t>УК-7</t>
  </si>
  <si>
    <t>УК-8</t>
  </si>
  <si>
    <t>УК-9</t>
  </si>
  <si>
    <t>2.1.2</t>
  </si>
  <si>
    <t>СК-1</t>
  </si>
  <si>
    <t>БПК-4</t>
  </si>
  <si>
    <t>БПК-5</t>
  </si>
  <si>
    <t>БПК-6</t>
  </si>
  <si>
    <t>БПК-7</t>
  </si>
  <si>
    <t>БПК-8</t>
  </si>
  <si>
    <t>БПК-9</t>
  </si>
  <si>
    <t>БПК-10</t>
  </si>
  <si>
    <t>БПК-11</t>
  </si>
  <si>
    <t>БПК-12</t>
  </si>
  <si>
    <t>БПК-13</t>
  </si>
  <si>
    <t>БПК-14</t>
  </si>
  <si>
    <t>БПК-15</t>
  </si>
  <si>
    <t>БПК-16</t>
  </si>
  <si>
    <t>БПК-17</t>
  </si>
  <si>
    <t>БПК-18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</si>
  <si>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</si>
  <si>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</si>
  <si>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</si>
  <si>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</si>
  <si>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</si>
  <si>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</si>
  <si>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</si>
  <si>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</si>
  <si>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СК-10</t>
  </si>
  <si>
    <t>СК-11</t>
  </si>
  <si>
    <t>СК-12</t>
  </si>
  <si>
    <t>Знать и применять основные правила охраны труда и техники безопасности</t>
  </si>
  <si>
    <t>1.3</t>
  </si>
  <si>
    <t>1.3.1</t>
  </si>
  <si>
    <t>1.3.2</t>
  </si>
  <si>
    <t>1.4.3</t>
  </si>
  <si>
    <t>1.8.2</t>
  </si>
  <si>
    <t>Уметь читать и выполнять чертежи, применять стандарты ЕСКД</t>
  </si>
  <si>
    <t xml:space="preserve">СК-12 </t>
  </si>
  <si>
    <t>Математическое и системное программное обеспечение промышленных роботов</t>
  </si>
  <si>
    <t>Модуль "Программное обеспечение промышленных роботов"</t>
  </si>
  <si>
    <t>Модуль "Исполнительная система промышленных роботов"</t>
  </si>
  <si>
    <t>Модуль "Управляющая система промышленных роботов"</t>
  </si>
  <si>
    <t>2.6.1</t>
  </si>
  <si>
    <t>2.6.2</t>
  </si>
  <si>
    <t>2.6.3</t>
  </si>
  <si>
    <t>2.7.2</t>
  </si>
  <si>
    <t>Модуль "Прикладная механика"</t>
  </si>
  <si>
    <t>Модуль "Оновы конструирования"</t>
  </si>
  <si>
    <t>Политология</t>
  </si>
  <si>
    <t>1.5</t>
  </si>
  <si>
    <t>1.7.2</t>
  </si>
  <si>
    <t>1.8.3</t>
  </si>
  <si>
    <t>1.7.3</t>
  </si>
  <si>
    <t>2.5.2</t>
  </si>
  <si>
    <t>2.8.1</t>
  </si>
  <si>
    <t>2.8.2</t>
  </si>
  <si>
    <t>2.8.3</t>
  </si>
  <si>
    <t>2.8.4</t>
  </si>
  <si>
    <t>Экономика</t>
  </si>
  <si>
    <t>История</t>
  </si>
  <si>
    <t>МИНИСТЕРСТВО ОБРАЗОВАНИЯ РЕСПУБЛИКИ БЕЛАРУСЬ</t>
  </si>
  <si>
    <t>Учреждения высшего образования</t>
  </si>
  <si>
    <t xml:space="preserve">Cпециализации: </t>
  </si>
  <si>
    <t>инженер-электромеханик</t>
  </si>
  <si>
    <t>Срок обучения:</t>
  </si>
  <si>
    <t>4 года</t>
  </si>
  <si>
    <t>1-53 01 06 01 Промышленные роботы и робототехничекие комплексы</t>
  </si>
  <si>
    <t>в машиностроении</t>
  </si>
  <si>
    <t>1-53 01 06 02 Промышленные роботы и робототехничекие комплексы</t>
  </si>
  <si>
    <t>в приборостроении</t>
  </si>
  <si>
    <t>I. График образовательного процесса</t>
  </si>
  <si>
    <t>Код компе-тенции</t>
  </si>
  <si>
    <t>_________________              А.А. Лобатый</t>
  </si>
  <si>
    <t>Министерства образования Республики Беларусь</t>
  </si>
  <si>
    <t>_________________              С. А. Касперович</t>
  </si>
  <si>
    <t>_________________              И.В. Титович</t>
  </si>
  <si>
    <t>_________________              И.Н. Михайлова</t>
  </si>
  <si>
    <t>Протокол № ____ от _________ 2018 г.</t>
  </si>
  <si>
    <t>"___"____________ 2018 г.</t>
  </si>
  <si>
    <t>Курсовая работа по учебной дисциплине "Нормирование точности и технические измерения"</t>
  </si>
  <si>
    <t>Курсовой проект по учебной дисциплине "Детали и механизмы приборов и машин"</t>
  </si>
  <si>
    <t xml:space="preserve">Курсовая работа по учебной дисциплине "Языки и технологии программирования" </t>
  </si>
  <si>
    <t>Курсовой проект по учебной дисциплине "Технология и оборудование роботизированного производства"</t>
  </si>
  <si>
    <t>Курсовая работа по учебной дисциплине "Экономика предприятия"</t>
  </si>
  <si>
    <t>Курсовой проект по учебной дисциплине "Электропривод робототехнических систем"</t>
  </si>
  <si>
    <t>Курсовая работа по учебной дисциплине "Математическое и программное обеспечение промышленных роботов"</t>
  </si>
  <si>
    <t>Курсовая работа по учебной дисциплине "Системы управления РТК в машиностроении"</t>
  </si>
  <si>
    <t>Курсовая работа по учебной дисциплине "Программное управление РТК в машиностроении"</t>
  </si>
  <si>
    <t>Курсовая работа по учебной дисциплине "Моделирование и проектирование РТК в машиностроении"</t>
  </si>
  <si>
    <t>1.1.4</t>
  </si>
  <si>
    <t>1-53 01 06      Промышленные роботы и робототехничекие комплексы</t>
  </si>
  <si>
    <t xml:space="preserve"> VIII. Матрица компетенций</t>
  </si>
  <si>
    <t>фил</t>
  </si>
  <si>
    <t>ист</t>
  </si>
  <si>
    <t>физк</t>
  </si>
  <si>
    <t>экон</t>
  </si>
  <si>
    <t>полит</t>
  </si>
  <si>
    <t>иняз</t>
  </si>
  <si>
    <t>беляз</t>
  </si>
  <si>
    <t>УК-10</t>
  </si>
  <si>
    <t>корр</t>
  </si>
  <si>
    <t>/1-6</t>
  </si>
  <si>
    <t>/34</t>
  </si>
  <si>
    <t>/340</t>
  </si>
  <si>
    <t>/5,6</t>
  </si>
  <si>
    <t>/1</t>
  </si>
  <si>
    <t>/2</t>
  </si>
  <si>
    <t>/10</t>
  </si>
  <si>
    <t>/16</t>
  </si>
  <si>
    <t>/26</t>
  </si>
  <si>
    <t>/94</t>
  </si>
  <si>
    <t>Название компонента, модуля,
учебной дисциплины, курсового проекта (курсовой работы)</t>
  </si>
  <si>
    <t>Председатель УМО по образованию в области автоматизации</t>
  </si>
  <si>
    <t>технологических процессов, производств и управления</t>
  </si>
  <si>
    <t>пс\ис</t>
  </si>
  <si>
    <t>_________________              Р.В. Новичихин</t>
  </si>
  <si>
    <t>в области автоматизации технологических процессов, производств и управления</t>
  </si>
  <si>
    <t>Квалификация специалиста:</t>
  </si>
  <si>
    <t>Защита населения и объектов от чрезвычайных ситуаций. Радиационная безопасность</t>
  </si>
  <si>
    <t>3.3</t>
  </si>
  <si>
    <t>Код модуля,              учебной  дисциплины</t>
  </si>
  <si>
    <t xml:space="preserve">Рекомендован к утверждению Президиумом Совета УМО по образованию </t>
  </si>
  <si>
    <t>Начальник Главного управления профессионального образования</t>
  </si>
  <si>
    <t>Разработан в качестве примера реализации образовательного стандарта по специальности 1-53 01 06 "Промышленные роботы и робототехничекие комплексы".</t>
  </si>
  <si>
    <t>1-53 01 06 01 "Промышленные роботы и робототехничекие комплексы в машиностроении";</t>
  </si>
  <si>
    <t>1-53 01 06 02 "Промышленные роботы и робототехничекие комплексы в приборостроении".</t>
  </si>
  <si>
    <t>[207]</t>
  </si>
  <si>
    <r>
      <t xml:space="preserve">7 семестр,
</t>
    </r>
    <r>
      <rPr>
        <sz val="26"/>
        <color indexed="8"/>
        <rFont val="Arial"/>
        <family val="2"/>
        <charset val="204"/>
      </rPr>
      <t>17 недель</t>
    </r>
  </si>
  <si>
    <r>
      <t xml:space="preserve">8 семестр,
</t>
    </r>
    <r>
      <rPr>
        <sz val="26"/>
        <color indexed="8"/>
        <rFont val="Arial"/>
        <family val="2"/>
        <charset val="204"/>
      </rPr>
      <t>6 недель</t>
    </r>
  </si>
  <si>
    <r>
      <t>2</t>
    </r>
    <r>
      <rPr>
        <vertAlign val="superscript"/>
        <sz val="26"/>
        <rFont val="Arial"/>
        <family val="2"/>
        <charset val="204"/>
      </rPr>
      <t>1</t>
    </r>
  </si>
  <si>
    <r>
      <t xml:space="preserve">Модуль "Промышленные роботы и робототехнические комплексы в машиностроении"                                          (специализация 1-53 01 06 01) </t>
    </r>
    <r>
      <rPr>
        <b/>
        <vertAlign val="superscript"/>
        <sz val="26"/>
        <color indexed="8"/>
        <rFont val="Arial"/>
        <family val="2"/>
        <charset val="204"/>
      </rPr>
      <t>2</t>
    </r>
  </si>
  <si>
    <r>
      <rPr>
        <u/>
        <sz val="22"/>
        <color indexed="8"/>
        <rFont val="Arial"/>
        <family val="2"/>
        <charset val="204"/>
      </rPr>
      <t xml:space="preserve">29 </t>
    </r>
    <r>
      <rPr>
        <sz val="22"/>
        <color indexed="8"/>
        <rFont val="Arial"/>
        <family val="2"/>
        <charset val="204"/>
      </rPr>
      <t xml:space="preserve">
12
</t>
    </r>
    <r>
      <rPr>
        <u/>
        <sz val="22"/>
        <color indexed="8"/>
        <rFont val="Arial"/>
        <family val="2"/>
        <charset val="204"/>
      </rPr>
      <t>04</t>
    </r>
    <r>
      <rPr>
        <sz val="22"/>
        <color indexed="8"/>
        <rFont val="Arial"/>
        <family val="2"/>
        <charset val="204"/>
      </rPr>
      <t xml:space="preserve">
01</t>
    </r>
  </si>
  <si>
    <r>
      <rPr>
        <u/>
        <sz val="22"/>
        <color indexed="8"/>
        <rFont val="Arial"/>
        <family val="2"/>
        <charset val="204"/>
      </rPr>
      <t xml:space="preserve">29 </t>
    </r>
    <r>
      <rPr>
        <sz val="22"/>
        <color indexed="8"/>
        <rFont val="Arial"/>
        <family val="2"/>
        <charset val="204"/>
      </rPr>
      <t xml:space="preserve">
09
</t>
    </r>
    <r>
      <rPr>
        <u/>
        <sz val="22"/>
        <color indexed="8"/>
        <rFont val="Arial"/>
        <family val="2"/>
        <charset val="204"/>
      </rPr>
      <t>05</t>
    </r>
    <r>
      <rPr>
        <sz val="22"/>
        <color indexed="8"/>
        <rFont val="Arial"/>
        <family val="2"/>
        <charset val="204"/>
      </rPr>
      <t xml:space="preserve">
10</t>
    </r>
  </si>
  <si>
    <r>
      <rPr>
        <u/>
        <sz val="22"/>
        <color indexed="8"/>
        <rFont val="Arial"/>
        <family val="2"/>
        <charset val="204"/>
      </rPr>
      <t xml:space="preserve">27 </t>
    </r>
    <r>
      <rPr>
        <sz val="22"/>
        <color indexed="8"/>
        <rFont val="Arial"/>
        <family val="2"/>
        <charset val="204"/>
      </rPr>
      <t xml:space="preserve">
10
</t>
    </r>
    <r>
      <rPr>
        <u/>
        <sz val="22"/>
        <color indexed="8"/>
        <rFont val="Arial"/>
        <family val="2"/>
        <charset val="204"/>
      </rPr>
      <t>02</t>
    </r>
    <r>
      <rPr>
        <sz val="22"/>
        <color indexed="8"/>
        <rFont val="Arial"/>
        <family val="2"/>
        <charset val="204"/>
      </rPr>
      <t xml:space="preserve">
11</t>
    </r>
  </si>
  <si>
    <r>
      <rPr>
        <u/>
        <sz val="22"/>
        <color indexed="8"/>
        <rFont val="Arial"/>
        <family val="2"/>
        <charset val="204"/>
      </rPr>
      <t xml:space="preserve">26 </t>
    </r>
    <r>
      <rPr>
        <sz val="22"/>
        <color indexed="8"/>
        <rFont val="Arial"/>
        <family val="2"/>
        <charset val="204"/>
      </rPr>
      <t xml:space="preserve">
01
</t>
    </r>
    <r>
      <rPr>
        <u/>
        <sz val="22"/>
        <color indexed="8"/>
        <rFont val="Arial"/>
        <family val="2"/>
        <charset val="204"/>
      </rPr>
      <t>01</t>
    </r>
    <r>
      <rPr>
        <sz val="22"/>
        <color indexed="8"/>
        <rFont val="Arial"/>
        <family val="2"/>
        <charset val="204"/>
      </rPr>
      <t xml:space="preserve">
02</t>
    </r>
  </si>
  <si>
    <r>
      <rPr>
        <u/>
        <sz val="22"/>
        <color indexed="8"/>
        <rFont val="Arial"/>
        <family val="2"/>
        <charset val="204"/>
      </rPr>
      <t xml:space="preserve">23 </t>
    </r>
    <r>
      <rPr>
        <sz val="22"/>
        <color indexed="8"/>
        <rFont val="Arial"/>
        <family val="2"/>
        <charset val="204"/>
      </rPr>
      <t xml:space="preserve">
02
</t>
    </r>
    <r>
      <rPr>
        <u/>
        <sz val="22"/>
        <color indexed="8"/>
        <rFont val="Arial"/>
        <family val="2"/>
        <charset val="204"/>
      </rPr>
      <t>01</t>
    </r>
    <r>
      <rPr>
        <sz val="22"/>
        <color indexed="8"/>
        <rFont val="Arial"/>
        <family val="2"/>
        <charset val="204"/>
      </rPr>
      <t xml:space="preserve">
03</t>
    </r>
  </si>
  <si>
    <r>
      <rPr>
        <u/>
        <sz val="22"/>
        <color indexed="8"/>
        <rFont val="Arial"/>
        <family val="2"/>
        <charset val="204"/>
      </rPr>
      <t xml:space="preserve">30 </t>
    </r>
    <r>
      <rPr>
        <sz val="22"/>
        <color indexed="8"/>
        <rFont val="Arial"/>
        <family val="2"/>
        <charset val="204"/>
      </rPr>
      <t xml:space="preserve">
03
</t>
    </r>
    <r>
      <rPr>
        <u/>
        <sz val="22"/>
        <color indexed="8"/>
        <rFont val="Arial"/>
        <family val="2"/>
        <charset val="204"/>
      </rPr>
      <t>05</t>
    </r>
    <r>
      <rPr>
        <sz val="22"/>
        <color indexed="8"/>
        <rFont val="Arial"/>
        <family val="2"/>
        <charset val="204"/>
      </rPr>
      <t xml:space="preserve">
04</t>
    </r>
  </si>
  <si>
    <r>
      <rPr>
        <u/>
        <sz val="22"/>
        <color indexed="8"/>
        <rFont val="Arial"/>
        <family val="2"/>
        <charset val="204"/>
      </rPr>
      <t xml:space="preserve">27 </t>
    </r>
    <r>
      <rPr>
        <sz val="22"/>
        <color indexed="8"/>
        <rFont val="Arial"/>
        <family val="2"/>
        <charset val="204"/>
      </rPr>
      <t xml:space="preserve">
04
</t>
    </r>
    <r>
      <rPr>
        <u/>
        <sz val="22"/>
        <color indexed="8"/>
        <rFont val="Arial"/>
        <family val="2"/>
        <charset val="204"/>
      </rPr>
      <t>03</t>
    </r>
    <r>
      <rPr>
        <sz val="22"/>
        <color indexed="8"/>
        <rFont val="Arial"/>
        <family val="2"/>
        <charset val="204"/>
      </rPr>
      <t xml:space="preserve">
05</t>
    </r>
  </si>
  <si>
    <r>
      <rPr>
        <u/>
        <sz val="22"/>
        <color indexed="8"/>
        <rFont val="Arial"/>
        <family val="2"/>
        <charset val="204"/>
      </rPr>
      <t xml:space="preserve">29 </t>
    </r>
    <r>
      <rPr>
        <sz val="22"/>
        <color indexed="8"/>
        <rFont val="Arial"/>
        <family val="2"/>
        <charset val="204"/>
      </rPr>
      <t xml:space="preserve">
06
</t>
    </r>
    <r>
      <rPr>
        <u/>
        <sz val="22"/>
        <color indexed="8"/>
        <rFont val="Arial"/>
        <family val="2"/>
        <charset val="204"/>
      </rPr>
      <t>05</t>
    </r>
    <r>
      <rPr>
        <sz val="22"/>
        <color indexed="8"/>
        <rFont val="Arial"/>
        <family val="2"/>
        <charset val="204"/>
      </rPr>
      <t xml:space="preserve">
07</t>
    </r>
  </si>
  <si>
    <r>
      <rPr>
        <u/>
        <sz val="22"/>
        <color indexed="8"/>
        <rFont val="Arial"/>
        <family val="2"/>
        <charset val="204"/>
      </rPr>
      <t xml:space="preserve">27 </t>
    </r>
    <r>
      <rPr>
        <sz val="22"/>
        <color indexed="8"/>
        <rFont val="Arial"/>
        <family val="2"/>
        <charset val="204"/>
      </rPr>
      <t xml:space="preserve">
07
</t>
    </r>
    <r>
      <rPr>
        <u/>
        <sz val="22"/>
        <color indexed="8"/>
        <rFont val="Arial"/>
        <family val="2"/>
        <charset val="204"/>
      </rPr>
      <t>02</t>
    </r>
    <r>
      <rPr>
        <sz val="22"/>
        <color indexed="8"/>
        <rFont val="Arial"/>
        <family val="2"/>
        <charset val="204"/>
      </rPr>
      <t xml:space="preserve">
08</t>
    </r>
  </si>
  <si>
    <t>Проректор по научно-методической работе Государственного учреждения образования</t>
  </si>
  <si>
    <t>"Промышленные роботы и робототехнические комплексы"</t>
  </si>
  <si>
    <t>Владеть иностранным языком в степени, достаточной для  устного и письменного общения и понимания профессиональной информации</t>
  </si>
  <si>
    <t>Владеть белорусским языком в степени, достаточной для  устного и письменного общения и понимания профессиональной информации</t>
  </si>
  <si>
    <t>Владеть навыками здоровьесбережения</t>
  </si>
  <si>
    <t>Обладать качествами гражданственности, понимать общественную опасность коррупции</t>
  </si>
  <si>
    <t>Уметь использовать математический аппарат алгебры, аналитической геометрии, дифференциальных и интегральных функций для решения прикладных инженерных задач</t>
  </si>
  <si>
    <t>Знать основы эколого-энергетической устойчивости производства</t>
  </si>
  <si>
    <t>Знать способы защиты и уметь себя вести в условиях чрезвычайных ситуаций и радиационной опасности</t>
  </si>
  <si>
    <t>Знать основные конструкционные и электротехнические материалы, уметь их выбирать, защищать и упрочнять</t>
  </si>
  <si>
    <t>Уметь рассчитывать детали и конструкции на прочность, жесткость и устойчивость</t>
  </si>
  <si>
    <t>Владеть методиками анализа и синтеза механизмов</t>
  </si>
  <si>
    <t>Уметь осуществлять поиск, хранение и анализ информации из различных источников, представлять ее в требуемом формате с использованием информационных, компьютерных и сетевых технологий</t>
  </si>
  <si>
    <t>Уметь рассчитывать характеристики электрических цепей и электромагнитных полей</t>
  </si>
  <si>
    <t>Знать и выбирать элементную базу электронных устройств, уметь читать и разрабатывать электрические схемы, уметь диагностировать и устранять неисправности электронных устройств</t>
  </si>
  <si>
    <t>Владеть одним из универсальных пакетов компьютерной математики, по одному из специализированных пакетов для статистического анализа, обработки табличной (матричной) информации</t>
  </si>
  <si>
    <t>Знать общие принципы автоматизированного проектирования, владеть одной из современных систем трехмерного твердотельного графического моделирования и проектирования (CAD)</t>
  </si>
  <si>
    <t>Знать методы математического описания систем автоматического управления (САУ), владеть пакетом моделирования САУ MatLab Simulinc</t>
  </si>
  <si>
    <t>Знать по одному современному представителю цикловой, позиционной и контурной систем промышленных роботов, уметь их эксплуатировать, диагностировать и ремонтировать</t>
  </si>
  <si>
    <t>Знать математический аппарат описания положения и траектории манипуляторов, знать и уметь использовать системное программное обеспечение промышленных роботов</t>
  </si>
  <si>
    <t xml:space="preserve">Понимать схемы систем управления РТК, уметь эксплуатировать, диагностировать и ремонтировать системы управления </t>
  </si>
  <si>
    <t>Знать основные положения, состояние и мировые тенденции развития робототехники</t>
  </si>
  <si>
    <t>Курсовая работа по учебной дисциплине "Электроника и схемотехника"</t>
  </si>
  <si>
    <t>УК-11</t>
  </si>
  <si>
    <t>УК-12</t>
  </si>
  <si>
    <t>Уметь анализировать социально-психологические феномены профессиональной деятельности, прогнозировать тенденции развития социально-психологических явлений в деятельности организации, использовать социально-психологические знания при решении задач профессиональной деятельности</t>
  </si>
  <si>
    <t>Быть способным анализировать процессы и явления национальной и мировой культуры, владеть умениями устанавливать продуктивные межкультурные связи</t>
  </si>
  <si>
    <t>Владеть культурой мышления, быть способным к восприятию, обобщению и анализу философских и мировоззренческих проблем, уметь реализовывать психолого-педагогические знания и умения в социально-профессиональной деятельности</t>
  </si>
  <si>
    <t>Уметь анализировать социально-значимые явления, события и процессы, использовать социологическую и экономическую информацию, быть способным к проявлению предпринимательской инициативы</t>
  </si>
  <si>
    <t>Знать закономерности исторического развития и формирования государственных и общественных институтов белорусского этноса во взаимосвязи с европейской цивилизацией</t>
  </si>
  <si>
    <t xml:space="preserve">Владеть основными категориями политологии и идеологии, понимать специфику формирования и функционирования политической системы и особенности идеологии белорусского государства </t>
  </si>
  <si>
    <t>Зачетных единиц</t>
  </si>
  <si>
    <t>СК-13</t>
  </si>
  <si>
    <t>СК-14</t>
  </si>
  <si>
    <t>СК-15</t>
  </si>
  <si>
    <t>СК-16</t>
  </si>
  <si>
    <t>СК-17</t>
  </si>
  <si>
    <t>Уметь логически верно и аргументировано мыслить, использовать логические методы и подходы в области профессиональной деятельности</t>
  </si>
  <si>
    <t>Уметь использовать математический аппарат дифференциальных уравнений, рядов, интегральных функций нескольких переменных для решения прикладных инженерных задач</t>
  </si>
  <si>
    <t>Знать основы нормирования точности и качества продукции, уметь пользоваться соответствующими измерительными инструментами и приборами</t>
  </si>
  <si>
    <t>Уметь использовать положения теоретической механики для расчета механических систем</t>
  </si>
  <si>
    <t xml:space="preserve">Знать основные детали и механизмы машин и приборов, уметь рассчитывать и разрабатывать их конструкцию </t>
  </si>
  <si>
    <t>Знать устройство (состав) и принцип работы аппаратной и системной программной части компьютера, уметь комплектовать (модернизировать) компьютер и устанавливать его программное обеспечение</t>
  </si>
  <si>
    <t>Владеть одним из универсальных алгоритмических языков программирования, знать и применять современные технологии программирования</t>
  </si>
  <si>
    <t>Знать основы экономики предприятия, уметь проводить обследование производства и оформлять технико-экономическое обоснование проекта</t>
  </si>
  <si>
    <t>Знать типовые конструкции манипуляторов и рабочих органов промышленных роботов, уметь рассчитывать требуемые характеристики механической системы робота и выбирать подходящую модель</t>
  </si>
  <si>
    <t>Владеть методикой расчета требуемых характеристик электропривода промышленных роботов, уметь выбирать технические средства и разрабатывать схему управления электропривода</t>
  </si>
  <si>
    <t>Владеть методикой расчета требуемых характеристик пневматического и гидравлического привода промышленных роботов, уметь выбирать технические средства и разрабатывать схему управления</t>
  </si>
  <si>
    <t>Знать основные типы датчиков и схемы их подключения к системе управления, уметь рассчитывать и выбирать технические средства информационно-измерительной подсистемы промышленных роботов</t>
  </si>
  <si>
    <t>Владеть одним из современных языков и систем программирования промышленных роботов, уметь разрабатывать управляющую программу</t>
  </si>
  <si>
    <t>Знать аппаратное и программное обеспечение глобальных и локальных компьютерных сетей, уметь проектировать и эксплуатировать промышленные локальные вычислительные сети</t>
  </si>
  <si>
    <t>Владеть языком программирования станков с ЧПУ ISO-7bit, по одному из языков программирования ПЛК и микроконтроллеров</t>
  </si>
  <si>
    <t>Владеть высоким уровнем культуры политического мышления и поведения, позволяющим быть активным участником политической жизни как избиратель, гражданин и патриот своей страны</t>
  </si>
  <si>
    <t>Владеть современными программными комплексами для моделирования производственных систем (Plant Simulation, AutoMOD или аналогичныe), уметь применять результаты моделирования для обоснования проектов РТК</t>
  </si>
  <si>
    <t>Модуль "Технология и оборудование роботизированного производства"</t>
  </si>
  <si>
    <t>2.3.1</t>
  </si>
  <si>
    <t>Наименование компетенции</t>
  </si>
  <si>
    <t>КОМПОНЕНТ УЧРЕЖДЕНИЯ ВЫСШЕГО ОБРАЗОВАНИЯ</t>
  </si>
  <si>
    <t>2.1</t>
  </si>
  <si>
    <t>Модуль "Социально-гуманитарный - 2"</t>
  </si>
  <si>
    <t>Психология труда / История мировой культуры</t>
  </si>
  <si>
    <t>УК-8 / УК-9</t>
  </si>
  <si>
    <t>Политические институты и политические процессы / Логика</t>
  </si>
  <si>
    <t>УК-10 / УК-11</t>
  </si>
  <si>
    <t>2.2</t>
  </si>
  <si>
    <t>Модуль "Автоматизация инженерных расчетов и проектирования"</t>
  </si>
  <si>
    <t>Математические программные пакеты</t>
  </si>
  <si>
    <t>Автоматизированное проектирование</t>
  </si>
  <si>
    <t>Курсовая работа по учебной дисциплине "Автоматизированное проектирование"</t>
  </si>
  <si>
    <r>
      <rPr>
        <vertAlign val="superscript"/>
        <sz val="28"/>
        <rFont val="Arial"/>
        <family val="2"/>
        <charset val="204"/>
      </rPr>
      <t xml:space="preserve">1 </t>
    </r>
    <r>
      <rPr>
        <sz val="28"/>
        <rFont val="Arial"/>
        <family val="2"/>
        <charset val="204"/>
      </rPr>
      <t>Дифференцированный зачет.</t>
    </r>
  </si>
  <si>
    <r>
      <rPr>
        <vertAlign val="superscript"/>
        <sz val="28"/>
        <rFont val="Arial"/>
        <family val="2"/>
        <charset val="204"/>
      </rPr>
      <t xml:space="preserve">2 </t>
    </r>
    <r>
      <rPr>
        <sz val="28"/>
        <rFont val="Arial"/>
        <family val="2"/>
        <charset val="204"/>
      </rPr>
      <t>В рамках данной специальности могут быть реализованы следующие специализации:</t>
    </r>
  </si>
  <si>
    <t>"Республиканский институт высшей школы"</t>
  </si>
  <si>
    <t>Первый заместитель</t>
  </si>
  <si>
    <t>Министра образования</t>
  </si>
  <si>
    <t>Республики Беларусь</t>
  </si>
  <si>
    <r>
      <t>6</t>
    </r>
    <r>
      <rPr>
        <vertAlign val="superscript"/>
        <sz val="26"/>
        <rFont val="Arial"/>
        <family val="2"/>
        <charset val="204"/>
      </rPr>
      <t>1</t>
    </r>
  </si>
  <si>
    <r>
      <t>1</t>
    </r>
    <r>
      <rPr>
        <vertAlign val="superscript"/>
        <sz val="26"/>
        <rFont val="Arial"/>
        <family val="2"/>
        <charset val="204"/>
      </rPr>
      <t>1</t>
    </r>
  </si>
  <si>
    <t>Модуль "Социально-гуманитарный -1"</t>
  </si>
  <si>
    <t xml:space="preserve"> Продолжение типового учебного плана по специальности 1-53 01 06 "Промышленные роботы и робототехнические комплексы", регистрационный № ________________</t>
  </si>
  <si>
    <t>Председатель НМС по специальности 1-53 01 06</t>
  </si>
  <si>
    <t>Регистрационный № ______________</t>
  </si>
  <si>
    <t>5, 6</t>
  </si>
  <si>
    <t>1, 2</t>
  </si>
  <si>
    <t>3, 4</t>
  </si>
  <si>
    <t>60ед х 4года=240    240- (33пр + 3ат) = 204   240- 33пр = 207</t>
  </si>
  <si>
    <t>Уметь применять законы физики для решения прикладных инженерных задач, уметь пользоваться измерительными приборами для анализа физических явлений и процессов</t>
  </si>
  <si>
    <t>Уметь проектировать автоматизированные и роботизированные технологические процессы, анализировать и выбирать технологическое оборудование</t>
  </si>
  <si>
    <t>________________</t>
  </si>
  <si>
    <t>"___"___________</t>
  </si>
  <si>
    <t xml:space="preserve"> 2018 г.</t>
  </si>
  <si>
    <t xml:space="preserve"> И.А. Старовойтова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</si>
</sst>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0.0"/>
    <numFmt numFmtId="188" formatCode="#,##0_р_."/>
    <numFmt numFmtId="190" formatCode="&quot;/&quot;General"/>
  </numFmts>
  <fonts count="7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sz val="28"/>
      <name val="Times New Roman"/>
      <family val="1"/>
      <charset val="204"/>
    </font>
    <font>
      <sz val="28"/>
      <name val="Arial Cyr"/>
      <charset val="204"/>
    </font>
    <font>
      <sz val="26"/>
      <color indexed="8"/>
      <name val="Arial"/>
      <family val="2"/>
      <charset val="204"/>
    </font>
    <font>
      <sz val="26"/>
      <name val="Arial"/>
      <family val="2"/>
      <charset val="204"/>
    </font>
    <font>
      <b/>
      <sz val="24"/>
      <color indexed="8"/>
      <name val="Arial"/>
      <family val="2"/>
      <charset val="204"/>
    </font>
    <font>
      <sz val="24"/>
      <name val="Arial"/>
      <family val="2"/>
      <charset val="204"/>
    </font>
    <font>
      <sz val="22"/>
      <name val="Arial"/>
      <family val="2"/>
      <charset val="204"/>
    </font>
    <font>
      <sz val="20"/>
      <name val="Arial"/>
      <family val="2"/>
      <charset val="204"/>
    </font>
    <font>
      <b/>
      <sz val="26"/>
      <name val="Arial"/>
      <family val="2"/>
      <charset val="204"/>
    </font>
    <font>
      <vertAlign val="superscript"/>
      <sz val="26"/>
      <name val="Arial"/>
      <family val="2"/>
      <charset val="204"/>
    </font>
    <font>
      <b/>
      <vertAlign val="superscript"/>
      <sz val="26"/>
      <color indexed="8"/>
      <name val="Arial"/>
      <family val="2"/>
      <charset val="204"/>
    </font>
    <font>
      <u/>
      <sz val="2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b/>
      <sz val="22"/>
      <name val="Arial"/>
      <family val="2"/>
      <charset val="204"/>
    </font>
    <font>
      <sz val="28"/>
      <color indexed="12"/>
      <name val="Arial"/>
      <family val="2"/>
      <charset val="204"/>
    </font>
    <font>
      <sz val="28"/>
      <name val="Arial"/>
      <family val="2"/>
      <charset val="204"/>
    </font>
    <font>
      <sz val="28"/>
      <color indexed="8"/>
      <name val="Arial"/>
      <family val="2"/>
      <charset val="204"/>
    </font>
    <font>
      <sz val="28"/>
      <name val="Arial CYR"/>
    </font>
    <font>
      <sz val="40"/>
      <name val="Arial"/>
      <family val="2"/>
      <charset val="204"/>
    </font>
    <font>
      <b/>
      <sz val="40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28"/>
      <name val="Arial"/>
      <family val="2"/>
      <charset val="204"/>
    </font>
    <font>
      <sz val="30"/>
      <name val="Arial"/>
      <family val="2"/>
      <charset val="204"/>
    </font>
    <font>
      <vertAlign val="superscript"/>
      <sz val="28"/>
      <name val="Arial"/>
      <family val="2"/>
      <charset val="204"/>
    </font>
    <font>
      <sz val="32"/>
      <name val="Arial"/>
      <family val="2"/>
      <charset val="204"/>
    </font>
    <font>
      <sz val="10"/>
      <color theme="1"/>
      <name val="Arial Cyr"/>
      <charset val="204"/>
    </font>
    <font>
      <sz val="28"/>
      <color theme="1"/>
      <name val="Arial Cyr"/>
      <charset val="204"/>
    </font>
    <font>
      <sz val="28"/>
      <color theme="1"/>
      <name val="Times New Roman"/>
      <family val="1"/>
      <charset val="204"/>
    </font>
    <font>
      <sz val="26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sz val="26"/>
      <color rgb="FF0070C0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sz val="36"/>
      <color theme="1"/>
      <name val="Times New Roman"/>
      <family val="1"/>
      <charset val="204"/>
    </font>
    <font>
      <sz val="24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26"/>
      <color rgb="FF002060"/>
      <name val="Arial"/>
      <family val="2"/>
      <charset val="204"/>
    </font>
    <font>
      <sz val="28"/>
      <color theme="1"/>
      <name val="Arial"/>
      <family val="2"/>
      <charset val="204"/>
    </font>
    <font>
      <b/>
      <sz val="28"/>
      <color rgb="FF0000FF"/>
      <name val="Arial"/>
      <family val="2"/>
      <charset val="204"/>
    </font>
    <font>
      <sz val="28"/>
      <color rgb="FF0070C0"/>
      <name val="Arial"/>
      <family val="2"/>
      <charset val="204"/>
    </font>
    <font>
      <sz val="28"/>
      <color rgb="FF00B0F0"/>
      <name val="Arial"/>
      <family val="2"/>
      <charset val="204"/>
    </font>
    <font>
      <b/>
      <sz val="26"/>
      <color theme="0"/>
      <name val="Arial"/>
      <family val="2"/>
      <charset val="204"/>
    </font>
    <font>
      <sz val="26"/>
      <color theme="0"/>
      <name val="Arial"/>
      <family val="2"/>
      <charset val="204"/>
    </font>
    <font>
      <sz val="40"/>
      <color theme="1"/>
      <name val="Arial"/>
      <family val="2"/>
      <charset val="204"/>
    </font>
    <font>
      <b/>
      <sz val="48"/>
      <color theme="1"/>
      <name val="Arial"/>
      <family val="2"/>
      <charset val="204"/>
    </font>
    <font>
      <u/>
      <sz val="40"/>
      <color theme="1"/>
      <name val="Arial"/>
      <family val="2"/>
      <charset val="204"/>
    </font>
    <font>
      <b/>
      <sz val="40"/>
      <color theme="1"/>
      <name val="Arial"/>
      <family val="2"/>
      <charset val="204"/>
    </font>
    <font>
      <sz val="3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28"/>
      <color theme="1"/>
      <name val="Arial"/>
      <family val="2"/>
      <charset val="204"/>
    </font>
    <font>
      <sz val="30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sz val="36"/>
      <color theme="1"/>
      <name val="Arial"/>
      <family val="2"/>
      <charset val="204"/>
    </font>
    <font>
      <sz val="26"/>
      <color theme="0" tint="-4.9989318521683403E-2"/>
      <name val="Arial"/>
      <family val="2"/>
      <charset val="204"/>
    </font>
    <font>
      <i/>
      <sz val="26"/>
      <color theme="1"/>
      <name val="Arial"/>
      <family val="2"/>
      <charset val="204"/>
    </font>
    <font>
      <sz val="26"/>
      <color theme="0" tint="-0.14999847407452621"/>
      <name val="Arial"/>
      <family val="2"/>
      <charset val="204"/>
    </font>
    <font>
      <b/>
      <sz val="24"/>
      <color theme="1"/>
      <name val="Arial"/>
      <family val="2"/>
      <charset val="204"/>
    </font>
    <font>
      <sz val="26"/>
      <color theme="0" tint="-0.249977111117893"/>
      <name val="Arial"/>
      <family val="2"/>
      <charset val="204"/>
    </font>
    <font>
      <b/>
      <sz val="20"/>
      <color theme="0"/>
      <name val="Arial"/>
      <family val="2"/>
      <charset val="204"/>
    </font>
    <font>
      <b/>
      <sz val="26"/>
      <color theme="0" tint="-0.14999847407452621"/>
      <name val="Arial"/>
      <family val="2"/>
      <charset val="204"/>
    </font>
    <font>
      <b/>
      <sz val="30"/>
      <color theme="1"/>
      <name val="Arial"/>
      <family val="2"/>
      <charset val="204"/>
    </font>
    <font>
      <sz val="26"/>
      <color rgb="FF0000FF"/>
      <name val="Arial"/>
      <family val="2"/>
      <charset val="204"/>
    </font>
    <font>
      <b/>
      <sz val="32"/>
      <color theme="1"/>
      <name val="Arial"/>
      <family val="2"/>
      <charset val="204"/>
    </font>
    <font>
      <sz val="30"/>
      <color theme="1"/>
      <name val="Times New Roman"/>
      <family val="1"/>
      <charset val="204"/>
    </font>
    <font>
      <sz val="30"/>
      <color theme="1"/>
      <name val="Arial Cyr"/>
      <charset val="204"/>
    </font>
    <font>
      <b/>
      <sz val="26"/>
      <color rgb="FFFF0000"/>
      <name val="Arial"/>
      <family val="2"/>
      <charset val="204"/>
    </font>
    <font>
      <sz val="26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64">
    <xf numFmtId="0" fontId="0" fillId="0" borderId="0" xfId="0"/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 vertical="center"/>
    </xf>
    <xf numFmtId="0" fontId="0" fillId="0" borderId="0" xfId="0" applyFont="1" applyFill="1"/>
    <xf numFmtId="0" fontId="31" fillId="0" borderId="0" xfId="0" applyFont="1" applyFill="1"/>
    <xf numFmtId="0" fontId="32" fillId="0" borderId="0" xfId="0" applyFont="1" applyFill="1"/>
    <xf numFmtId="49" fontId="32" fillId="0" borderId="0" xfId="0" applyNumberFormat="1" applyFont="1" applyFill="1"/>
    <xf numFmtId="0" fontId="5" fillId="0" borderId="0" xfId="0" applyFont="1" applyFill="1"/>
    <xf numFmtId="0" fontId="4" fillId="0" borderId="0" xfId="0" applyFont="1" applyFill="1" applyAlignment="1">
      <alignment horizontal="left" vertical="center"/>
    </xf>
    <xf numFmtId="49" fontId="32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32" fillId="0" borderId="0" xfId="0" applyFont="1" applyFill="1" applyAlignment="1">
      <alignment horizontal="left" vertical="top" wrapText="1"/>
    </xf>
    <xf numFmtId="49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/>
    <xf numFmtId="0" fontId="33" fillId="0" borderId="0" xfId="0" applyFont="1" applyFill="1"/>
    <xf numFmtId="49" fontId="10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/>
    <xf numFmtId="0" fontId="34" fillId="0" borderId="0" xfId="0" applyFont="1" applyFill="1"/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1" fontId="33" fillId="0" borderId="3" xfId="0" applyNumberFormat="1" applyFont="1" applyFill="1" applyBorder="1" applyAlignment="1">
      <alignment horizontal="center" vertical="center"/>
    </xf>
    <xf numFmtId="180" fontId="33" fillId="0" borderId="3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1" fontId="33" fillId="0" borderId="1" xfId="0" applyNumberFormat="1" applyFont="1" applyFill="1" applyBorder="1" applyAlignment="1">
      <alignment horizontal="center" vertical="center"/>
    </xf>
    <xf numFmtId="1" fontId="33" fillId="0" borderId="2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1" fontId="35" fillId="0" borderId="3" xfId="0" applyNumberFormat="1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top" wrapText="1"/>
    </xf>
    <xf numFmtId="0" fontId="33" fillId="0" borderId="7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horizontal="center" vertical="top" wrapText="1"/>
    </xf>
    <xf numFmtId="49" fontId="33" fillId="0" borderId="9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49" fontId="36" fillId="0" borderId="10" xfId="0" applyNumberFormat="1" applyFont="1" applyFill="1" applyBorder="1" applyAlignment="1">
      <alignment horizontal="center" vertical="center"/>
    </xf>
    <xf numFmtId="188" fontId="33" fillId="0" borderId="10" xfId="0" applyNumberFormat="1" applyFont="1" applyFill="1" applyBorder="1" applyAlignment="1">
      <alignment horizontal="center" vertical="center"/>
    </xf>
    <xf numFmtId="188" fontId="33" fillId="0" borderId="11" xfId="0" applyNumberFormat="1" applyFont="1" applyFill="1" applyBorder="1" applyAlignment="1">
      <alignment horizontal="center" vertical="center"/>
    </xf>
    <xf numFmtId="188" fontId="33" fillId="0" borderId="12" xfId="0" applyNumberFormat="1" applyFont="1" applyFill="1" applyBorder="1" applyAlignment="1">
      <alignment horizontal="center" vertical="center"/>
    </xf>
    <xf numFmtId="188" fontId="33" fillId="0" borderId="1" xfId="0" applyNumberFormat="1" applyFont="1" applyFill="1" applyBorder="1" applyAlignment="1">
      <alignment horizontal="center" vertical="center"/>
    </xf>
    <xf numFmtId="188" fontId="33" fillId="0" borderId="2" xfId="0" applyNumberFormat="1" applyFont="1" applyFill="1" applyBorder="1" applyAlignment="1">
      <alignment horizontal="center" vertical="center"/>
    </xf>
    <xf numFmtId="188" fontId="33" fillId="0" borderId="3" xfId="0" applyNumberFormat="1" applyFont="1" applyFill="1" applyBorder="1" applyAlignment="1">
      <alignment horizontal="center" vertical="center"/>
    </xf>
    <xf numFmtId="188" fontId="33" fillId="0" borderId="6" xfId="0" applyNumberFormat="1" applyFont="1" applyFill="1" applyBorder="1" applyAlignment="1">
      <alignment horizontal="center" vertical="center"/>
    </xf>
    <xf numFmtId="188" fontId="33" fillId="0" borderId="13" xfId="0" applyNumberFormat="1" applyFont="1" applyFill="1" applyBorder="1" applyAlignment="1">
      <alignment horizontal="center" vertical="center"/>
    </xf>
    <xf numFmtId="188" fontId="33" fillId="0" borderId="14" xfId="0" applyNumberFormat="1" applyFont="1" applyFill="1" applyBorder="1" applyAlignment="1">
      <alignment horizontal="center" vertical="center"/>
    </xf>
    <xf numFmtId="188" fontId="33" fillId="0" borderId="4" xfId="0" applyNumberFormat="1" applyFont="1" applyFill="1" applyBorder="1" applyAlignment="1">
      <alignment horizontal="center" vertical="center"/>
    </xf>
    <xf numFmtId="49" fontId="33" fillId="0" borderId="10" xfId="0" applyNumberFormat="1" applyFont="1" applyFill="1" applyBorder="1" applyAlignment="1">
      <alignment horizontal="center" vertical="center"/>
    </xf>
    <xf numFmtId="188" fontId="33" fillId="0" borderId="15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33" fillId="0" borderId="0" xfId="0" applyFont="1" applyFill="1" applyAlignment="1">
      <alignment horizontal="left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49" fontId="34" fillId="0" borderId="0" xfId="0" applyNumberFormat="1" applyFont="1" applyFill="1"/>
    <xf numFmtId="0" fontId="33" fillId="0" borderId="17" xfId="0" applyFont="1" applyFill="1" applyBorder="1" applyAlignment="1">
      <alignment horizontal="center" vertical="center" textRotation="90"/>
    </xf>
    <xf numFmtId="0" fontId="33" fillId="0" borderId="18" xfId="0" applyFont="1" applyFill="1" applyBorder="1" applyAlignment="1">
      <alignment horizontal="center" vertical="center" textRotation="90"/>
    </xf>
    <xf numFmtId="0" fontId="33" fillId="0" borderId="5" xfId="0" applyFont="1" applyFill="1" applyBorder="1" applyAlignment="1">
      <alignment horizontal="center" vertical="center" textRotation="90"/>
    </xf>
    <xf numFmtId="0" fontId="33" fillId="0" borderId="4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1" fontId="33" fillId="0" borderId="14" xfId="0" applyNumberFormat="1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180" fontId="33" fillId="0" borderId="14" xfId="0" applyNumberFormat="1" applyFont="1" applyFill="1" applyBorder="1" applyAlignment="1">
      <alignment horizontal="center" vertical="center"/>
    </xf>
    <xf numFmtId="1" fontId="33" fillId="0" borderId="4" xfId="0" applyNumberFormat="1" applyFont="1" applyFill="1" applyBorder="1" applyAlignment="1">
      <alignment horizontal="center" vertical="center"/>
    </xf>
    <xf numFmtId="1" fontId="33" fillId="0" borderId="13" xfId="0" applyNumberFormat="1" applyFont="1" applyFill="1" applyBorder="1" applyAlignment="1">
      <alignment horizontal="center" vertical="center"/>
    </xf>
    <xf numFmtId="9" fontId="33" fillId="0" borderId="1" xfId="2" applyFont="1" applyFill="1" applyBorder="1" applyAlignment="1">
      <alignment horizontal="center" vertical="center"/>
    </xf>
    <xf numFmtId="9" fontId="7" fillId="0" borderId="0" xfId="2" applyFont="1" applyFill="1" applyAlignment="1">
      <alignment horizontal="left" vertical="center"/>
    </xf>
    <xf numFmtId="9" fontId="7" fillId="0" borderId="0" xfId="2" applyFont="1" applyFill="1"/>
    <xf numFmtId="9" fontId="33" fillId="0" borderId="0" xfId="2" applyFont="1" applyFill="1"/>
    <xf numFmtId="49" fontId="37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1" fontId="33" fillId="0" borderId="1" xfId="2" applyNumberFormat="1" applyFont="1" applyFill="1" applyBorder="1" applyAlignment="1">
      <alignment horizontal="center" vertical="center"/>
    </xf>
    <xf numFmtId="1" fontId="33" fillId="0" borderId="2" xfId="2" applyNumberFormat="1" applyFont="1" applyFill="1" applyBorder="1" applyAlignment="1">
      <alignment horizontal="center" vertical="center"/>
    </xf>
    <xf numFmtId="1" fontId="33" fillId="0" borderId="3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38" fillId="0" borderId="0" xfId="0" applyFont="1" applyFill="1" applyAlignment="1">
      <alignment horizontal="left" vertical="top" wrapText="1"/>
    </xf>
    <xf numFmtId="0" fontId="38" fillId="0" borderId="0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9" fontId="33" fillId="0" borderId="5" xfId="2" applyFont="1" applyFill="1" applyBorder="1" applyAlignment="1">
      <alignment horizontal="center" vertical="center"/>
    </xf>
    <xf numFmtId="49" fontId="36" fillId="0" borderId="9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33" fillId="0" borderId="1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49" fontId="34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49" fontId="40" fillId="0" borderId="0" xfId="0" applyNumberFormat="1" applyFont="1" applyFill="1"/>
    <xf numFmtId="49" fontId="40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1" fontId="41" fillId="0" borderId="3" xfId="0" applyNumberFormat="1" applyFont="1" applyFill="1" applyBorder="1" applyAlignment="1">
      <alignment horizontal="center" vertical="center"/>
    </xf>
    <xf numFmtId="49" fontId="36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top"/>
    </xf>
    <xf numFmtId="0" fontId="42" fillId="0" borderId="0" xfId="0" applyFont="1" applyFill="1" applyAlignment="1">
      <alignment vertical="top"/>
    </xf>
    <xf numFmtId="49" fontId="18" fillId="0" borderId="0" xfId="0" applyNumberFormat="1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center" vertical="top"/>
    </xf>
    <xf numFmtId="1" fontId="19" fillId="0" borderId="0" xfId="0" applyNumberFormat="1" applyFont="1" applyFill="1" applyBorder="1" applyAlignment="1">
      <alignment horizontal="center" vertical="top"/>
    </xf>
    <xf numFmtId="1" fontId="43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1" fontId="44" fillId="0" borderId="0" xfId="0" applyNumberFormat="1" applyFont="1" applyFill="1" applyBorder="1" applyAlignment="1">
      <alignment horizontal="center" vertical="top"/>
    </xf>
    <xf numFmtId="1" fontId="20" fillId="0" borderId="0" xfId="0" applyNumberFormat="1" applyFont="1" applyFill="1" applyBorder="1" applyAlignment="1">
      <alignment horizontal="center" vertical="top"/>
    </xf>
    <xf numFmtId="1" fontId="45" fillId="0" borderId="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vertical="top"/>
    </xf>
    <xf numFmtId="0" fontId="42" fillId="0" borderId="0" xfId="0" applyFont="1" applyFill="1" applyBorder="1" applyAlignment="1">
      <alignment horizontal="center" vertical="top" wrapText="1"/>
    </xf>
    <xf numFmtId="0" fontId="42" fillId="0" borderId="0" xfId="0" applyFont="1" applyFill="1"/>
    <xf numFmtId="49" fontId="18" fillId="0" borderId="0" xfId="0" applyNumberFormat="1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1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44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1" fontId="45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1" fontId="33" fillId="0" borderId="21" xfId="0" applyNumberFormat="1" applyFont="1" applyFill="1" applyBorder="1" applyAlignment="1">
      <alignment horizontal="center" vertical="center"/>
    </xf>
    <xf numFmtId="1" fontId="33" fillId="0" borderId="16" xfId="0" applyNumberFormat="1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top" wrapText="1"/>
    </xf>
    <xf numFmtId="0" fontId="33" fillId="0" borderId="22" xfId="0" applyFont="1" applyFill="1" applyBorder="1" applyAlignment="1">
      <alignment horizontal="center" vertical="top" wrapText="1"/>
    </xf>
    <xf numFmtId="0" fontId="33" fillId="0" borderId="23" xfId="0" applyFont="1" applyFill="1" applyBorder="1" applyAlignment="1">
      <alignment horizontal="center" vertical="top" wrapText="1"/>
    </xf>
    <xf numFmtId="1" fontId="33" fillId="0" borderId="20" xfId="0" applyNumberFormat="1" applyFont="1" applyFill="1" applyBorder="1" applyAlignment="1">
      <alignment horizontal="center" vertical="center"/>
    </xf>
    <xf numFmtId="1" fontId="33" fillId="0" borderId="20" xfId="2" applyNumberFormat="1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1" fontId="33" fillId="0" borderId="0" xfId="0" applyNumberFormat="1" applyFont="1" applyFill="1"/>
    <xf numFmtId="1" fontId="33" fillId="0" borderId="6" xfId="0" applyNumberFormat="1" applyFont="1" applyFill="1" applyBorder="1" applyAlignment="1">
      <alignment horizontal="center" vertical="center"/>
    </xf>
    <xf numFmtId="1" fontId="47" fillId="0" borderId="10" xfId="0" applyNumberFormat="1" applyFont="1" applyFill="1" applyBorder="1" applyAlignment="1">
      <alignment horizontal="center" vertical="center"/>
    </xf>
    <xf numFmtId="1" fontId="47" fillId="0" borderId="11" xfId="0" applyNumberFormat="1" applyFont="1" applyFill="1" applyBorder="1" applyAlignment="1">
      <alignment horizontal="center" vertical="center"/>
    </xf>
    <xf numFmtId="1" fontId="47" fillId="0" borderId="12" xfId="0" applyNumberFormat="1" applyFont="1" applyFill="1" applyBorder="1" applyAlignment="1">
      <alignment horizontal="center" vertical="center"/>
    </xf>
    <xf numFmtId="1" fontId="33" fillId="0" borderId="2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1" fontId="12" fillId="0" borderId="19" xfId="0" applyNumberFormat="1" applyFont="1" applyFill="1" applyBorder="1" applyAlignment="1">
      <alignment horizontal="center" vertical="center" textRotation="90"/>
    </xf>
    <xf numFmtId="0" fontId="42" fillId="0" borderId="5" xfId="0" applyFont="1" applyFill="1" applyBorder="1" applyAlignment="1">
      <alignment horizontal="center" vertical="center" textRotation="90"/>
    </xf>
    <xf numFmtId="0" fontId="48" fillId="0" borderId="0" xfId="0" applyFont="1" applyFill="1"/>
    <xf numFmtId="0" fontId="48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/>
    </xf>
    <xf numFmtId="0" fontId="48" fillId="0" borderId="0" xfId="0" applyFont="1" applyFill="1" applyAlignment="1"/>
    <xf numFmtId="0" fontId="22" fillId="0" borderId="0" xfId="0" applyFont="1" applyFill="1" applyAlignment="1">
      <alignment vertical="center"/>
    </xf>
    <xf numFmtId="0" fontId="48" fillId="0" borderId="0" xfId="0" applyFont="1" applyFill="1" applyAlignment="1">
      <alignment horizontal="left" vertical="center"/>
    </xf>
    <xf numFmtId="49" fontId="22" fillId="0" borderId="0" xfId="0" applyNumberFormat="1" applyFont="1" applyFill="1" applyAlignment="1">
      <alignment horizontal="left" vertical="center"/>
    </xf>
    <xf numFmtId="0" fontId="22" fillId="0" borderId="0" xfId="0" applyFont="1" applyFill="1" applyAlignment="1"/>
    <xf numFmtId="0" fontId="22" fillId="0" borderId="0" xfId="0" applyFont="1" applyFill="1"/>
    <xf numFmtId="0" fontId="49" fillId="0" borderId="0" xfId="0" applyFont="1" applyFill="1" applyAlignment="1">
      <alignment vertical="center"/>
    </xf>
    <xf numFmtId="0" fontId="50" fillId="0" borderId="0" xfId="0" applyFont="1" applyFill="1" applyAlignment="1"/>
    <xf numFmtId="0" fontId="48" fillId="0" borderId="0" xfId="0" applyFont="1" applyFill="1" applyAlignment="1">
      <alignment horizontal="left"/>
    </xf>
    <xf numFmtId="0" fontId="48" fillId="0" borderId="0" xfId="0" applyFont="1" applyFill="1" applyAlignment="1">
      <alignment vertical="top"/>
    </xf>
    <xf numFmtId="0" fontId="51" fillId="0" borderId="0" xfId="0" applyFont="1" applyFill="1" applyBorder="1" applyAlignment="1"/>
    <xf numFmtId="0" fontId="48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48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vertical="justify" wrapText="1"/>
    </xf>
    <xf numFmtId="0" fontId="51" fillId="0" borderId="0" xfId="0" applyFont="1" applyFill="1" applyAlignment="1">
      <alignment horizontal="left"/>
    </xf>
    <xf numFmtId="0" fontId="48" fillId="0" borderId="0" xfId="0" applyFont="1" applyFill="1" applyBorder="1" applyAlignment="1"/>
    <xf numFmtId="0" fontId="48" fillId="0" borderId="0" xfId="0" applyFont="1" applyFill="1" applyAlignment="1">
      <alignment horizontal="center" vertical="top"/>
    </xf>
    <xf numFmtId="0" fontId="48" fillId="0" borderId="0" xfId="0" applyFont="1" applyFill="1" applyAlignment="1">
      <alignment vertical="justify"/>
    </xf>
    <xf numFmtId="0" fontId="48" fillId="0" borderId="0" xfId="0" applyNumberFormat="1" applyFont="1" applyFill="1" applyAlignment="1">
      <alignment horizontal="left" vertical="top"/>
    </xf>
    <xf numFmtId="0" fontId="48" fillId="0" borderId="0" xfId="0" applyFont="1" applyFill="1" applyAlignment="1">
      <alignment horizontal="left" vertical="justify" wrapText="1"/>
    </xf>
    <xf numFmtId="0" fontId="52" fillId="0" borderId="0" xfId="0" applyFont="1" applyFill="1"/>
    <xf numFmtId="0" fontId="48" fillId="0" borderId="0" xfId="0" applyFont="1" applyFill="1" applyBorder="1"/>
    <xf numFmtId="0" fontId="23" fillId="0" borderId="0" xfId="0" applyFont="1" applyFill="1"/>
    <xf numFmtId="0" fontId="48" fillId="0" borderId="0" xfId="0" applyFont="1" applyFill="1" applyAlignment="1">
      <alignment horizontal="left" vertical="justify"/>
    </xf>
    <xf numFmtId="49" fontId="22" fillId="0" borderId="0" xfId="0" applyNumberFormat="1" applyFont="1" applyFill="1" applyAlignment="1">
      <alignment horizontal="left" vertical="justify"/>
    </xf>
    <xf numFmtId="0" fontId="22" fillId="0" borderId="0" xfId="0" applyFont="1" applyFill="1" applyAlignment="1">
      <alignment horizontal="left" vertical="justify"/>
    </xf>
    <xf numFmtId="0" fontId="53" fillId="0" borderId="0" xfId="0" applyFont="1" applyFill="1"/>
    <xf numFmtId="0" fontId="53" fillId="0" borderId="0" xfId="0" applyFont="1" applyFill="1" applyAlignment="1">
      <alignment horizontal="center"/>
    </xf>
    <xf numFmtId="0" fontId="53" fillId="0" borderId="0" xfId="0" applyFont="1" applyFill="1" applyAlignment="1">
      <alignment horizontal="left" vertical="center"/>
    </xf>
    <xf numFmtId="49" fontId="24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/>
    <xf numFmtId="0" fontId="54" fillId="0" borderId="0" xfId="0" applyFont="1" applyFill="1"/>
    <xf numFmtId="0" fontId="54" fillId="0" borderId="0" xfId="1" applyFont="1" applyFill="1" applyBorder="1" applyAlignment="1">
      <alignment horizontal="left"/>
    </xf>
    <xf numFmtId="0" fontId="54" fillId="0" borderId="0" xfId="0" applyFont="1" applyFill="1" applyAlignment="1">
      <alignment horizontal="center"/>
    </xf>
    <xf numFmtId="0" fontId="54" fillId="0" borderId="0" xfId="0" applyFont="1" applyFill="1" applyAlignment="1">
      <alignment horizontal="left" vertical="center"/>
    </xf>
    <xf numFmtId="49" fontId="26" fillId="0" borderId="0" xfId="0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/>
    <xf numFmtId="0" fontId="55" fillId="0" borderId="0" xfId="0" applyFont="1" applyFill="1"/>
    <xf numFmtId="49" fontId="27" fillId="0" borderId="0" xfId="0" applyNumberFormat="1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/>
    <xf numFmtId="49" fontId="42" fillId="0" borderId="0" xfId="0" applyNumberFormat="1" applyFont="1" applyFill="1"/>
    <xf numFmtId="49" fontId="42" fillId="0" borderId="0" xfId="0" applyNumberFormat="1" applyFont="1" applyFill="1" applyAlignment="1">
      <alignment horizontal="center"/>
    </xf>
    <xf numFmtId="0" fontId="42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/>
    <xf numFmtId="0" fontId="54" fillId="0" borderId="0" xfId="1" applyFont="1" applyFill="1" applyBorder="1"/>
    <xf numFmtId="0" fontId="56" fillId="0" borderId="0" xfId="0" applyFont="1" applyFill="1"/>
    <xf numFmtId="0" fontId="57" fillId="0" borderId="0" xfId="0" applyFont="1" applyFill="1" applyAlignment="1">
      <alignment horizontal="left" vertical="top" wrapText="1"/>
    </xf>
    <xf numFmtId="0" fontId="57" fillId="0" borderId="0" xfId="0" applyFont="1" applyFill="1" applyAlignment="1">
      <alignment horizontal="center" vertical="top" wrapText="1"/>
    </xf>
    <xf numFmtId="0" fontId="57" fillId="0" borderId="0" xfId="0" applyFont="1" applyFill="1" applyBorder="1" applyAlignment="1">
      <alignment horizontal="left" vertical="top" wrapText="1"/>
    </xf>
    <xf numFmtId="0" fontId="57" fillId="0" borderId="0" xfId="0" applyFont="1" applyFill="1"/>
    <xf numFmtId="0" fontId="42" fillId="0" borderId="0" xfId="0" applyFont="1" applyFill="1" applyAlignment="1">
      <alignment horizontal="left" vertical="center" wrapText="1"/>
    </xf>
    <xf numFmtId="0" fontId="57" fillId="0" borderId="0" xfId="0" applyFont="1" applyFill="1" applyAlignment="1"/>
    <xf numFmtId="0" fontId="57" fillId="0" borderId="0" xfId="0" applyFont="1" applyFill="1" applyBorder="1" applyAlignment="1">
      <alignment horizontal="left" wrapText="1"/>
    </xf>
    <xf numFmtId="0" fontId="57" fillId="0" borderId="0" xfId="0" applyFont="1" applyFill="1" applyAlignment="1">
      <alignment vertical="top"/>
    </xf>
    <xf numFmtId="0" fontId="57" fillId="0" borderId="0" xfId="0" applyFont="1" applyFill="1" applyAlignment="1">
      <alignment horizontal="left" vertical="top"/>
    </xf>
    <xf numFmtId="0" fontId="42" fillId="0" borderId="0" xfId="0" applyFont="1" applyFill="1" applyAlignment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49" fontId="42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/>
    <xf numFmtId="0" fontId="42" fillId="0" borderId="0" xfId="0" applyFont="1" applyFill="1" applyBorder="1" applyAlignment="1"/>
    <xf numFmtId="49" fontId="42" fillId="0" borderId="0" xfId="0" applyNumberFormat="1" applyFont="1" applyFill="1" applyBorder="1" applyAlignment="1"/>
    <xf numFmtId="49" fontId="19" fillId="0" borderId="0" xfId="0" applyNumberFormat="1" applyFont="1" applyFill="1" applyBorder="1" applyAlignment="1"/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left" vertical="top"/>
    </xf>
    <xf numFmtId="49" fontId="42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/>
    <xf numFmtId="0" fontId="57" fillId="0" borderId="0" xfId="0" applyFont="1" applyFill="1" applyBorder="1" applyAlignment="1"/>
    <xf numFmtId="0" fontId="57" fillId="0" borderId="0" xfId="0" applyFont="1" applyFill="1" applyBorder="1" applyAlignment="1">
      <alignment vertical="top"/>
    </xf>
    <xf numFmtId="0" fontId="57" fillId="0" borderId="0" xfId="0" applyFont="1" applyFill="1" applyBorder="1" applyAlignment="1">
      <alignment horizontal="left"/>
    </xf>
    <xf numFmtId="0" fontId="57" fillId="0" borderId="0" xfId="0" applyFont="1" applyFill="1" applyBorder="1"/>
    <xf numFmtId="0" fontId="57" fillId="0" borderId="0" xfId="0" applyFont="1" applyFill="1" applyBorder="1" applyAlignment="1">
      <alignment horizontal="center" vertical="top" wrapText="1"/>
    </xf>
    <xf numFmtId="0" fontId="42" fillId="0" borderId="0" xfId="0" applyFont="1" applyFill="1" applyAlignment="1">
      <alignment horizontal="left" vertical="center"/>
    </xf>
    <xf numFmtId="0" fontId="53" fillId="0" borderId="0" xfId="0" applyFont="1" applyFill="1" applyAlignment="1"/>
    <xf numFmtId="0" fontId="53" fillId="0" borderId="0" xfId="0" applyFont="1" applyFill="1" applyAlignment="1">
      <alignment horizontal="left"/>
    </xf>
    <xf numFmtId="49" fontId="24" fillId="0" borderId="0" xfId="0" applyNumberFormat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5" fillId="0" borderId="0" xfId="0" applyFont="1" applyFill="1" applyAlignment="1"/>
    <xf numFmtId="0" fontId="57" fillId="0" borderId="0" xfId="0" applyFont="1" applyFill="1" applyAlignment="1">
      <alignment horizontal="center"/>
    </xf>
    <xf numFmtId="0" fontId="34" fillId="0" borderId="2" xfId="0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 wrapText="1"/>
    </xf>
    <xf numFmtId="49" fontId="42" fillId="0" borderId="2" xfId="0" applyNumberFormat="1" applyFont="1" applyFill="1" applyBorder="1" applyAlignment="1">
      <alignment horizontal="center" vertical="center"/>
    </xf>
    <xf numFmtId="49" fontId="42" fillId="0" borderId="2" xfId="0" applyNumberFormat="1" applyFont="1" applyFill="1" applyBorder="1" applyAlignment="1">
      <alignment horizontal="center"/>
    </xf>
    <xf numFmtId="1" fontId="47" fillId="0" borderId="10" xfId="0" applyNumberFormat="1" applyFont="1" applyFill="1" applyBorder="1" applyAlignment="1">
      <alignment horizontal="center" vertical="center" textRotation="90"/>
    </xf>
    <xf numFmtId="1" fontId="47" fillId="0" borderId="11" xfId="0" applyNumberFormat="1" applyFont="1" applyFill="1" applyBorder="1" applyAlignment="1">
      <alignment horizontal="center" vertical="center" textRotation="90"/>
    </xf>
    <xf numFmtId="1" fontId="47" fillId="0" borderId="12" xfId="0" applyNumberFormat="1" applyFont="1" applyFill="1" applyBorder="1" applyAlignment="1">
      <alignment horizontal="center" vertical="center" textRotation="90"/>
    </xf>
    <xf numFmtId="49" fontId="19" fillId="0" borderId="0" xfId="0" applyNumberFormat="1" applyFont="1" applyFill="1" applyBorder="1" applyAlignment="1">
      <alignment horizontal="left" vertical="top"/>
    </xf>
    <xf numFmtId="0" fontId="42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left" vertical="center"/>
    </xf>
    <xf numFmtId="0" fontId="42" fillId="0" borderId="0" xfId="0" applyFont="1" applyFill="1" applyAlignment="1">
      <alignment horizontal="center"/>
    </xf>
    <xf numFmtId="0" fontId="42" fillId="0" borderId="25" xfId="0" applyFont="1" applyFill="1" applyBorder="1"/>
    <xf numFmtId="49" fontId="47" fillId="0" borderId="0" xfId="0" applyNumberFormat="1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 applyAlignment="1">
      <alignment horizontal="left" vertical="center"/>
    </xf>
    <xf numFmtId="49" fontId="47" fillId="0" borderId="0" xfId="0" applyNumberFormat="1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33" fillId="0" borderId="0" xfId="0" applyFont="1" applyFill="1" applyBorder="1"/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/>
    </xf>
    <xf numFmtId="49" fontId="58" fillId="0" borderId="0" xfId="0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0" fontId="52" fillId="0" borderId="0" xfId="0" applyFont="1" applyFill="1" applyAlignment="1">
      <alignment horizontal="left"/>
    </xf>
    <xf numFmtId="0" fontId="52" fillId="0" borderId="0" xfId="0" applyFont="1" applyFill="1" applyAlignment="1">
      <alignment vertical="top"/>
    </xf>
    <xf numFmtId="0" fontId="52" fillId="0" borderId="0" xfId="0" applyFont="1" applyFill="1" applyAlignment="1">
      <alignment horizontal="left" vertical="top" wrapText="1"/>
    </xf>
    <xf numFmtId="0" fontId="52" fillId="0" borderId="0" xfId="0" applyFont="1" applyFill="1" applyAlignment="1">
      <alignment horizontal="center" vertical="top" wrapText="1"/>
    </xf>
    <xf numFmtId="0" fontId="52" fillId="0" borderId="0" xfId="0" applyFont="1" applyFill="1" applyAlignment="1"/>
    <xf numFmtId="0" fontId="52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left" vertical="top" wrapText="1"/>
    </xf>
    <xf numFmtId="0" fontId="52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horizontal="left" vertical="center"/>
    </xf>
    <xf numFmtId="0" fontId="52" fillId="0" borderId="0" xfId="0" applyFont="1" applyFill="1" applyAlignment="1">
      <alignment horizontal="left" vertical="center" wrapText="1"/>
    </xf>
    <xf numFmtId="49" fontId="29" fillId="0" borderId="0" xfId="0" applyNumberFormat="1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/>
    <xf numFmtId="0" fontId="52" fillId="0" borderId="0" xfId="0" applyFont="1" applyFill="1" applyAlignment="1">
      <alignment horizontal="left" wrapText="1"/>
    </xf>
    <xf numFmtId="0" fontId="52" fillId="0" borderId="0" xfId="0" applyFont="1" applyFill="1" applyBorder="1" applyAlignment="1">
      <alignment horizontal="left" wrapText="1"/>
    </xf>
    <xf numFmtId="0" fontId="52" fillId="0" borderId="0" xfId="0" applyFont="1" applyFill="1" applyAlignment="1">
      <alignment wrapText="1"/>
    </xf>
    <xf numFmtId="49" fontId="29" fillId="0" borderId="0" xfId="0" applyNumberFormat="1" applyFont="1" applyFill="1" applyAlignment="1">
      <alignment horizontal="left"/>
    </xf>
    <xf numFmtId="0" fontId="29" fillId="0" borderId="0" xfId="0" applyFont="1" applyFill="1" applyAlignment="1">
      <alignment horizontal="left"/>
    </xf>
    <xf numFmtId="0" fontId="29" fillId="0" borderId="0" xfId="0" applyFont="1" applyFill="1" applyAlignment="1"/>
    <xf numFmtId="0" fontId="52" fillId="0" borderId="0" xfId="0" applyFont="1" applyFill="1" applyAlignment="1">
      <alignment horizontal="left" vertical="top"/>
    </xf>
    <xf numFmtId="0" fontId="52" fillId="0" borderId="0" xfId="0" applyFont="1" applyFill="1" applyAlignment="1">
      <alignment vertical="top" wrapText="1"/>
    </xf>
    <xf numFmtId="0" fontId="67" fillId="0" borderId="0" xfId="0" applyFont="1" applyFill="1"/>
    <xf numFmtId="0" fontId="52" fillId="0" borderId="0" xfId="0" applyFont="1" applyFill="1" applyBorder="1" applyAlignment="1"/>
    <xf numFmtId="0" fontId="52" fillId="0" borderId="0" xfId="0" applyFont="1" applyFill="1" applyBorder="1" applyAlignment="1">
      <alignment vertical="top"/>
    </xf>
    <xf numFmtId="0" fontId="52" fillId="0" borderId="0" xfId="0" applyFont="1" applyFill="1" applyBorder="1" applyAlignment="1">
      <alignment horizontal="left"/>
    </xf>
    <xf numFmtId="0" fontId="52" fillId="0" borderId="0" xfId="0" applyFont="1" applyFill="1" applyBorder="1"/>
    <xf numFmtId="0" fontId="52" fillId="0" borderId="0" xfId="0" applyFont="1" applyFill="1" applyBorder="1" applyAlignment="1">
      <alignment horizontal="center" vertical="top" wrapText="1"/>
    </xf>
    <xf numFmtId="0" fontId="52" fillId="0" borderId="0" xfId="0" applyFont="1" applyFill="1" applyBorder="1" applyAlignment="1">
      <alignment horizontal="center" vertical="top"/>
    </xf>
    <xf numFmtId="0" fontId="52" fillId="0" borderId="0" xfId="0" applyFont="1" applyFill="1" applyBorder="1" applyAlignment="1">
      <alignment horizontal="left" vertical="top"/>
    </xf>
    <xf numFmtId="0" fontId="52" fillId="0" borderId="0" xfId="0" applyFont="1" applyFill="1" applyAlignment="1">
      <alignment horizontal="left" vertical="center"/>
    </xf>
    <xf numFmtId="0" fontId="37" fillId="0" borderId="2" xfId="0" applyFont="1" applyFill="1" applyBorder="1" applyAlignment="1">
      <alignment vertical="center"/>
    </xf>
    <xf numFmtId="0" fontId="34" fillId="0" borderId="2" xfId="0" applyFont="1" applyFill="1" applyBorder="1" applyAlignment="1">
      <alignment vertical="center"/>
    </xf>
    <xf numFmtId="0" fontId="39" fillId="0" borderId="2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49" fontId="42" fillId="0" borderId="2" xfId="0" applyNumberFormat="1" applyFont="1" applyFill="1" applyBorder="1" applyAlignment="1">
      <alignment vertical="center"/>
    </xf>
    <xf numFmtId="49" fontId="42" fillId="0" borderId="0" xfId="0" applyNumberFormat="1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180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left" vertical="top" wrapText="1"/>
    </xf>
    <xf numFmtId="0" fontId="55" fillId="0" borderId="0" xfId="0" applyFont="1" applyFill="1" applyAlignment="1">
      <alignment horizontal="center" vertical="top" wrapText="1"/>
    </xf>
    <xf numFmtId="0" fontId="55" fillId="0" borderId="0" xfId="0" applyFont="1" applyFill="1" applyBorder="1" applyAlignment="1">
      <alignment horizontal="left" vertical="top" wrapText="1"/>
    </xf>
    <xf numFmtId="0" fontId="55" fillId="0" borderId="0" xfId="0" applyFont="1" applyFill="1" applyAlignment="1">
      <alignment horizontal="left" vertical="center" wrapText="1"/>
    </xf>
    <xf numFmtId="0" fontId="55" fillId="0" borderId="0" xfId="0" applyFont="1" applyFill="1" applyAlignment="1"/>
    <xf numFmtId="0" fontId="55" fillId="0" borderId="0" xfId="0" applyFont="1" applyFill="1" applyBorder="1" applyAlignment="1">
      <alignment horizontal="center" wrapText="1"/>
    </xf>
    <xf numFmtId="0" fontId="55" fillId="0" borderId="0" xfId="0" applyFont="1" applyFill="1" applyAlignment="1">
      <alignment horizontal="left" wrapText="1"/>
    </xf>
    <xf numFmtId="0" fontId="55" fillId="0" borderId="0" xfId="0" applyFont="1" applyFill="1" applyBorder="1" applyAlignment="1">
      <alignment horizontal="left" wrapText="1"/>
    </xf>
    <xf numFmtId="0" fontId="55" fillId="0" borderId="0" xfId="0" applyFont="1" applyFill="1" applyAlignment="1">
      <alignment wrapText="1"/>
    </xf>
    <xf numFmtId="49" fontId="27" fillId="0" borderId="0" xfId="0" applyNumberFormat="1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27" fillId="0" borderId="0" xfId="0" applyFont="1" applyFill="1" applyAlignment="1"/>
    <xf numFmtId="0" fontId="55" fillId="0" borderId="0" xfId="0" applyFont="1" applyFill="1" applyAlignment="1">
      <alignment vertical="top"/>
    </xf>
    <xf numFmtId="0" fontId="55" fillId="0" borderId="0" xfId="0" applyFont="1" applyFill="1" applyAlignment="1">
      <alignment horizontal="left" vertical="top"/>
    </xf>
    <xf numFmtId="0" fontId="55" fillId="0" borderId="0" xfId="0" applyFont="1" applyFill="1" applyAlignment="1">
      <alignment vertical="top" wrapText="1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left" vertical="center"/>
    </xf>
    <xf numFmtId="0" fontId="55" fillId="0" borderId="0" xfId="0" applyFont="1" applyFill="1" applyBorder="1" applyAlignment="1">
      <alignment horizontal="left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 applyFill="1" applyAlignment="1">
      <alignment vertical="center"/>
    </xf>
    <xf numFmtId="0" fontId="55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/>
    </xf>
    <xf numFmtId="0" fontId="55" fillId="0" borderId="0" xfId="0" applyFont="1" applyFill="1" applyBorder="1" applyAlignment="1">
      <alignment horizontal="center" vertical="center"/>
    </xf>
    <xf numFmtId="0" fontId="68" fillId="0" borderId="0" xfId="0" applyFont="1" applyFill="1" applyAlignment="1">
      <alignment horizontal="left" vertical="top"/>
    </xf>
    <xf numFmtId="0" fontId="68" fillId="0" borderId="0" xfId="0" applyFont="1" applyFill="1" applyBorder="1" applyAlignment="1">
      <alignment horizontal="left" vertical="top" wrapText="1"/>
    </xf>
    <xf numFmtId="0" fontId="68" fillId="0" borderId="0" xfId="0" applyFont="1" applyFill="1" applyAlignment="1">
      <alignment horizontal="left" vertical="top" wrapText="1"/>
    </xf>
    <xf numFmtId="0" fontId="69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49" fontId="33" fillId="0" borderId="0" xfId="0" applyNumberFormat="1" applyFont="1" applyFill="1" applyBorder="1" applyAlignment="1">
      <alignment horizontal="center" vertical="center" wrapText="1"/>
    </xf>
    <xf numFmtId="1" fontId="70" fillId="0" borderId="1" xfId="0" applyNumberFormat="1" applyFont="1" applyFill="1" applyBorder="1" applyAlignment="1">
      <alignment horizontal="center" vertical="center"/>
    </xf>
    <xf numFmtId="1" fontId="70" fillId="0" borderId="2" xfId="0" applyNumberFormat="1" applyFont="1" applyFill="1" applyBorder="1" applyAlignment="1">
      <alignment horizontal="center" vertical="center"/>
    </xf>
    <xf numFmtId="1" fontId="70" fillId="0" borderId="3" xfId="0" applyNumberFormat="1" applyFont="1" applyFill="1" applyBorder="1" applyAlignment="1">
      <alignment horizontal="center" vertical="center"/>
    </xf>
    <xf numFmtId="1" fontId="70" fillId="0" borderId="1" xfId="0" applyNumberFormat="1" applyFont="1" applyFill="1" applyBorder="1" applyAlignment="1">
      <alignment horizontal="center" vertical="center" textRotation="90"/>
    </xf>
    <xf numFmtId="1" fontId="70" fillId="0" borderId="2" xfId="0" applyNumberFormat="1" applyFont="1" applyFill="1" applyBorder="1" applyAlignment="1">
      <alignment horizontal="center" vertical="center" textRotation="90"/>
    </xf>
    <xf numFmtId="1" fontId="70" fillId="0" borderId="3" xfId="0" applyNumberFormat="1" applyFont="1" applyFill="1" applyBorder="1" applyAlignment="1">
      <alignment horizontal="center" vertical="center" textRotation="90"/>
    </xf>
    <xf numFmtId="1" fontId="47" fillId="0" borderId="15" xfId="0" applyNumberFormat="1" applyFont="1" applyFill="1" applyBorder="1" applyAlignment="1">
      <alignment horizontal="center" vertical="center"/>
    </xf>
    <xf numFmtId="1" fontId="47" fillId="0" borderId="35" xfId="0" applyNumberFormat="1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top" wrapText="1"/>
    </xf>
    <xf numFmtId="0" fontId="42" fillId="0" borderId="27" xfId="0" applyFont="1" applyFill="1" applyBorder="1" applyAlignment="1">
      <alignment horizontal="left" vertical="top" wrapText="1"/>
    </xf>
    <xf numFmtId="0" fontId="42" fillId="0" borderId="7" xfId="0" applyFont="1" applyFill="1" applyBorder="1" applyAlignment="1">
      <alignment horizontal="left" vertical="top" wrapText="1"/>
    </xf>
    <xf numFmtId="49" fontId="7" fillId="0" borderId="15" xfId="0" applyNumberFormat="1" applyFont="1" applyFill="1" applyBorder="1" applyAlignment="1">
      <alignment horizontal="left" vertical="center"/>
    </xf>
    <xf numFmtId="49" fontId="7" fillId="0" borderId="34" xfId="0" applyNumberFormat="1" applyFont="1" applyFill="1" applyBorder="1" applyAlignment="1">
      <alignment horizontal="left" vertical="center"/>
    </xf>
    <xf numFmtId="1" fontId="33" fillId="0" borderId="21" xfId="0" applyNumberFormat="1" applyFont="1" applyFill="1" applyBorder="1" applyAlignment="1">
      <alignment horizontal="center" vertical="center"/>
    </xf>
    <xf numFmtId="1" fontId="33" fillId="0" borderId="23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1" fontId="33" fillId="0" borderId="20" xfId="0" applyNumberFormat="1" applyFont="1" applyFill="1" applyBorder="1" applyAlignment="1">
      <alignment horizontal="center" vertical="center"/>
    </xf>
    <xf numFmtId="1" fontId="33" fillId="0" borderId="16" xfId="0" applyNumberFormat="1" applyFont="1" applyFill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180" fontId="47" fillId="0" borderId="16" xfId="0" applyNumberFormat="1" applyFont="1" applyFill="1" applyBorder="1" applyAlignment="1">
      <alignment horizontal="center" vertical="center"/>
    </xf>
    <xf numFmtId="180" fontId="47" fillId="0" borderId="23" xfId="0" applyNumberFormat="1" applyFont="1" applyFill="1" applyBorder="1" applyAlignment="1">
      <alignment horizontal="center" vertical="center"/>
    </xf>
    <xf numFmtId="1" fontId="12" fillId="0" borderId="39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1" fontId="36" fillId="0" borderId="32" xfId="0" applyNumberFormat="1" applyFont="1" applyFill="1" applyBorder="1" applyAlignment="1">
      <alignment horizontal="center" vertical="center"/>
    </xf>
    <xf numFmtId="1" fontId="36" fillId="0" borderId="33" xfId="0" applyNumberFormat="1" applyFont="1" applyFill="1" applyBorder="1" applyAlignment="1">
      <alignment horizontal="center" vertical="center"/>
    </xf>
    <xf numFmtId="1" fontId="36" fillId="0" borderId="31" xfId="0" applyNumberFormat="1" applyFont="1" applyFill="1" applyBorder="1" applyAlignment="1">
      <alignment horizontal="center" vertical="center"/>
    </xf>
    <xf numFmtId="0" fontId="47" fillId="0" borderId="32" xfId="0" applyFont="1" applyFill="1" applyBorder="1" applyAlignment="1">
      <alignment horizontal="center" vertical="center"/>
    </xf>
    <xf numFmtId="0" fontId="47" fillId="0" borderId="3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49" fontId="33" fillId="0" borderId="16" xfId="0" applyNumberFormat="1" applyFont="1" applyFill="1" applyBorder="1" applyAlignment="1">
      <alignment horizontal="center" vertical="center" wrapText="1"/>
    </xf>
    <xf numFmtId="49" fontId="33" fillId="0" borderId="22" xfId="0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50" xfId="0" applyFont="1" applyFill="1" applyBorder="1" applyAlignment="1">
      <alignment horizontal="center" vertical="center"/>
    </xf>
    <xf numFmtId="0" fontId="47" fillId="0" borderId="25" xfId="0" applyFont="1" applyFill="1" applyBorder="1" applyAlignment="1">
      <alignment horizontal="center" vertical="center"/>
    </xf>
    <xf numFmtId="0" fontId="47" fillId="0" borderId="5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vertical="top" wrapText="1"/>
    </xf>
    <xf numFmtId="0" fontId="42" fillId="0" borderId="22" xfId="0" applyFont="1" applyFill="1" applyBorder="1" applyAlignment="1">
      <alignment vertical="top" wrapText="1"/>
    </xf>
    <xf numFmtId="0" fontId="42" fillId="0" borderId="20" xfId="0" applyFont="1" applyFill="1" applyBorder="1" applyAlignment="1">
      <alignment vertical="top" wrapText="1"/>
    </xf>
    <xf numFmtId="0" fontId="7" fillId="0" borderId="42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2" fontId="62" fillId="0" borderId="24" xfId="0" applyNumberFormat="1" applyFont="1" applyFill="1" applyBorder="1" applyAlignment="1">
      <alignment horizontal="center" vertical="center"/>
    </xf>
    <xf numFmtId="2" fontId="62" fillId="0" borderId="8" xfId="0" applyNumberFormat="1" applyFont="1" applyFill="1" applyBorder="1" applyAlignment="1">
      <alignment horizontal="center" vertical="center"/>
    </xf>
    <xf numFmtId="188" fontId="33" fillId="0" borderId="6" xfId="0" applyNumberFormat="1" applyFont="1" applyFill="1" applyBorder="1" applyAlignment="1">
      <alignment horizontal="center"/>
    </xf>
    <xf numFmtId="188" fontId="33" fillId="0" borderId="8" xfId="0" applyNumberFormat="1" applyFont="1" applyFill="1" applyBorder="1" applyAlignment="1">
      <alignment horizontal="center"/>
    </xf>
    <xf numFmtId="49" fontId="7" fillId="0" borderId="22" xfId="0" applyNumberFormat="1" applyFont="1" applyFill="1" applyBorder="1" applyAlignment="1">
      <alignment horizontal="left" vertical="center" wrapText="1"/>
    </xf>
    <xf numFmtId="49" fontId="7" fillId="0" borderId="20" xfId="0" applyNumberFormat="1" applyFont="1" applyFill="1" applyBorder="1" applyAlignment="1">
      <alignment horizontal="left" vertical="center" wrapText="1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23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left" vertical="center" wrapText="1"/>
    </xf>
    <xf numFmtId="0" fontId="33" fillId="0" borderId="41" xfId="0" applyFont="1" applyFill="1" applyBorder="1" applyAlignment="1">
      <alignment horizontal="left" vertical="center" wrapText="1"/>
    </xf>
    <xf numFmtId="0" fontId="36" fillId="0" borderId="22" xfId="0" applyFont="1" applyFill="1" applyBorder="1" applyAlignment="1">
      <alignment horizontal="left" vertical="center" wrapText="1"/>
    </xf>
    <xf numFmtId="2" fontId="62" fillId="0" borderId="29" xfId="0" applyNumberFormat="1" applyFont="1" applyFill="1" applyBorder="1" applyAlignment="1">
      <alignment horizontal="center" vertical="center"/>
    </xf>
    <xf numFmtId="2" fontId="62" fillId="0" borderId="31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top" wrapText="1"/>
    </xf>
    <xf numFmtId="0" fontId="33" fillId="0" borderId="22" xfId="0" applyFont="1" applyFill="1" applyBorder="1" applyAlignment="1">
      <alignment horizontal="center" vertical="top" wrapText="1"/>
    </xf>
    <xf numFmtId="0" fontId="33" fillId="0" borderId="23" xfId="0" applyFont="1" applyFill="1" applyBorder="1" applyAlignment="1">
      <alignment horizontal="center" vertical="top" wrapText="1"/>
    </xf>
    <xf numFmtId="2" fontId="62" fillId="0" borderId="35" xfId="0" applyNumberFormat="1" applyFont="1" applyFill="1" applyBorder="1" applyAlignment="1">
      <alignment horizontal="center" vertical="center"/>
    </xf>
    <xf numFmtId="2" fontId="62" fillId="0" borderId="36" xfId="0" applyNumberFormat="1" applyFont="1" applyFill="1" applyBorder="1" applyAlignment="1">
      <alignment horizontal="center" vertical="center"/>
    </xf>
    <xf numFmtId="180" fontId="47" fillId="0" borderId="24" xfId="0" applyNumberFormat="1" applyFont="1" applyFill="1" applyBorder="1" applyAlignment="1">
      <alignment horizontal="center" vertical="center"/>
    </xf>
    <xf numFmtId="180" fontId="47" fillId="0" borderId="8" xfId="0" applyNumberFormat="1" applyFont="1" applyFill="1" applyBorder="1" applyAlignment="1">
      <alignment horizontal="center" vertical="center"/>
    </xf>
    <xf numFmtId="0" fontId="46" fillId="0" borderId="19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46" fillId="0" borderId="50" xfId="0" applyFont="1" applyFill="1" applyBorder="1" applyAlignment="1">
      <alignment horizontal="left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vertical="center" wrapText="1"/>
    </xf>
    <xf numFmtId="49" fontId="7" fillId="0" borderId="20" xfId="0" applyNumberFormat="1" applyFont="1" applyFill="1" applyBorder="1" applyAlignment="1">
      <alignment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49" fontId="12" fillId="0" borderId="22" xfId="0" applyNumberFormat="1" applyFont="1" applyFill="1" applyBorder="1" applyAlignment="1">
      <alignment vertical="center" wrapText="1"/>
    </xf>
    <xf numFmtId="49" fontId="12" fillId="0" borderId="20" xfId="0" applyNumberFormat="1" applyFont="1" applyFill="1" applyBorder="1" applyAlignment="1">
      <alignment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1" fontId="7" fillId="0" borderId="16" xfId="2" applyNumberFormat="1" applyFont="1" applyFill="1" applyBorder="1" applyAlignment="1">
      <alignment horizontal="center" vertical="center"/>
    </xf>
    <xf numFmtId="1" fontId="7" fillId="0" borderId="23" xfId="2" applyNumberFormat="1" applyFont="1" applyFill="1" applyBorder="1" applyAlignment="1">
      <alignment horizontal="center" vertical="center"/>
    </xf>
    <xf numFmtId="1" fontId="33" fillId="0" borderId="16" xfId="2" applyNumberFormat="1" applyFont="1" applyFill="1" applyBorder="1" applyAlignment="1">
      <alignment horizontal="center" vertical="center"/>
    </xf>
    <xf numFmtId="1" fontId="33" fillId="0" borderId="20" xfId="2" applyNumberFormat="1" applyFont="1" applyFill="1" applyBorder="1" applyAlignment="1">
      <alignment horizontal="center" vertical="center"/>
    </xf>
    <xf numFmtId="1" fontId="7" fillId="0" borderId="21" xfId="2" applyNumberFormat="1" applyFont="1" applyFill="1" applyBorder="1" applyAlignment="1">
      <alignment horizontal="center" vertical="center"/>
    </xf>
    <xf numFmtId="1" fontId="7" fillId="0" borderId="20" xfId="2" applyNumberFormat="1" applyFont="1" applyFill="1" applyBorder="1" applyAlignment="1">
      <alignment horizontal="center" vertical="center"/>
    </xf>
    <xf numFmtId="9" fontId="7" fillId="0" borderId="22" xfId="2" applyFont="1" applyFill="1" applyBorder="1" applyAlignment="1">
      <alignment vertical="center" wrapText="1"/>
    </xf>
    <xf numFmtId="9" fontId="7" fillId="0" borderId="20" xfId="2" applyFont="1" applyFill="1" applyBorder="1" applyAlignment="1">
      <alignment vertical="center" wrapText="1"/>
    </xf>
    <xf numFmtId="1" fontId="7" fillId="0" borderId="16" xfId="0" applyNumberFormat="1" applyFont="1" applyFill="1" applyBorder="1" applyAlignment="1">
      <alignment horizontal="center" vertical="top"/>
    </xf>
    <xf numFmtId="1" fontId="7" fillId="0" borderId="20" xfId="0" applyNumberFormat="1" applyFont="1" applyFill="1" applyBorder="1" applyAlignment="1">
      <alignment horizontal="center"/>
    </xf>
    <xf numFmtId="49" fontId="12" fillId="0" borderId="22" xfId="0" applyNumberFormat="1" applyFont="1" applyFill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0" fontId="36" fillId="0" borderId="34" xfId="0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center" vertical="center"/>
    </xf>
    <xf numFmtId="0" fontId="36" fillId="0" borderId="44" xfId="0" applyFont="1" applyFill="1" applyBorder="1" applyAlignment="1">
      <alignment horizontal="center" vertical="center"/>
    </xf>
    <xf numFmtId="1" fontId="47" fillId="0" borderId="16" xfId="2" applyNumberFormat="1" applyFont="1" applyFill="1" applyBorder="1" applyAlignment="1">
      <alignment horizontal="center" vertical="center"/>
    </xf>
    <xf numFmtId="1" fontId="47" fillId="0" borderId="23" xfId="2" applyNumberFormat="1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49" fontId="33" fillId="0" borderId="45" xfId="0" applyNumberFormat="1" applyFont="1" applyFill="1" applyBorder="1" applyAlignment="1">
      <alignment horizontal="center" vertical="center" wrapText="1"/>
    </xf>
    <xf numFmtId="49" fontId="33" fillId="0" borderId="46" xfId="0" applyNumberFormat="1" applyFont="1" applyFill="1" applyBorder="1" applyAlignment="1">
      <alignment horizontal="center" vertical="center" wrapText="1"/>
    </xf>
    <xf numFmtId="49" fontId="33" fillId="0" borderId="43" xfId="0" applyNumberFormat="1" applyFont="1" applyFill="1" applyBorder="1" applyAlignment="1">
      <alignment horizontal="center" vertical="center" wrapText="1"/>
    </xf>
    <xf numFmtId="1" fontId="33" fillId="0" borderId="21" xfId="2" applyNumberFormat="1" applyFont="1" applyFill="1" applyBorder="1" applyAlignment="1">
      <alignment horizontal="center" vertical="center"/>
    </xf>
    <xf numFmtId="1" fontId="33" fillId="0" borderId="23" xfId="2" applyNumberFormat="1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9" fontId="7" fillId="0" borderId="22" xfId="2" applyFont="1" applyFill="1" applyBorder="1" applyAlignment="1">
      <alignment horizontal="left" vertical="center" wrapText="1"/>
    </xf>
    <xf numFmtId="9" fontId="7" fillId="0" borderId="20" xfId="2" applyFont="1" applyFill="1" applyBorder="1" applyAlignment="1">
      <alignment horizontal="left" vertical="center" wrapText="1"/>
    </xf>
    <xf numFmtId="1" fontId="7" fillId="0" borderId="16" xfId="2" applyNumberFormat="1" applyFont="1" applyFill="1" applyBorder="1" applyAlignment="1">
      <alignment horizontal="center" vertical="top"/>
    </xf>
    <xf numFmtId="1" fontId="7" fillId="0" borderId="20" xfId="2" applyNumberFormat="1" applyFont="1" applyFill="1" applyBorder="1" applyAlignment="1">
      <alignment horizontal="center" vertical="top"/>
    </xf>
    <xf numFmtId="1" fontId="7" fillId="0" borderId="23" xfId="2" applyNumberFormat="1" applyFont="1" applyFill="1" applyBorder="1" applyAlignment="1">
      <alignment horizontal="center" vertical="top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" fontId="66" fillId="0" borderId="21" xfId="0" applyNumberFormat="1" applyFont="1" applyFill="1" applyBorder="1" applyAlignment="1">
      <alignment horizontal="center" vertical="center"/>
    </xf>
    <xf numFmtId="1" fontId="66" fillId="0" borderId="20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1" fontId="59" fillId="0" borderId="16" xfId="0" applyNumberFormat="1" applyFont="1" applyFill="1" applyBorder="1" applyAlignment="1">
      <alignment horizontal="center" vertical="center"/>
    </xf>
    <xf numFmtId="1" fontId="59" fillId="0" borderId="20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top"/>
    </xf>
    <xf numFmtId="49" fontId="7" fillId="0" borderId="20" xfId="0" applyNumberFormat="1" applyFont="1" applyFill="1" applyBorder="1" applyAlignment="1">
      <alignment horizontal="center" vertical="top"/>
    </xf>
    <xf numFmtId="0" fontId="33" fillId="0" borderId="32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190" fontId="33" fillId="0" borderId="35" xfId="0" applyNumberFormat="1" applyFont="1" applyFill="1" applyBorder="1" applyAlignment="1">
      <alignment horizontal="center" vertical="center"/>
    </xf>
    <xf numFmtId="190" fontId="33" fillId="0" borderId="44" xfId="0" applyNumberFormat="1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0" fontId="33" fillId="0" borderId="31" xfId="0" applyFont="1" applyFill="1" applyBorder="1" applyAlignment="1">
      <alignment horizontal="center" vertical="center" wrapText="1"/>
    </xf>
    <xf numFmtId="1" fontId="33" fillId="0" borderId="6" xfId="0" applyNumberFormat="1" applyFont="1" applyFill="1" applyBorder="1" applyAlignment="1">
      <alignment horizontal="center" vertical="center"/>
    </xf>
    <xf numFmtId="1" fontId="33" fillId="0" borderId="8" xfId="0" applyNumberFormat="1" applyFont="1" applyFill="1" applyBorder="1" applyAlignment="1">
      <alignment horizontal="center" vertical="center"/>
    </xf>
    <xf numFmtId="188" fontId="33" fillId="0" borderId="15" xfId="0" applyNumberFormat="1" applyFont="1" applyFill="1" applyBorder="1" applyAlignment="1">
      <alignment horizontal="center"/>
    </xf>
    <xf numFmtId="188" fontId="33" fillId="0" borderId="36" xfId="0" applyNumberFormat="1" applyFont="1" applyFill="1" applyBorder="1" applyAlignment="1">
      <alignment horizontal="center"/>
    </xf>
    <xf numFmtId="188" fontId="33" fillId="0" borderId="32" xfId="0" applyNumberFormat="1" applyFont="1" applyFill="1" applyBorder="1" applyAlignment="1">
      <alignment horizontal="center"/>
    </xf>
    <xf numFmtId="188" fontId="33" fillId="0" borderId="31" xfId="0" applyNumberFormat="1" applyFont="1" applyFill="1" applyBorder="1" applyAlignment="1">
      <alignment horizontal="center"/>
    </xf>
    <xf numFmtId="3" fontId="12" fillId="0" borderId="39" xfId="0" applyNumberFormat="1" applyFont="1" applyFill="1" applyBorder="1" applyAlignment="1">
      <alignment horizontal="center" vertical="center"/>
    </xf>
    <xf numFmtId="3" fontId="12" fillId="0" borderId="51" xfId="0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left" vertical="center" wrapText="1"/>
    </xf>
    <xf numFmtId="0" fontId="33" fillId="0" borderId="30" xfId="0" applyFont="1" applyFill="1" applyBorder="1" applyAlignment="1">
      <alignment horizontal="left" vertical="center" wrapText="1"/>
    </xf>
    <xf numFmtId="0" fontId="33" fillId="0" borderId="36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60" fillId="0" borderId="29" xfId="0" applyFont="1" applyFill="1" applyBorder="1" applyAlignment="1">
      <alignment horizontal="center" vertical="center"/>
    </xf>
    <xf numFmtId="0" fontId="60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47" fillId="0" borderId="39" xfId="0" applyFont="1" applyFill="1" applyBorder="1" applyAlignment="1">
      <alignment horizontal="left" vertical="center"/>
    </xf>
    <xf numFmtId="0" fontId="47" fillId="0" borderId="25" xfId="0" applyFont="1" applyFill="1" applyBorder="1" applyAlignment="1">
      <alignment horizontal="left" vertical="center"/>
    </xf>
    <xf numFmtId="0" fontId="47" fillId="0" borderId="51" xfId="0" applyFont="1" applyFill="1" applyBorder="1" applyAlignment="1">
      <alignment horizontal="left" vertical="center"/>
    </xf>
    <xf numFmtId="2" fontId="62" fillId="0" borderId="16" xfId="0" applyNumberFormat="1" applyFont="1" applyFill="1" applyBorder="1" applyAlignment="1">
      <alignment horizontal="center" vertical="center"/>
    </xf>
    <xf numFmtId="2" fontId="62" fillId="0" borderId="23" xfId="0" applyNumberFormat="1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42" xfId="0" applyFont="1" applyFill="1" applyBorder="1" applyAlignment="1">
      <alignment horizontal="center" vertical="center"/>
    </xf>
    <xf numFmtId="0" fontId="36" fillId="0" borderId="52" xfId="0" applyFont="1" applyFill="1" applyBorder="1" applyAlignment="1">
      <alignment horizontal="center" vertical="center"/>
    </xf>
    <xf numFmtId="0" fontId="36" fillId="0" borderId="46" xfId="0" applyFont="1" applyFill="1" applyBorder="1" applyAlignment="1">
      <alignment horizontal="center" vertical="center"/>
    </xf>
    <xf numFmtId="188" fontId="33" fillId="0" borderId="21" xfId="0" applyNumberFormat="1" applyFont="1" applyFill="1" applyBorder="1" applyAlignment="1">
      <alignment horizontal="center"/>
    </xf>
    <xf numFmtId="188" fontId="33" fillId="0" borderId="23" xfId="0" applyNumberFormat="1" applyFont="1" applyFill="1" applyBorder="1" applyAlignment="1">
      <alignment horizontal="center"/>
    </xf>
    <xf numFmtId="0" fontId="36" fillId="0" borderId="22" xfId="0" applyFont="1" applyFill="1" applyBorder="1" applyAlignment="1">
      <alignment horizontal="center" vertical="center"/>
    </xf>
    <xf numFmtId="1" fontId="59" fillId="0" borderId="32" xfId="0" applyNumberFormat="1" applyFont="1" applyFill="1" applyBorder="1" applyAlignment="1">
      <alignment horizontal="center" vertical="center"/>
    </xf>
    <xf numFmtId="1" fontId="59" fillId="0" borderId="31" xfId="0" applyNumberFormat="1" applyFont="1" applyFill="1" applyBorder="1" applyAlignment="1">
      <alignment horizontal="center" vertical="center"/>
    </xf>
    <xf numFmtId="9" fontId="7" fillId="0" borderId="21" xfId="2" applyFont="1" applyFill="1" applyBorder="1" applyAlignment="1">
      <alignment horizontal="center" vertical="center"/>
    </xf>
    <xf numFmtId="9" fontId="7" fillId="0" borderId="22" xfId="2" applyFont="1" applyFill="1" applyBorder="1" applyAlignment="1">
      <alignment horizontal="center" vertical="center"/>
    </xf>
    <xf numFmtId="9" fontId="7" fillId="0" borderId="23" xfId="2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49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top"/>
    </xf>
    <xf numFmtId="0" fontId="36" fillId="0" borderId="20" xfId="0" applyFont="1" applyFill="1" applyBorder="1" applyAlignment="1">
      <alignment horizontal="center" vertical="center"/>
    </xf>
    <xf numFmtId="0" fontId="33" fillId="0" borderId="43" xfId="0" applyFont="1" applyFill="1" applyBorder="1" applyAlignment="1">
      <alignment horizontal="center" vertical="center"/>
    </xf>
    <xf numFmtId="1" fontId="36" fillId="0" borderId="16" xfId="0" applyNumberFormat="1" applyFont="1" applyFill="1" applyBorder="1" applyAlignment="1">
      <alignment horizontal="center" vertical="center"/>
    </xf>
    <xf numFmtId="1" fontId="36" fillId="0" borderId="20" xfId="0" applyNumberFormat="1" applyFont="1" applyFill="1" applyBorder="1" applyAlignment="1">
      <alignment horizontal="center" vertical="center"/>
    </xf>
    <xf numFmtId="1" fontId="33" fillId="0" borderId="24" xfId="0" applyNumberFormat="1" applyFont="1" applyFill="1" applyBorder="1" applyAlignment="1">
      <alignment horizontal="center" vertical="center"/>
    </xf>
    <xf numFmtId="1" fontId="33" fillId="0" borderId="41" xfId="0" applyNumberFormat="1" applyFont="1" applyFill="1" applyBorder="1" applyAlignment="1">
      <alignment horizontal="center" vertical="center"/>
    </xf>
    <xf numFmtId="0" fontId="65" fillId="0" borderId="60" xfId="0" applyFont="1" applyFill="1" applyBorder="1" applyAlignment="1">
      <alignment horizontal="center" vertical="center" textRotation="90"/>
    </xf>
    <xf numFmtId="0" fontId="65" fillId="0" borderId="59" xfId="0" applyFont="1" applyFill="1" applyBorder="1" applyAlignment="1">
      <alignment horizontal="center" vertical="center" textRotation="90"/>
    </xf>
    <xf numFmtId="0" fontId="65" fillId="0" borderId="58" xfId="0" applyFont="1" applyFill="1" applyBorder="1" applyAlignment="1">
      <alignment horizontal="center" vertical="center" textRotation="90"/>
    </xf>
    <xf numFmtId="0" fontId="65" fillId="0" borderId="19" xfId="0" applyFont="1" applyFill="1" applyBorder="1" applyAlignment="1">
      <alignment horizontal="center" vertical="center" textRotation="90"/>
    </xf>
    <xf numFmtId="0" fontId="65" fillId="0" borderId="0" xfId="0" applyFont="1" applyFill="1" applyBorder="1" applyAlignment="1">
      <alignment horizontal="center" vertical="center" textRotation="90"/>
    </xf>
    <xf numFmtId="0" fontId="65" fillId="0" borderId="50" xfId="0" applyFont="1" applyFill="1" applyBorder="1" applyAlignment="1">
      <alignment horizontal="center" vertical="center" textRotation="90"/>
    </xf>
    <xf numFmtId="0" fontId="65" fillId="0" borderId="39" xfId="0" applyFont="1" applyFill="1" applyBorder="1" applyAlignment="1">
      <alignment horizontal="center" vertical="center" textRotation="90"/>
    </xf>
    <xf numFmtId="0" fontId="65" fillId="0" borderId="25" xfId="0" applyFont="1" applyFill="1" applyBorder="1" applyAlignment="1">
      <alignment horizontal="center" vertical="center" textRotation="90"/>
    </xf>
    <xf numFmtId="0" fontId="65" fillId="0" borderId="51" xfId="0" applyFont="1" applyFill="1" applyBorder="1" applyAlignment="1">
      <alignment horizontal="center" vertical="center" textRotation="90"/>
    </xf>
    <xf numFmtId="0" fontId="33" fillId="0" borderId="33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left" vertical="center" wrapText="1"/>
    </xf>
    <xf numFmtId="0" fontId="33" fillId="0" borderId="31" xfId="0" applyFont="1" applyFill="1" applyBorder="1" applyAlignment="1">
      <alignment horizontal="left" vertical="center" wrapText="1"/>
    </xf>
    <xf numFmtId="0" fontId="59" fillId="0" borderId="29" xfId="0" applyFont="1" applyFill="1" applyBorder="1" applyAlignment="1">
      <alignment horizontal="center" vertical="center"/>
    </xf>
    <xf numFmtId="0" fontId="59" fillId="0" borderId="30" xfId="0" applyFont="1" applyFill="1" applyBorder="1" applyAlignment="1">
      <alignment horizontal="center" vertical="center"/>
    </xf>
    <xf numFmtId="0" fontId="34" fillId="0" borderId="53" xfId="0" applyFont="1" applyFill="1" applyBorder="1" applyAlignment="1">
      <alignment horizontal="center" textRotation="90"/>
    </xf>
    <xf numFmtId="0" fontId="34" fillId="0" borderId="13" xfId="0" applyFont="1" applyFill="1" applyBorder="1" applyAlignment="1">
      <alignment horizontal="center" textRotation="90"/>
    </xf>
    <xf numFmtId="0" fontId="34" fillId="0" borderId="53" xfId="0" applyFont="1" applyFill="1" applyBorder="1" applyAlignment="1">
      <alignment horizontal="center" textRotation="90" wrapText="1"/>
    </xf>
    <xf numFmtId="0" fontId="34" fillId="0" borderId="13" xfId="0" applyFont="1" applyFill="1" applyBorder="1" applyAlignment="1">
      <alignment horizontal="center" textRotation="90" wrapText="1"/>
    </xf>
    <xf numFmtId="0" fontId="36" fillId="0" borderId="15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 vertical="center"/>
    </xf>
    <xf numFmtId="0" fontId="42" fillId="0" borderId="34" xfId="0" applyFont="1" applyFill="1" applyBorder="1" applyAlignment="1">
      <alignment horizontal="center" vertical="center"/>
    </xf>
    <xf numFmtId="0" fontId="42" fillId="0" borderId="36" xfId="0" applyFont="1" applyFill="1" applyBorder="1" applyAlignment="1">
      <alignment horizontal="center" vertical="center"/>
    </xf>
    <xf numFmtId="0" fontId="65" fillId="0" borderId="15" xfId="0" applyFont="1" applyFill="1" applyBorder="1" applyAlignment="1">
      <alignment horizontal="center" vertical="center"/>
    </xf>
    <xf numFmtId="0" fontId="65" fillId="0" borderId="34" xfId="0" applyFont="1" applyFill="1" applyBorder="1" applyAlignment="1">
      <alignment horizontal="center" vertical="center"/>
    </xf>
    <xf numFmtId="0" fontId="65" fillId="0" borderId="36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1" fontId="36" fillId="0" borderId="15" xfId="0" applyNumberFormat="1" applyFont="1" applyFill="1" applyBorder="1" applyAlignment="1">
      <alignment horizontal="center" vertical="center"/>
    </xf>
    <xf numFmtId="1" fontId="36" fillId="0" borderId="36" xfId="0" applyNumberFormat="1" applyFont="1" applyFill="1" applyBorder="1" applyAlignment="1">
      <alignment horizontal="center" vertical="center"/>
    </xf>
    <xf numFmtId="1" fontId="12" fillId="0" borderId="35" xfId="0" applyNumberFormat="1" applyFont="1" applyFill="1" applyBorder="1" applyAlignment="1">
      <alignment horizontal="center" vertical="center"/>
    </xf>
    <xf numFmtId="1" fontId="12" fillId="0" borderId="36" xfId="0" applyNumberFormat="1" applyFont="1" applyFill="1" applyBorder="1" applyAlignment="1">
      <alignment horizontal="center" vertical="center"/>
    </xf>
    <xf numFmtId="0" fontId="34" fillId="0" borderId="53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/>
    </xf>
    <xf numFmtId="0" fontId="65" fillId="0" borderId="60" xfId="0" applyFont="1" applyFill="1" applyBorder="1" applyAlignment="1">
      <alignment horizontal="center" vertical="center" textRotation="90" wrapText="1"/>
    </xf>
    <xf numFmtId="0" fontId="65" fillId="0" borderId="58" xfId="0" applyFont="1" applyFill="1" applyBorder="1" applyAlignment="1">
      <alignment horizontal="center" vertical="center" textRotation="90" wrapText="1"/>
    </xf>
    <xf numFmtId="0" fontId="65" fillId="0" borderId="19" xfId="0" applyFont="1" applyFill="1" applyBorder="1" applyAlignment="1">
      <alignment horizontal="center" vertical="center" textRotation="90" wrapText="1"/>
    </xf>
    <xf numFmtId="0" fontId="65" fillId="0" borderId="50" xfId="0" applyFont="1" applyFill="1" applyBorder="1" applyAlignment="1">
      <alignment horizontal="center" vertical="center" textRotation="90" wrapText="1"/>
    </xf>
    <xf numFmtId="0" fontId="65" fillId="0" borderId="39" xfId="0" applyFont="1" applyFill="1" applyBorder="1" applyAlignment="1">
      <alignment horizontal="center" vertical="center" textRotation="90" wrapText="1"/>
    </xf>
    <xf numFmtId="0" fontId="65" fillId="0" borderId="51" xfId="0" applyFont="1" applyFill="1" applyBorder="1" applyAlignment="1">
      <alignment horizontal="center" vertical="center" textRotation="90" wrapText="1"/>
    </xf>
    <xf numFmtId="1" fontId="36" fillId="0" borderId="35" xfId="0" applyNumberFormat="1" applyFont="1" applyFill="1" applyBorder="1" applyAlignment="1">
      <alignment horizontal="center" vertical="center"/>
    </xf>
    <xf numFmtId="1" fontId="36" fillId="0" borderId="34" xfId="0" applyNumberFormat="1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 textRotation="90"/>
    </xf>
    <xf numFmtId="0" fontId="42" fillId="0" borderId="38" xfId="0" applyFont="1" applyFill="1" applyBorder="1" applyAlignment="1">
      <alignment horizontal="center" vertical="center" textRotation="90"/>
    </xf>
    <xf numFmtId="0" fontId="42" fillId="0" borderId="39" xfId="0" applyFont="1" applyFill="1" applyBorder="1" applyAlignment="1">
      <alignment horizontal="center" vertical="center" textRotation="90"/>
    </xf>
    <xf numFmtId="0" fontId="42" fillId="0" borderId="40" xfId="0" applyFont="1" applyFill="1" applyBorder="1" applyAlignment="1">
      <alignment horizontal="center" vertical="center" textRotation="90"/>
    </xf>
    <xf numFmtId="0" fontId="61" fillId="0" borderId="15" xfId="0" applyFont="1" applyFill="1" applyBorder="1" applyAlignment="1">
      <alignment horizontal="center" vertical="center"/>
    </xf>
    <xf numFmtId="0" fontId="61" fillId="0" borderId="34" xfId="0" applyFont="1" applyFill="1" applyBorder="1" applyAlignment="1">
      <alignment horizontal="center" vertical="center"/>
    </xf>
    <xf numFmtId="0" fontId="61" fillId="0" borderId="36" xfId="0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 textRotation="90"/>
    </xf>
    <xf numFmtId="0" fontId="42" fillId="0" borderId="58" xfId="0" applyFont="1" applyFill="1" applyBorder="1" applyAlignment="1">
      <alignment horizontal="center" vertical="center" textRotation="90"/>
    </xf>
    <xf numFmtId="0" fontId="42" fillId="0" borderId="48" xfId="0" applyFont="1" applyFill="1" applyBorder="1" applyAlignment="1">
      <alignment horizontal="center" vertical="center" textRotation="90"/>
    </xf>
    <xf numFmtId="0" fontId="42" fillId="0" borderId="50" xfId="0" applyFont="1" applyFill="1" applyBorder="1" applyAlignment="1">
      <alignment horizontal="center" vertical="center" textRotation="90"/>
    </xf>
    <xf numFmtId="0" fontId="42" fillId="0" borderId="49" xfId="0" applyFont="1" applyFill="1" applyBorder="1" applyAlignment="1">
      <alignment horizontal="center" vertical="center" textRotation="90"/>
    </xf>
    <xf numFmtId="0" fontId="42" fillId="0" borderId="51" xfId="0" applyFont="1" applyFill="1" applyBorder="1" applyAlignment="1">
      <alignment horizontal="center" vertical="center" textRotation="90"/>
    </xf>
    <xf numFmtId="0" fontId="42" fillId="0" borderId="60" xfId="0" applyFont="1" applyFill="1" applyBorder="1" applyAlignment="1">
      <alignment horizontal="center" vertical="center" textRotation="90"/>
    </xf>
    <xf numFmtId="0" fontId="42" fillId="0" borderId="57" xfId="0" applyFont="1" applyFill="1" applyBorder="1" applyAlignment="1">
      <alignment horizontal="center" vertical="center" textRotation="90"/>
    </xf>
    <xf numFmtId="0" fontId="8" fillId="0" borderId="33" xfId="0" applyFont="1" applyFill="1" applyBorder="1" applyAlignment="1">
      <alignment horizontal="left" vertical="center" wrapText="1"/>
    </xf>
    <xf numFmtId="0" fontId="61" fillId="0" borderId="33" xfId="0" applyFont="1" applyFill="1" applyBorder="1" applyAlignment="1">
      <alignment horizontal="left" vertical="center" wrapText="1"/>
    </xf>
    <xf numFmtId="0" fontId="61" fillId="0" borderId="30" xfId="0" applyFont="1" applyFill="1" applyBorder="1" applyAlignment="1">
      <alignment horizontal="left" vertical="center" wrapText="1"/>
    </xf>
    <xf numFmtId="0" fontId="36" fillId="0" borderId="34" xfId="0" applyFont="1" applyFill="1" applyBorder="1" applyAlignment="1">
      <alignment horizontal="left" vertical="center" wrapText="1"/>
    </xf>
    <xf numFmtId="0" fontId="36" fillId="0" borderId="34" xfId="0" applyFont="1" applyFill="1" applyBorder="1" applyAlignment="1">
      <alignment horizontal="left" vertical="center"/>
    </xf>
    <xf numFmtId="0" fontId="36" fillId="0" borderId="44" xfId="0" applyFont="1" applyFill="1" applyBorder="1" applyAlignment="1">
      <alignment horizontal="left" vertical="center"/>
    </xf>
    <xf numFmtId="0" fontId="39" fillId="0" borderId="16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/>
    </xf>
    <xf numFmtId="0" fontId="54" fillId="0" borderId="54" xfId="0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center" vertical="center"/>
    </xf>
    <xf numFmtId="0" fontId="54" fillId="0" borderId="55" xfId="0" applyFont="1" applyFill="1" applyBorder="1" applyAlignment="1">
      <alignment horizontal="center" vertical="center"/>
    </xf>
    <xf numFmtId="0" fontId="65" fillId="0" borderId="59" xfId="0" applyFont="1" applyFill="1" applyBorder="1" applyAlignment="1">
      <alignment horizontal="center" vertical="center" wrapText="1"/>
    </xf>
    <xf numFmtId="0" fontId="65" fillId="0" borderId="57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 wrapText="1"/>
    </xf>
    <xf numFmtId="0" fontId="65" fillId="0" borderId="38" xfId="0" applyFont="1" applyFill="1" applyBorder="1" applyAlignment="1">
      <alignment horizontal="center" vertical="center" wrapText="1"/>
    </xf>
    <xf numFmtId="0" fontId="65" fillId="0" borderId="25" xfId="0" applyFont="1" applyFill="1" applyBorder="1" applyAlignment="1">
      <alignment horizontal="center" vertical="center" wrapText="1"/>
    </xf>
    <xf numFmtId="0" fontId="65" fillId="0" borderId="40" xfId="0" applyFont="1" applyFill="1" applyBorder="1" applyAlignment="1">
      <alignment horizontal="center" vertical="center" wrapText="1"/>
    </xf>
    <xf numFmtId="0" fontId="36" fillId="0" borderId="53" xfId="0" applyFont="1" applyFill="1" applyBorder="1" applyAlignment="1">
      <alignment horizontal="center" vertical="center" textRotation="90"/>
    </xf>
    <xf numFmtId="0" fontId="36" fillId="0" borderId="13" xfId="0" applyFont="1" applyFill="1" applyBorder="1" applyAlignment="1">
      <alignment horizontal="center" vertical="center" textRotation="90"/>
    </xf>
    <xf numFmtId="0" fontId="59" fillId="0" borderId="32" xfId="0" applyFont="1" applyFill="1" applyBorder="1" applyAlignment="1">
      <alignment horizontal="center" vertical="center"/>
    </xf>
    <xf numFmtId="1" fontId="59" fillId="0" borderId="30" xfId="0" applyNumberFormat="1" applyFont="1" applyFill="1" applyBorder="1" applyAlignment="1">
      <alignment horizontal="center" vertical="center"/>
    </xf>
    <xf numFmtId="0" fontId="59" fillId="0" borderId="31" xfId="0" applyFont="1" applyFill="1" applyBorder="1" applyAlignment="1">
      <alignment horizontal="center" vertical="center"/>
    </xf>
    <xf numFmtId="0" fontId="60" fillId="0" borderId="30" xfId="0" applyFont="1" applyFill="1" applyBorder="1" applyAlignment="1">
      <alignment horizontal="center" vertical="center"/>
    </xf>
    <xf numFmtId="0" fontId="60" fillId="0" borderId="3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left" vertical="center" wrapText="1"/>
    </xf>
    <xf numFmtId="0" fontId="33" fillId="0" borderId="22" xfId="0" applyFont="1" applyFill="1" applyBorder="1" applyAlignment="1">
      <alignment horizontal="left" vertical="center"/>
    </xf>
    <xf numFmtId="0" fontId="33" fillId="0" borderId="23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left" vertical="center" wrapText="1"/>
    </xf>
    <xf numFmtId="0" fontId="33" fillId="0" borderId="46" xfId="0" applyFont="1" applyFill="1" applyBorder="1" applyAlignment="1">
      <alignment horizontal="left" vertical="center"/>
    </xf>
    <xf numFmtId="0" fontId="33" fillId="0" borderId="52" xfId="0" applyFont="1" applyFill="1" applyBorder="1" applyAlignment="1">
      <alignment horizontal="left" vertical="center"/>
    </xf>
    <xf numFmtId="0" fontId="33" fillId="0" borderId="33" xfId="0" applyFont="1" applyFill="1" applyBorder="1" applyAlignment="1">
      <alignment horizontal="left" vertical="center"/>
    </xf>
    <xf numFmtId="0" fontId="33" fillId="0" borderId="3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 wrapText="1"/>
    </xf>
    <xf numFmtId="0" fontId="64" fillId="0" borderId="32" xfId="0" applyFont="1" applyFill="1" applyBorder="1" applyAlignment="1">
      <alignment horizontal="center" vertical="center"/>
    </xf>
    <xf numFmtId="0" fontId="64" fillId="0" borderId="30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left" vertical="center" wrapText="1"/>
    </xf>
    <xf numFmtId="0" fontId="33" fillId="0" borderId="44" xfId="0" applyFont="1" applyFill="1" applyBorder="1" applyAlignment="1">
      <alignment horizontal="left" vertical="center" wrapText="1"/>
    </xf>
    <xf numFmtId="1" fontId="46" fillId="0" borderId="25" xfId="0" applyNumberFormat="1" applyFont="1" applyFill="1" applyBorder="1" applyAlignment="1">
      <alignment horizontal="center" vertical="center"/>
    </xf>
    <xf numFmtId="0" fontId="46" fillId="0" borderId="51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vertical="center" wrapText="1"/>
    </xf>
    <xf numFmtId="0" fontId="33" fillId="0" borderId="6" xfId="0" applyFont="1" applyFill="1" applyBorder="1" applyAlignment="1">
      <alignment horizontal="center" vertical="center"/>
    </xf>
    <xf numFmtId="0" fontId="33" fillId="0" borderId="41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left" vertical="center" wrapText="1"/>
    </xf>
    <xf numFmtId="1" fontId="59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49" fontId="33" fillId="0" borderId="29" xfId="0" applyNumberFormat="1" applyFont="1" applyFill="1" applyBorder="1" applyAlignment="1">
      <alignment horizontal="center" vertical="center" wrapText="1"/>
    </xf>
    <xf numFmtId="49" fontId="33" fillId="0" borderId="33" xfId="0" applyNumberFormat="1" applyFont="1" applyFill="1" applyBorder="1" applyAlignment="1">
      <alignment horizontal="center" vertical="center" wrapText="1"/>
    </xf>
    <xf numFmtId="49" fontId="33" fillId="0" borderId="30" xfId="0" applyNumberFormat="1" applyFont="1" applyFill="1" applyBorder="1" applyAlignment="1">
      <alignment horizontal="center" vertical="center" wrapText="1"/>
    </xf>
    <xf numFmtId="0" fontId="54" fillId="0" borderId="35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54" fillId="0" borderId="36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50" xfId="0" applyFont="1" applyFill="1" applyBorder="1" applyAlignment="1">
      <alignment horizontal="left" vertical="center"/>
    </xf>
    <xf numFmtId="1" fontId="63" fillId="0" borderId="39" xfId="0" applyNumberFormat="1" applyFont="1" applyFill="1" applyBorder="1" applyAlignment="1">
      <alignment horizontal="left" vertical="center" wrapText="1"/>
    </xf>
    <xf numFmtId="1" fontId="63" fillId="0" borderId="25" xfId="0" applyNumberFormat="1" applyFont="1" applyFill="1" applyBorder="1" applyAlignment="1">
      <alignment horizontal="left" vertical="center" wrapText="1"/>
    </xf>
    <xf numFmtId="1" fontId="63" fillId="0" borderId="51" xfId="0" applyNumberFormat="1" applyFont="1" applyFill="1" applyBorder="1" applyAlignment="1">
      <alignment horizontal="left" vertical="center" wrapText="1"/>
    </xf>
    <xf numFmtId="0" fontId="47" fillId="0" borderId="27" xfId="0" applyFont="1" applyFill="1" applyBorder="1" applyAlignment="1">
      <alignment horizontal="center" vertical="center" wrapText="1"/>
    </xf>
    <xf numFmtId="0" fontId="47" fillId="0" borderId="28" xfId="0" applyFont="1" applyFill="1" applyBorder="1" applyAlignment="1">
      <alignment horizontal="center" vertical="center" wrapText="1"/>
    </xf>
    <xf numFmtId="1" fontId="47" fillId="0" borderId="16" xfId="0" applyNumberFormat="1" applyFont="1" applyFill="1" applyBorder="1" applyAlignment="1">
      <alignment horizontal="center" vertical="center"/>
    </xf>
    <xf numFmtId="1" fontId="47" fillId="0" borderId="23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righ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39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1" fontId="7" fillId="0" borderId="20" xfId="0" applyNumberFormat="1" applyFont="1" applyFill="1" applyBorder="1" applyAlignment="1">
      <alignment horizontal="center" vertical="top"/>
    </xf>
    <xf numFmtId="0" fontId="59" fillId="0" borderId="20" xfId="0" applyFont="1" applyFill="1" applyBorder="1" applyAlignment="1">
      <alignment horizontal="center" vertical="center"/>
    </xf>
    <xf numFmtId="49" fontId="33" fillId="0" borderId="35" xfId="0" applyNumberFormat="1" applyFont="1" applyFill="1" applyBorder="1" applyAlignment="1">
      <alignment horizontal="center" vertical="center" wrapText="1"/>
    </xf>
    <xf numFmtId="49" fontId="33" fillId="0" borderId="44" xfId="0" applyNumberFormat="1" applyFont="1" applyFill="1" applyBorder="1" applyAlignment="1">
      <alignment horizontal="center" vertical="center" wrapText="1"/>
    </xf>
    <xf numFmtId="49" fontId="33" fillId="0" borderId="3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1" fontId="70" fillId="0" borderId="21" xfId="0" applyNumberFormat="1" applyFont="1" applyFill="1" applyBorder="1" applyAlignment="1">
      <alignment horizontal="center" vertical="center"/>
    </xf>
    <xf numFmtId="1" fontId="70" fillId="0" borderId="23" xfId="0" applyNumberFormat="1" applyFont="1" applyFill="1" applyBorder="1" applyAlignment="1">
      <alignment horizontal="center" vertical="center"/>
    </xf>
    <xf numFmtId="1" fontId="71" fillId="0" borderId="16" xfId="0" applyNumberFormat="1" applyFont="1" applyFill="1" applyBorder="1" applyAlignment="1">
      <alignment horizontal="center" vertical="center"/>
    </xf>
    <xf numFmtId="1" fontId="71" fillId="0" borderId="23" xfId="0" applyNumberFormat="1" applyFont="1" applyFill="1" applyBorder="1" applyAlignment="1">
      <alignment horizontal="center" vertical="center"/>
    </xf>
    <xf numFmtId="1" fontId="36" fillId="0" borderId="21" xfId="0" applyNumberFormat="1" applyFont="1" applyFill="1" applyBorder="1" applyAlignment="1">
      <alignment horizontal="center" vertical="center"/>
    </xf>
    <xf numFmtId="1" fontId="36" fillId="0" borderId="23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left" vertical="center" wrapText="1"/>
    </xf>
    <xf numFmtId="0" fontId="19" fillId="0" borderId="22" xfId="0" applyNumberFormat="1" applyFont="1" applyFill="1" applyBorder="1" applyAlignment="1">
      <alignment horizontal="left" vertical="center" wrapText="1"/>
    </xf>
    <xf numFmtId="0" fontId="19" fillId="0" borderId="20" xfId="0" applyNumberFormat="1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54" fillId="0" borderId="15" xfId="0" applyFont="1" applyFill="1" applyBorder="1" applyAlignment="1">
      <alignment horizontal="center" vertical="center" wrapText="1"/>
    </xf>
    <xf numFmtId="0" fontId="54" fillId="0" borderId="44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/>
    </xf>
    <xf numFmtId="190" fontId="7" fillId="0" borderId="39" xfId="0" applyNumberFormat="1" applyFont="1" applyFill="1" applyBorder="1" applyAlignment="1">
      <alignment horizontal="center" vertical="center"/>
    </xf>
    <xf numFmtId="190" fontId="7" fillId="0" borderId="40" xfId="0" applyNumberFormat="1" applyFont="1" applyFill="1" applyBorder="1" applyAlignment="1">
      <alignment horizontal="center" vertical="center"/>
    </xf>
    <xf numFmtId="190" fontId="7" fillId="0" borderId="15" xfId="0" applyNumberFormat="1" applyFont="1" applyFill="1" applyBorder="1" applyAlignment="1">
      <alignment horizontal="center" vertical="center"/>
    </xf>
    <xf numFmtId="190" fontId="7" fillId="0" borderId="44" xfId="0" applyNumberFormat="1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19" fillId="0" borderId="45" xfId="0" applyFont="1" applyFill="1" applyBorder="1" applyAlignment="1">
      <alignment horizontal="left" vertical="center" wrapText="1"/>
    </xf>
    <xf numFmtId="0" fontId="19" fillId="0" borderId="46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54" fillId="0" borderId="35" xfId="0" applyFont="1" applyFill="1" applyBorder="1" applyAlignment="1">
      <alignment horizontal="center" vertical="center"/>
    </xf>
    <xf numFmtId="0" fontId="54" fillId="0" borderId="34" xfId="0" applyFont="1" applyFill="1" applyBorder="1" applyAlignment="1">
      <alignment horizontal="center" vertical="center"/>
    </xf>
    <xf numFmtId="0" fontId="54" fillId="0" borderId="44" xfId="0" applyFont="1" applyFill="1" applyBorder="1" applyAlignment="1">
      <alignment horizontal="center" vertical="center"/>
    </xf>
    <xf numFmtId="49" fontId="33" fillId="0" borderId="24" xfId="0" applyNumberFormat="1" applyFont="1" applyFill="1" applyBorder="1" applyAlignment="1">
      <alignment horizontal="center" vertical="center" wrapText="1"/>
    </xf>
    <xf numFmtId="49" fontId="33" fillId="0" borderId="41" xfId="0" applyNumberFormat="1" applyFont="1" applyFill="1" applyBorder="1" applyAlignment="1">
      <alignment horizontal="center" vertical="center" wrapText="1"/>
    </xf>
    <xf numFmtId="16" fontId="33" fillId="0" borderId="24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/>
    </xf>
    <xf numFmtId="190" fontId="7" fillId="0" borderId="42" xfId="0" applyNumberFormat="1" applyFont="1" applyFill="1" applyBorder="1" applyAlignment="1">
      <alignment horizontal="center" vertical="center"/>
    </xf>
    <xf numFmtId="190" fontId="7" fillId="0" borderId="43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49" fontId="19" fillId="0" borderId="29" xfId="0" applyNumberFormat="1" applyFont="1" applyFill="1" applyBorder="1" applyAlignment="1">
      <alignment horizontal="left" vertical="top" wrapText="1"/>
    </xf>
    <xf numFmtId="49" fontId="19" fillId="0" borderId="33" xfId="0" applyNumberFormat="1" applyFont="1" applyFill="1" applyBorder="1" applyAlignment="1">
      <alignment horizontal="left" vertical="top" wrapText="1"/>
    </xf>
    <xf numFmtId="49" fontId="19" fillId="0" borderId="30" xfId="0" applyNumberFormat="1" applyFont="1" applyFill="1" applyBorder="1" applyAlignment="1">
      <alignment horizontal="left" vertical="top" wrapText="1"/>
    </xf>
    <xf numFmtId="0" fontId="36" fillId="0" borderId="36" xfId="0" applyFont="1" applyFill="1" applyBorder="1" applyAlignment="1">
      <alignment horizontal="center" vertical="center" wrapText="1"/>
    </xf>
    <xf numFmtId="1" fontId="59" fillId="0" borderId="29" xfId="0" applyNumberFormat="1" applyFont="1" applyFill="1" applyBorder="1" applyAlignment="1">
      <alignment horizontal="center" vertical="center"/>
    </xf>
    <xf numFmtId="180" fontId="60" fillId="0" borderId="29" xfId="0" applyNumberFormat="1" applyFont="1" applyFill="1" applyBorder="1" applyAlignment="1">
      <alignment horizontal="center" vertical="center"/>
    </xf>
    <xf numFmtId="180" fontId="60" fillId="0" borderId="31" xfId="0" applyNumberFormat="1" applyFont="1" applyFill="1" applyBorder="1" applyAlignment="1">
      <alignment horizontal="center" vertical="center"/>
    </xf>
  </cellXfs>
  <cellStyles count="4">
    <cellStyle name="мой стиль" xfId="1"/>
    <cellStyle name="Обычный" xfId="0" builtinId="0"/>
    <cellStyle name="Процентный" xfId="2" builtinId="5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7"/>
  <sheetViews>
    <sheetView tabSelected="1" view="pageBreakPreview" topLeftCell="A133" zoomScale="10" zoomScaleNormal="20" zoomScaleSheetLayoutView="10" zoomScalePageLayoutView="10" workbookViewId="0">
      <selection activeCell="AF138" sqref="AF138"/>
    </sheetView>
  </sheetViews>
  <sheetFormatPr defaultColWidth="14.77734375" defaultRowHeight="34.799999999999997" x14ac:dyDescent="0.55000000000000004"/>
  <cols>
    <col min="1" max="1" width="15.77734375" style="5" customWidth="1"/>
    <col min="2" max="5" width="6.77734375" style="5" customWidth="1"/>
    <col min="6" max="6" width="8.77734375" style="5" customWidth="1"/>
    <col min="7" max="9" width="6.77734375" style="5" customWidth="1"/>
    <col min="10" max="10" width="8.77734375" style="5" customWidth="1"/>
    <col min="11" max="11" width="6.77734375" style="5" customWidth="1"/>
    <col min="12" max="12" width="7.77734375" style="5" customWidth="1"/>
    <col min="13" max="15" width="6.77734375" style="5" customWidth="1"/>
    <col min="16" max="16" width="6.77734375" style="1" customWidth="1"/>
    <col min="17" max="17" width="7.77734375" style="1" customWidth="1"/>
    <col min="18" max="18" width="7.77734375" style="2" customWidth="1"/>
    <col min="19" max="19" width="8.77734375" style="2" customWidth="1"/>
    <col min="20" max="21" width="7.77734375" style="1" customWidth="1"/>
    <col min="22" max="22" width="6.77734375" style="1" customWidth="1"/>
    <col min="23" max="23" width="8.77734375" style="1" customWidth="1"/>
    <col min="24" max="26" width="6.77734375" style="1" customWidth="1"/>
    <col min="27" max="27" width="8.77734375" style="1" customWidth="1"/>
    <col min="28" max="28" width="7.77734375" style="1" customWidth="1"/>
    <col min="29" max="31" width="6.77734375" style="1" customWidth="1"/>
    <col min="32" max="55" width="10.77734375" style="1" customWidth="1"/>
    <col min="56" max="57" width="11.77734375" style="1" customWidth="1"/>
    <col min="58" max="59" width="11.77734375" style="3" customWidth="1"/>
    <col min="60" max="61" width="10.77734375" style="3" customWidth="1"/>
    <col min="62" max="62" width="6.77734375" style="12" customWidth="1"/>
    <col min="63" max="65" width="6.77734375" style="87" customWidth="1"/>
    <col min="66" max="69" width="6.77734375" style="4" customWidth="1"/>
    <col min="70" max="70" width="8.88671875" style="4" customWidth="1"/>
    <col min="71" max="255" width="8.88671875" style="1" customWidth="1"/>
    <col min="256" max="256" width="14.77734375" style="1" bestFit="1"/>
    <col min="257" max="16384" width="14.77734375" style="1"/>
  </cols>
  <sheetData>
    <row r="1" spans="1:70" s="156" customFormat="1" ht="60" customHeight="1" x14ac:dyDescent="0.8">
      <c r="A1" s="156" t="s">
        <v>93</v>
      </c>
      <c r="R1" s="157"/>
      <c r="S1" s="157"/>
      <c r="Z1" s="158" t="s">
        <v>278</v>
      </c>
      <c r="AX1" s="159"/>
      <c r="AY1" s="159"/>
      <c r="AZ1" s="160" t="s">
        <v>279</v>
      </c>
      <c r="BD1" s="159"/>
      <c r="BE1" s="159"/>
      <c r="BF1" s="161"/>
      <c r="BG1" s="161"/>
      <c r="BH1" s="161"/>
      <c r="BI1" s="161"/>
      <c r="BJ1" s="162"/>
      <c r="BK1" s="158"/>
      <c r="BL1" s="158"/>
      <c r="BM1" s="158"/>
      <c r="BN1" s="163"/>
      <c r="BO1" s="163"/>
      <c r="BP1" s="164"/>
      <c r="BQ1" s="164"/>
      <c r="BR1" s="164"/>
    </row>
    <row r="2" spans="1:70" s="156" customFormat="1" ht="60" customHeight="1" x14ac:dyDescent="0.8">
      <c r="A2" s="156" t="s">
        <v>430</v>
      </c>
      <c r="R2" s="157"/>
      <c r="S2" s="157"/>
      <c r="BF2" s="161"/>
      <c r="BG2" s="161"/>
      <c r="BH2" s="161"/>
      <c r="BI2" s="161"/>
      <c r="BJ2" s="162"/>
      <c r="BK2" s="158"/>
      <c r="BL2" s="158"/>
      <c r="BM2" s="158"/>
      <c r="BN2" s="164"/>
      <c r="BO2" s="164"/>
      <c r="BP2" s="164"/>
      <c r="BQ2" s="164"/>
      <c r="BR2" s="164"/>
    </row>
    <row r="3" spans="1:70" s="156" customFormat="1" ht="60" customHeight="1" x14ac:dyDescent="0.8">
      <c r="A3" s="156" t="s">
        <v>431</v>
      </c>
      <c r="R3" s="157"/>
      <c r="S3" s="157"/>
      <c r="AD3" s="165" t="s">
        <v>109</v>
      </c>
      <c r="BF3" s="161"/>
      <c r="BG3" s="161"/>
      <c r="BH3" s="161"/>
      <c r="BI3" s="161"/>
      <c r="BJ3" s="162"/>
      <c r="BK3" s="158"/>
      <c r="BL3" s="158"/>
      <c r="BM3" s="158"/>
      <c r="BN3" s="164"/>
      <c r="BO3" s="164"/>
      <c r="BP3" s="164"/>
      <c r="BQ3" s="164"/>
      <c r="BR3" s="164"/>
    </row>
    <row r="4" spans="1:70" s="156" customFormat="1" ht="60" customHeight="1" x14ac:dyDescent="0.8">
      <c r="A4" s="156" t="s">
        <v>432</v>
      </c>
      <c r="R4" s="157"/>
      <c r="T4" s="159"/>
      <c r="Y4" s="159"/>
      <c r="AA4" s="159"/>
      <c r="AB4" s="159"/>
      <c r="AD4" s="166"/>
      <c r="AF4" s="166"/>
      <c r="AG4" s="166"/>
      <c r="AH4" s="166"/>
      <c r="AI4" s="166"/>
      <c r="AJ4" s="166"/>
      <c r="AK4" s="159"/>
      <c r="AL4" s="159"/>
      <c r="AM4" s="159"/>
      <c r="AS4" s="167"/>
      <c r="AT4" s="167"/>
      <c r="AU4" s="167"/>
      <c r="AW4" s="167"/>
      <c r="AZ4" s="167"/>
      <c r="BA4" s="167"/>
      <c r="BC4" s="167"/>
      <c r="BD4" s="167"/>
      <c r="BF4" s="161"/>
      <c r="BG4" s="161"/>
      <c r="BH4" s="161"/>
      <c r="BI4" s="161"/>
      <c r="BJ4" s="162"/>
      <c r="BK4" s="158"/>
      <c r="BL4" s="158"/>
      <c r="BM4" s="158"/>
      <c r="BN4" s="164"/>
      <c r="BO4" s="164"/>
      <c r="BP4" s="164"/>
      <c r="BQ4" s="164"/>
      <c r="BR4" s="164"/>
    </row>
    <row r="5" spans="1:70" s="156" customFormat="1" ht="79.95" customHeight="1" x14ac:dyDescent="0.85">
      <c r="A5" s="278" t="s">
        <v>445</v>
      </c>
      <c r="C5" s="167"/>
      <c r="D5" s="167"/>
      <c r="E5" s="167"/>
      <c r="F5" s="167"/>
      <c r="G5" s="167" t="s">
        <v>448</v>
      </c>
      <c r="I5" s="167"/>
      <c r="J5" s="167"/>
      <c r="K5" s="167"/>
      <c r="L5" s="167"/>
      <c r="M5" s="167"/>
      <c r="N5" s="167"/>
      <c r="O5" s="167"/>
      <c r="Q5" s="168"/>
      <c r="S5" s="159" t="s">
        <v>123</v>
      </c>
      <c r="U5" s="168"/>
      <c r="V5" s="168"/>
      <c r="W5" s="168"/>
      <c r="X5" s="168"/>
      <c r="Z5" s="169" t="s">
        <v>308</v>
      </c>
      <c r="AC5" s="168"/>
      <c r="AD5" s="169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W5" s="159"/>
      <c r="AX5" s="159"/>
      <c r="AY5" s="159"/>
      <c r="AZ5" s="159"/>
      <c r="BA5" s="159"/>
      <c r="BB5" s="167" t="s">
        <v>335</v>
      </c>
      <c r="BC5" s="168"/>
      <c r="BF5" s="161"/>
      <c r="BG5" s="161"/>
      <c r="BH5" s="161"/>
      <c r="BI5" s="161"/>
      <c r="BJ5" s="162"/>
      <c r="BK5" s="158"/>
      <c r="BL5" s="158"/>
      <c r="BM5" s="158"/>
      <c r="BN5" s="164"/>
      <c r="BO5" s="164"/>
      <c r="BP5" s="164"/>
      <c r="BQ5" s="164"/>
      <c r="BR5" s="164"/>
    </row>
    <row r="6" spans="1:70" s="156" customFormat="1" ht="49.95" customHeight="1" x14ac:dyDescent="0.85">
      <c r="B6" s="168"/>
      <c r="C6" s="168"/>
      <c r="D6" s="168"/>
      <c r="E6" s="168"/>
      <c r="F6" s="168"/>
      <c r="G6" s="168"/>
      <c r="H6" s="168"/>
      <c r="S6" s="170"/>
      <c r="U6" s="170"/>
      <c r="V6" s="170"/>
      <c r="W6" s="171"/>
      <c r="Y6" s="170"/>
      <c r="Z6" s="172"/>
      <c r="AD6" s="173"/>
      <c r="AE6" s="173"/>
      <c r="AF6" s="173"/>
      <c r="AG6" s="173"/>
      <c r="AH6" s="173"/>
      <c r="AI6" s="166"/>
      <c r="AJ6" s="166"/>
      <c r="AK6" s="166"/>
      <c r="AL6" s="166"/>
      <c r="AM6" s="166"/>
      <c r="AN6" s="166"/>
      <c r="AO6" s="166"/>
      <c r="AP6" s="166"/>
      <c r="AQ6" s="159"/>
      <c r="AR6" s="159"/>
      <c r="AS6" s="159"/>
      <c r="BA6" s="168"/>
      <c r="BB6" s="174" t="s">
        <v>281</v>
      </c>
      <c r="BC6" s="168"/>
      <c r="BD6" s="168"/>
      <c r="BF6" s="161"/>
      <c r="BG6" s="161"/>
      <c r="BH6" s="161"/>
      <c r="BI6" s="161"/>
      <c r="BJ6" s="162"/>
      <c r="BK6" s="158"/>
      <c r="BL6" s="158"/>
      <c r="BM6" s="158"/>
      <c r="BN6" s="164"/>
      <c r="BO6" s="164"/>
      <c r="BP6" s="164"/>
      <c r="BQ6" s="164"/>
      <c r="BR6" s="164"/>
    </row>
    <row r="7" spans="1:70" s="156" customFormat="1" ht="49.95" customHeight="1" x14ac:dyDescent="0.85">
      <c r="A7" s="279" t="s">
        <v>446</v>
      </c>
      <c r="B7" s="180"/>
      <c r="C7" s="180"/>
      <c r="D7" s="180"/>
      <c r="E7" s="180"/>
      <c r="F7" s="180"/>
      <c r="G7" s="214" t="s">
        <v>447</v>
      </c>
      <c r="I7" s="180"/>
      <c r="J7" s="180"/>
      <c r="K7" s="180"/>
      <c r="L7" s="180"/>
      <c r="Q7" s="167"/>
      <c r="S7" s="167" t="s">
        <v>280</v>
      </c>
      <c r="U7" s="174"/>
      <c r="V7" s="174"/>
      <c r="W7" s="174"/>
      <c r="X7" s="174"/>
      <c r="AA7" s="175" t="s">
        <v>284</v>
      </c>
      <c r="AC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BF7" s="161"/>
      <c r="BG7" s="161"/>
      <c r="BH7" s="161"/>
      <c r="BI7" s="161"/>
      <c r="BJ7" s="162"/>
      <c r="BK7" s="158"/>
      <c r="BL7" s="158"/>
      <c r="BM7" s="158"/>
      <c r="BN7" s="164"/>
      <c r="BO7" s="164"/>
      <c r="BP7" s="164"/>
      <c r="BQ7" s="164"/>
      <c r="BR7" s="164"/>
    </row>
    <row r="8" spans="1:70" s="156" customFormat="1" ht="60" customHeight="1" x14ac:dyDescent="0.8">
      <c r="B8" s="176"/>
      <c r="P8" s="157"/>
      <c r="Q8" s="167"/>
      <c r="S8" s="157"/>
      <c r="W8" s="159"/>
      <c r="X8" s="159"/>
      <c r="Y8" s="159"/>
      <c r="Z8" s="159"/>
      <c r="AA8" s="159"/>
      <c r="AC8" s="159"/>
      <c r="AD8" s="177"/>
      <c r="AE8" s="177"/>
      <c r="AF8" s="177"/>
      <c r="AG8" s="177"/>
      <c r="AI8" s="163"/>
      <c r="AJ8" s="178" t="s">
        <v>285</v>
      </c>
      <c r="AK8" s="177"/>
      <c r="AL8" s="177"/>
      <c r="AM8" s="177"/>
      <c r="AN8" s="177"/>
      <c r="AO8" s="177"/>
      <c r="AP8" s="173"/>
      <c r="AQ8" s="173"/>
      <c r="AR8" s="173"/>
      <c r="AY8" s="179"/>
      <c r="BI8" s="161"/>
      <c r="BJ8" s="162"/>
      <c r="BK8" s="158"/>
      <c r="BL8" s="158"/>
      <c r="BM8" s="158"/>
      <c r="BN8" s="164"/>
      <c r="BO8" s="164"/>
      <c r="BP8" s="164"/>
      <c r="BQ8" s="164"/>
      <c r="BR8" s="164"/>
    </row>
    <row r="9" spans="1:70" s="156" customFormat="1" ht="60" customHeight="1" x14ac:dyDescent="0.85">
      <c r="A9" s="180" t="s">
        <v>438</v>
      </c>
      <c r="P9" s="157"/>
      <c r="S9" s="157"/>
      <c r="V9" s="181"/>
      <c r="W9" s="181"/>
      <c r="X9" s="181"/>
      <c r="Z9" s="181"/>
      <c r="AA9" s="175" t="s">
        <v>286</v>
      </c>
      <c r="AC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BB9" s="156" t="s">
        <v>282</v>
      </c>
      <c r="BG9" s="182" t="s">
        <v>283</v>
      </c>
      <c r="BH9" s="183"/>
      <c r="BI9" s="183"/>
      <c r="BJ9" s="184"/>
      <c r="BK9" s="185"/>
      <c r="BM9" s="185"/>
      <c r="BN9" s="185"/>
      <c r="BO9" s="164"/>
      <c r="BP9" s="164"/>
      <c r="BQ9" s="164"/>
      <c r="BR9" s="164"/>
    </row>
    <row r="10" spans="1:70" s="156" customFormat="1" ht="55.8" customHeight="1" x14ac:dyDescent="0.8">
      <c r="P10" s="157"/>
      <c r="S10" s="157"/>
      <c r="T10" s="157"/>
      <c r="AJ10" s="178" t="s">
        <v>287</v>
      </c>
      <c r="BF10" s="161"/>
      <c r="BG10" s="161"/>
      <c r="BH10" s="161"/>
      <c r="BI10" s="161"/>
      <c r="BJ10" s="162"/>
      <c r="BK10" s="158"/>
      <c r="BL10" s="158"/>
      <c r="BM10" s="158"/>
      <c r="BN10" s="164"/>
      <c r="BO10" s="164"/>
      <c r="BP10" s="164"/>
      <c r="BQ10" s="164"/>
      <c r="BR10" s="164"/>
    </row>
    <row r="11" spans="1:70" s="186" customFormat="1" ht="79.95" customHeight="1" x14ac:dyDescent="0.55000000000000004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R11" s="187"/>
      <c r="S11" s="187"/>
      <c r="BF11" s="188"/>
      <c r="BG11" s="188"/>
      <c r="BH11" s="188"/>
      <c r="BI11" s="188"/>
      <c r="BJ11" s="189"/>
      <c r="BK11" s="190"/>
      <c r="BL11" s="190"/>
      <c r="BM11" s="190"/>
      <c r="BN11" s="191"/>
      <c r="BO11" s="191"/>
      <c r="BP11" s="191"/>
      <c r="BQ11" s="191"/>
      <c r="BR11" s="191"/>
    </row>
    <row r="12" spans="1:70" s="192" customFormat="1" ht="35.4" x14ac:dyDescent="0.6">
      <c r="E12" s="193" t="s">
        <v>288</v>
      </c>
      <c r="R12" s="194"/>
      <c r="S12" s="194"/>
      <c r="AW12" s="192" t="s">
        <v>6</v>
      </c>
      <c r="BF12" s="195"/>
      <c r="BG12" s="195"/>
      <c r="BH12" s="195"/>
      <c r="BI12" s="195"/>
      <c r="BJ12" s="196"/>
      <c r="BK12" s="197"/>
      <c r="BL12" s="197"/>
      <c r="BM12" s="197"/>
      <c r="BN12" s="198"/>
      <c r="BO12" s="198"/>
      <c r="BP12" s="198"/>
      <c r="BQ12" s="198"/>
      <c r="BR12" s="198"/>
    </row>
    <row r="13" spans="1:70" ht="19.8" customHeight="1" x14ac:dyDescent="0.55000000000000004"/>
    <row r="14" spans="1:70" s="22" customFormat="1" ht="30.6" customHeight="1" x14ac:dyDescent="0.45">
      <c r="A14" s="646" t="s">
        <v>76</v>
      </c>
      <c r="B14" s="415" t="s">
        <v>88</v>
      </c>
      <c r="C14" s="598"/>
      <c r="D14" s="598"/>
      <c r="E14" s="416"/>
      <c r="F14" s="603" t="s">
        <v>350</v>
      </c>
      <c r="G14" s="634" t="s">
        <v>87</v>
      </c>
      <c r="H14" s="635"/>
      <c r="I14" s="636"/>
      <c r="J14" s="603" t="s">
        <v>351</v>
      </c>
      <c r="K14" s="415" t="s">
        <v>86</v>
      </c>
      <c r="L14" s="598"/>
      <c r="M14" s="598"/>
      <c r="N14" s="416"/>
      <c r="O14" s="415" t="s">
        <v>85</v>
      </c>
      <c r="P14" s="598"/>
      <c r="Q14" s="598"/>
      <c r="R14" s="416"/>
      <c r="S14" s="603" t="s">
        <v>349</v>
      </c>
      <c r="T14" s="415" t="s">
        <v>84</v>
      </c>
      <c r="U14" s="598"/>
      <c r="V14" s="416"/>
      <c r="W14" s="603" t="s">
        <v>352</v>
      </c>
      <c r="X14" s="634" t="s">
        <v>83</v>
      </c>
      <c r="Y14" s="635"/>
      <c r="Z14" s="636"/>
      <c r="AA14" s="603" t="s">
        <v>353</v>
      </c>
      <c r="AB14" s="415" t="s">
        <v>82</v>
      </c>
      <c r="AC14" s="598"/>
      <c r="AD14" s="598"/>
      <c r="AE14" s="416"/>
      <c r="AF14" s="603" t="s">
        <v>354</v>
      </c>
      <c r="AG14" s="415" t="s">
        <v>81</v>
      </c>
      <c r="AH14" s="598"/>
      <c r="AI14" s="416"/>
      <c r="AJ14" s="603" t="s">
        <v>355</v>
      </c>
      <c r="AK14" s="415" t="s">
        <v>80</v>
      </c>
      <c r="AL14" s="598"/>
      <c r="AM14" s="598"/>
      <c r="AN14" s="416"/>
      <c r="AO14" s="415" t="s">
        <v>79</v>
      </c>
      <c r="AP14" s="598"/>
      <c r="AQ14" s="598"/>
      <c r="AR14" s="416"/>
      <c r="AS14" s="603" t="s">
        <v>356</v>
      </c>
      <c r="AT14" s="415" t="s">
        <v>78</v>
      </c>
      <c r="AU14" s="598"/>
      <c r="AV14" s="416"/>
      <c r="AW14" s="603" t="s">
        <v>357</v>
      </c>
      <c r="AX14" s="415" t="s">
        <v>77</v>
      </c>
      <c r="AY14" s="598"/>
      <c r="AZ14" s="598"/>
      <c r="BA14" s="416"/>
      <c r="BB14" s="587" t="s">
        <v>32</v>
      </c>
      <c r="BC14" s="587" t="s">
        <v>27</v>
      </c>
      <c r="BD14" s="587" t="s">
        <v>28</v>
      </c>
      <c r="BE14" s="587" t="s">
        <v>73</v>
      </c>
      <c r="BF14" s="587" t="s">
        <v>72</v>
      </c>
      <c r="BG14" s="587" t="s">
        <v>74</v>
      </c>
      <c r="BH14" s="587" t="s">
        <v>75</v>
      </c>
      <c r="BI14" s="585" t="s">
        <v>5</v>
      </c>
      <c r="BJ14" s="19"/>
      <c r="BK14" s="20"/>
      <c r="BL14" s="20"/>
      <c r="BM14" s="20"/>
      <c r="BN14" s="21"/>
      <c r="BO14" s="21"/>
      <c r="BP14" s="21"/>
      <c r="BQ14" s="21"/>
      <c r="BR14" s="21"/>
    </row>
    <row r="15" spans="1:70" s="22" customFormat="1" ht="272.39999999999998" customHeight="1" x14ac:dyDescent="0.45">
      <c r="A15" s="647"/>
      <c r="B15" s="56" t="s">
        <v>89</v>
      </c>
      <c r="C15" s="56" t="s">
        <v>36</v>
      </c>
      <c r="D15" s="56" t="s">
        <v>37</v>
      </c>
      <c r="E15" s="56" t="s">
        <v>38</v>
      </c>
      <c r="F15" s="604"/>
      <c r="G15" s="56" t="s">
        <v>39</v>
      </c>
      <c r="H15" s="56" t="s">
        <v>40</v>
      </c>
      <c r="I15" s="56" t="s">
        <v>41</v>
      </c>
      <c r="J15" s="604"/>
      <c r="K15" s="56" t="s">
        <v>42</v>
      </c>
      <c r="L15" s="56" t="s">
        <v>43</v>
      </c>
      <c r="M15" s="56" t="s">
        <v>44</v>
      </c>
      <c r="N15" s="56" t="s">
        <v>45</v>
      </c>
      <c r="O15" s="56" t="s">
        <v>35</v>
      </c>
      <c r="P15" s="56" t="s">
        <v>36</v>
      </c>
      <c r="Q15" s="56" t="s">
        <v>37</v>
      </c>
      <c r="R15" s="56" t="s">
        <v>38</v>
      </c>
      <c r="S15" s="604"/>
      <c r="T15" s="56" t="s">
        <v>46</v>
      </c>
      <c r="U15" s="56" t="s">
        <v>47</v>
      </c>
      <c r="V15" s="56" t="s">
        <v>48</v>
      </c>
      <c r="W15" s="604"/>
      <c r="X15" s="56" t="s">
        <v>49</v>
      </c>
      <c r="Y15" s="56" t="s">
        <v>50</v>
      </c>
      <c r="Z15" s="56" t="s">
        <v>51</v>
      </c>
      <c r="AA15" s="604"/>
      <c r="AB15" s="56" t="s">
        <v>49</v>
      </c>
      <c r="AC15" s="56" t="s">
        <v>50</v>
      </c>
      <c r="AD15" s="56" t="s">
        <v>51</v>
      </c>
      <c r="AE15" s="56" t="s">
        <v>52</v>
      </c>
      <c r="AF15" s="604"/>
      <c r="AG15" s="56" t="s">
        <v>39</v>
      </c>
      <c r="AH15" s="56" t="s">
        <v>40</v>
      </c>
      <c r="AI15" s="56" t="s">
        <v>41</v>
      </c>
      <c r="AJ15" s="604"/>
      <c r="AK15" s="56" t="s">
        <v>53</v>
      </c>
      <c r="AL15" s="56" t="s">
        <v>54</v>
      </c>
      <c r="AM15" s="56" t="s">
        <v>55</v>
      </c>
      <c r="AN15" s="56" t="s">
        <v>56</v>
      </c>
      <c r="AO15" s="56" t="s">
        <v>35</v>
      </c>
      <c r="AP15" s="56" t="s">
        <v>36</v>
      </c>
      <c r="AQ15" s="56" t="s">
        <v>37</v>
      </c>
      <c r="AR15" s="56" t="s">
        <v>38</v>
      </c>
      <c r="AS15" s="604"/>
      <c r="AT15" s="56" t="s">
        <v>39</v>
      </c>
      <c r="AU15" s="56" t="s">
        <v>40</v>
      </c>
      <c r="AV15" s="56" t="s">
        <v>41</v>
      </c>
      <c r="AW15" s="604"/>
      <c r="AX15" s="56" t="s">
        <v>42</v>
      </c>
      <c r="AY15" s="56" t="s">
        <v>43</v>
      </c>
      <c r="AZ15" s="56" t="s">
        <v>44</v>
      </c>
      <c r="BA15" s="57" t="s">
        <v>57</v>
      </c>
      <c r="BB15" s="588"/>
      <c r="BC15" s="588"/>
      <c r="BD15" s="588"/>
      <c r="BE15" s="588"/>
      <c r="BF15" s="588"/>
      <c r="BG15" s="588"/>
      <c r="BH15" s="588"/>
      <c r="BI15" s="586"/>
      <c r="BJ15" s="19"/>
      <c r="BK15" s="20"/>
      <c r="BL15" s="20"/>
      <c r="BM15" s="20"/>
      <c r="BN15" s="21"/>
      <c r="BO15" s="21"/>
      <c r="BP15" s="21"/>
      <c r="BQ15" s="21"/>
      <c r="BR15" s="21"/>
    </row>
    <row r="16" spans="1:70" s="313" customFormat="1" ht="49.95" customHeight="1" x14ac:dyDescent="0.25">
      <c r="A16" s="74" t="s">
        <v>24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  <c r="L16" s="310">
        <v>17</v>
      </c>
      <c r="M16" s="309"/>
      <c r="N16" s="309"/>
      <c r="O16" s="250"/>
      <c r="P16" s="250"/>
      <c r="Q16" s="250"/>
      <c r="R16" s="250"/>
      <c r="S16" s="25" t="s">
        <v>0</v>
      </c>
      <c r="T16" s="25" t="s">
        <v>0</v>
      </c>
      <c r="U16" s="25" t="s">
        <v>0</v>
      </c>
      <c r="V16" s="25" t="s">
        <v>0</v>
      </c>
      <c r="W16" s="25" t="s">
        <v>59</v>
      </c>
      <c r="X16" s="25" t="s">
        <v>59</v>
      </c>
      <c r="Y16" s="250"/>
      <c r="Z16" s="250"/>
      <c r="AA16" s="250"/>
      <c r="AB16" s="91">
        <v>17</v>
      </c>
      <c r="AC16" s="250"/>
      <c r="AD16" s="250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311"/>
      <c r="AP16" s="25" t="s">
        <v>0</v>
      </c>
      <c r="AQ16" s="25" t="s">
        <v>0</v>
      </c>
      <c r="AR16" s="25" t="s">
        <v>0</v>
      </c>
      <c r="AS16" s="25" t="s">
        <v>0</v>
      </c>
      <c r="AT16" s="251" t="s">
        <v>1</v>
      </c>
      <c r="AU16" s="251" t="s">
        <v>1</v>
      </c>
      <c r="AV16" s="25" t="s">
        <v>59</v>
      </c>
      <c r="AW16" s="25" t="s">
        <v>59</v>
      </c>
      <c r="AX16" s="25" t="s">
        <v>59</v>
      </c>
      <c r="AY16" s="25" t="s">
        <v>59</v>
      </c>
      <c r="AZ16" s="25" t="s">
        <v>59</v>
      </c>
      <c r="BA16" s="25" t="s">
        <v>59</v>
      </c>
      <c r="BB16" s="25">
        <v>34</v>
      </c>
      <c r="BC16" s="25">
        <v>8</v>
      </c>
      <c r="BD16" s="25">
        <v>2</v>
      </c>
      <c r="BE16" s="25"/>
      <c r="BF16" s="25"/>
      <c r="BG16" s="25"/>
      <c r="BH16" s="25">
        <v>8</v>
      </c>
      <c r="BI16" s="25">
        <v>52</v>
      </c>
      <c r="BJ16" s="19"/>
      <c r="BK16" s="20"/>
      <c r="BL16" s="20"/>
      <c r="BM16" s="20"/>
      <c r="BN16" s="312"/>
      <c r="BO16" s="312"/>
      <c r="BP16" s="312"/>
      <c r="BQ16" s="312"/>
      <c r="BR16" s="312"/>
    </row>
    <row r="17" spans="1:70" s="313" customFormat="1" ht="49.95" customHeight="1" x14ac:dyDescent="0.25">
      <c r="A17" s="74" t="s">
        <v>25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9"/>
      <c r="L17" s="310">
        <v>17</v>
      </c>
      <c r="M17" s="309"/>
      <c r="N17" s="309"/>
      <c r="O17" s="250"/>
      <c r="P17" s="250"/>
      <c r="Q17" s="250"/>
      <c r="R17" s="250"/>
      <c r="S17" s="25" t="s">
        <v>0</v>
      </c>
      <c r="T17" s="25" t="s">
        <v>0</v>
      </c>
      <c r="U17" s="25" t="s">
        <v>0</v>
      </c>
      <c r="V17" s="25" t="s">
        <v>0</v>
      </c>
      <c r="W17" s="25" t="s">
        <v>59</v>
      </c>
      <c r="X17" s="25" t="s">
        <v>59</v>
      </c>
      <c r="Y17" s="250"/>
      <c r="Z17" s="250"/>
      <c r="AA17" s="250"/>
      <c r="AB17" s="91">
        <v>17</v>
      </c>
      <c r="AC17" s="250"/>
      <c r="AD17" s="250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311"/>
      <c r="AP17" s="25" t="s">
        <v>0</v>
      </c>
      <c r="AQ17" s="25" t="s">
        <v>0</v>
      </c>
      <c r="AR17" s="25" t="s">
        <v>0</v>
      </c>
      <c r="AS17" s="25" t="s">
        <v>0</v>
      </c>
      <c r="AT17" s="25" t="s">
        <v>61</v>
      </c>
      <c r="AU17" s="25" t="s">
        <v>61</v>
      </c>
      <c r="AV17" s="25" t="s">
        <v>61</v>
      </c>
      <c r="AW17" s="25" t="s">
        <v>61</v>
      </c>
      <c r="AX17" s="25" t="s">
        <v>59</v>
      </c>
      <c r="AY17" s="25" t="s">
        <v>59</v>
      </c>
      <c r="AZ17" s="25" t="s">
        <v>59</v>
      </c>
      <c r="BA17" s="25" t="s">
        <v>59</v>
      </c>
      <c r="BB17" s="25">
        <v>34</v>
      </c>
      <c r="BC17" s="25">
        <v>8</v>
      </c>
      <c r="BD17" s="25"/>
      <c r="BE17" s="25">
        <v>4</v>
      </c>
      <c r="BF17" s="25"/>
      <c r="BG17" s="25"/>
      <c r="BH17" s="25">
        <v>6</v>
      </c>
      <c r="BI17" s="25">
        <v>52</v>
      </c>
      <c r="BJ17" s="19"/>
      <c r="BK17" s="20"/>
      <c r="BL17" s="20"/>
      <c r="BM17" s="20"/>
      <c r="BN17" s="312"/>
      <c r="BO17" s="312"/>
      <c r="BP17" s="312"/>
      <c r="BQ17" s="312"/>
      <c r="BR17" s="312"/>
    </row>
    <row r="18" spans="1:70" s="313" customFormat="1" ht="49.95" customHeight="1" x14ac:dyDescent="0.25">
      <c r="A18" s="74" t="s">
        <v>26</v>
      </c>
      <c r="B18" s="73"/>
      <c r="C18" s="73"/>
      <c r="D18" s="308"/>
      <c r="E18" s="308"/>
      <c r="F18" s="308"/>
      <c r="G18" s="308"/>
      <c r="H18" s="308"/>
      <c r="I18" s="308"/>
      <c r="J18" s="308"/>
      <c r="K18" s="309"/>
      <c r="L18" s="310">
        <v>17</v>
      </c>
      <c r="M18" s="309"/>
      <c r="N18" s="309"/>
      <c r="O18" s="250"/>
      <c r="P18" s="250"/>
      <c r="Q18" s="250"/>
      <c r="R18" s="252"/>
      <c r="S18" s="25" t="s">
        <v>0</v>
      </c>
      <c r="T18" s="25" t="s">
        <v>0</v>
      </c>
      <c r="U18" s="25" t="s">
        <v>0</v>
      </c>
      <c r="V18" s="25" t="s">
        <v>0</v>
      </c>
      <c r="W18" s="25" t="s">
        <v>59</v>
      </c>
      <c r="X18" s="25" t="s">
        <v>59</v>
      </c>
      <c r="Y18" s="250"/>
      <c r="Z18" s="250"/>
      <c r="AA18" s="250"/>
      <c r="AB18" s="91">
        <v>17</v>
      </c>
      <c r="AC18" s="250"/>
      <c r="AD18" s="250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 t="s">
        <v>0</v>
      </c>
      <c r="AQ18" s="25" t="s">
        <v>0</v>
      </c>
      <c r="AR18" s="25" t="s">
        <v>0</v>
      </c>
      <c r="AS18" s="25" t="s">
        <v>0</v>
      </c>
      <c r="AT18" s="25" t="s">
        <v>61</v>
      </c>
      <c r="AU18" s="25" t="s">
        <v>61</v>
      </c>
      <c r="AV18" s="25" t="s">
        <v>61</v>
      </c>
      <c r="AW18" s="25" t="s">
        <v>61</v>
      </c>
      <c r="AX18" s="25" t="s">
        <v>59</v>
      </c>
      <c r="AY18" s="25" t="s">
        <v>59</v>
      </c>
      <c r="AZ18" s="25" t="s">
        <v>59</v>
      </c>
      <c r="BA18" s="25" t="s">
        <v>59</v>
      </c>
      <c r="BB18" s="25">
        <v>34</v>
      </c>
      <c r="BC18" s="25">
        <v>8</v>
      </c>
      <c r="BD18" s="25"/>
      <c r="BE18" s="25">
        <v>4</v>
      </c>
      <c r="BF18" s="25"/>
      <c r="BG18" s="25"/>
      <c r="BH18" s="25">
        <v>6</v>
      </c>
      <c r="BI18" s="25">
        <v>52</v>
      </c>
      <c r="BJ18" s="19"/>
      <c r="BK18" s="20"/>
      <c r="BL18" s="20"/>
      <c r="BM18" s="20"/>
      <c r="BN18" s="312"/>
      <c r="BO18" s="312"/>
      <c r="BP18" s="312"/>
      <c r="BQ18" s="312"/>
      <c r="BR18" s="312"/>
    </row>
    <row r="19" spans="1:70" s="313" customFormat="1" ht="49.95" customHeight="1" x14ac:dyDescent="0.25">
      <c r="A19" s="74" t="s">
        <v>106</v>
      </c>
      <c r="B19" s="90"/>
      <c r="C19" s="90"/>
      <c r="D19" s="90"/>
      <c r="E19" s="90"/>
      <c r="F19" s="308"/>
      <c r="G19" s="308"/>
      <c r="H19" s="308"/>
      <c r="I19" s="308"/>
      <c r="J19" s="308"/>
      <c r="K19" s="309"/>
      <c r="L19" s="310">
        <v>17</v>
      </c>
      <c r="M19" s="309"/>
      <c r="N19" s="309"/>
      <c r="O19" s="250"/>
      <c r="P19" s="250"/>
      <c r="Q19" s="250"/>
      <c r="R19" s="250"/>
      <c r="S19" s="25" t="s">
        <v>0</v>
      </c>
      <c r="T19" s="25" t="s">
        <v>0</v>
      </c>
      <c r="U19" s="25" t="s">
        <v>0</v>
      </c>
      <c r="V19" s="25" t="s">
        <v>0</v>
      </c>
      <c r="W19" s="25" t="s">
        <v>59</v>
      </c>
      <c r="X19" s="25" t="s">
        <v>59</v>
      </c>
      <c r="Y19" s="250"/>
      <c r="Z19" s="250"/>
      <c r="AA19" s="250"/>
      <c r="AB19" s="91">
        <v>6</v>
      </c>
      <c r="AC19" s="250"/>
      <c r="AD19" s="250"/>
      <c r="AE19" s="25" t="s">
        <v>0</v>
      </c>
      <c r="AF19" s="25" t="s">
        <v>61</v>
      </c>
      <c r="AG19" s="25" t="s">
        <v>61</v>
      </c>
      <c r="AH19" s="25" t="s">
        <v>61</v>
      </c>
      <c r="AI19" s="25" t="s">
        <v>61</v>
      </c>
      <c r="AJ19" s="25" t="s">
        <v>91</v>
      </c>
      <c r="AK19" s="25" t="s">
        <v>91</v>
      </c>
      <c r="AL19" s="25" t="s">
        <v>91</v>
      </c>
      <c r="AM19" s="25" t="s">
        <v>91</v>
      </c>
      <c r="AN19" s="25" t="s">
        <v>91</v>
      </c>
      <c r="AO19" s="25" t="s">
        <v>91</v>
      </c>
      <c r="AP19" s="25" t="s">
        <v>91</v>
      </c>
      <c r="AQ19" s="25" t="s">
        <v>91</v>
      </c>
      <c r="AR19" s="25" t="s">
        <v>63</v>
      </c>
      <c r="AS19" s="25"/>
      <c r="AT19" s="25"/>
      <c r="AU19" s="25"/>
      <c r="AV19" s="25"/>
      <c r="AW19" s="25"/>
      <c r="AX19" s="25"/>
      <c r="AY19" s="25"/>
      <c r="AZ19" s="25"/>
      <c r="BA19" s="253"/>
      <c r="BB19" s="25">
        <v>23</v>
      </c>
      <c r="BC19" s="25">
        <v>5</v>
      </c>
      <c r="BD19" s="25"/>
      <c r="BE19" s="25">
        <v>4</v>
      </c>
      <c r="BF19" s="25">
        <v>8</v>
      </c>
      <c r="BG19" s="25">
        <v>1</v>
      </c>
      <c r="BH19" s="25">
        <v>2</v>
      </c>
      <c r="BI19" s="25">
        <v>43</v>
      </c>
      <c r="BJ19" s="19"/>
      <c r="BK19" s="20"/>
      <c r="BL19" s="20"/>
      <c r="BM19" s="20"/>
      <c r="BN19" s="312"/>
      <c r="BO19" s="312"/>
      <c r="BP19" s="312"/>
      <c r="BQ19" s="312"/>
      <c r="BR19" s="312"/>
    </row>
    <row r="20" spans="1:70" s="22" customFormat="1" ht="49.95" customHeight="1" x14ac:dyDescent="0.4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74">
        <f t="shared" ref="BB20:BI20" si="0">SUM(BB16:BB19)</f>
        <v>125</v>
      </c>
      <c r="BC20" s="74">
        <f t="shared" si="0"/>
        <v>29</v>
      </c>
      <c r="BD20" s="74">
        <f t="shared" si="0"/>
        <v>2</v>
      </c>
      <c r="BE20" s="74">
        <f t="shared" si="0"/>
        <v>12</v>
      </c>
      <c r="BF20" s="74">
        <f t="shared" si="0"/>
        <v>8</v>
      </c>
      <c r="BG20" s="74">
        <f t="shared" si="0"/>
        <v>1</v>
      </c>
      <c r="BH20" s="74">
        <f t="shared" si="0"/>
        <v>22</v>
      </c>
      <c r="BI20" s="74">
        <f t="shared" si="0"/>
        <v>199</v>
      </c>
      <c r="BJ20" s="19"/>
      <c r="BK20" s="20"/>
      <c r="BL20" s="20"/>
      <c r="BM20" s="20"/>
      <c r="BN20" s="21"/>
      <c r="BO20" s="21"/>
      <c r="BP20" s="21"/>
      <c r="BQ20" s="21"/>
      <c r="BR20" s="21"/>
    </row>
    <row r="21" spans="1:70" ht="11.4" customHeight="1" x14ac:dyDescent="0.6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94"/>
      <c r="Q21" s="94"/>
      <c r="R21" s="95"/>
      <c r="S21" s="95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BF21" s="96"/>
      <c r="BG21" s="96"/>
      <c r="BH21" s="96"/>
      <c r="BI21" s="96"/>
    </row>
    <row r="22" spans="1:70" s="120" customFormat="1" x14ac:dyDescent="0.55000000000000004">
      <c r="A22" s="203"/>
      <c r="B22" s="203" t="s">
        <v>7</v>
      </c>
      <c r="D22" s="203"/>
      <c r="E22" s="203"/>
      <c r="F22" s="203"/>
      <c r="H22" s="314"/>
      <c r="I22" s="205" t="s">
        <v>92</v>
      </c>
      <c r="J22" s="203" t="s">
        <v>4</v>
      </c>
      <c r="N22" s="203"/>
      <c r="O22" s="203"/>
      <c r="P22" s="203"/>
      <c r="Q22" s="203"/>
      <c r="R22" s="204"/>
      <c r="T22" s="254" t="s">
        <v>1</v>
      </c>
      <c r="U22" s="205" t="s">
        <v>92</v>
      </c>
      <c r="V22" s="203" t="s">
        <v>58</v>
      </c>
      <c r="X22" s="203"/>
      <c r="Y22" s="203"/>
      <c r="Z22" s="203"/>
      <c r="AA22" s="203"/>
      <c r="AB22" s="203"/>
      <c r="AC22" s="203"/>
      <c r="AD22" s="203"/>
      <c r="AG22" s="255" t="s">
        <v>91</v>
      </c>
      <c r="AH22" s="205" t="s">
        <v>92</v>
      </c>
      <c r="AI22" s="203" t="s">
        <v>90</v>
      </c>
      <c r="AJ22" s="203"/>
      <c r="AK22" s="203"/>
      <c r="AQ22" s="315"/>
      <c r="AR22" s="255" t="s">
        <v>59</v>
      </c>
      <c r="AS22" s="205" t="s">
        <v>92</v>
      </c>
      <c r="AT22" s="203" t="s">
        <v>60</v>
      </c>
      <c r="BF22" s="205"/>
      <c r="BG22" s="205"/>
      <c r="BH22" s="205"/>
      <c r="BI22" s="205"/>
      <c r="BJ22" s="206"/>
      <c r="BK22" s="207"/>
      <c r="BL22" s="207"/>
      <c r="BM22" s="207"/>
      <c r="BN22" s="208"/>
      <c r="BO22" s="208"/>
      <c r="BP22" s="208"/>
      <c r="BQ22" s="208"/>
      <c r="BR22" s="208"/>
    </row>
    <row r="23" spans="1:70" s="120" customFormat="1" ht="19.8" customHeight="1" x14ac:dyDescent="0.55000000000000004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4"/>
      <c r="T23" s="204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G23" s="203"/>
      <c r="AH23" s="203"/>
      <c r="AI23" s="203"/>
      <c r="AJ23" s="203"/>
      <c r="AK23" s="203"/>
      <c r="BF23" s="205"/>
      <c r="BG23" s="205"/>
      <c r="BH23" s="205"/>
      <c r="BI23" s="205"/>
      <c r="BJ23" s="206"/>
      <c r="BK23" s="207"/>
      <c r="BL23" s="207"/>
      <c r="BM23" s="207"/>
      <c r="BN23" s="208"/>
      <c r="BO23" s="208"/>
      <c r="BP23" s="208"/>
      <c r="BQ23" s="208"/>
      <c r="BR23" s="208"/>
    </row>
    <row r="24" spans="1:70" s="120" customFormat="1" x14ac:dyDescent="0.55000000000000004">
      <c r="A24" s="203"/>
      <c r="B24" s="203"/>
      <c r="C24" s="203"/>
      <c r="D24" s="203"/>
      <c r="E24" s="203"/>
      <c r="F24" s="203"/>
      <c r="G24" s="203"/>
      <c r="H24" s="254" t="s">
        <v>0</v>
      </c>
      <c r="I24" s="205" t="s">
        <v>92</v>
      </c>
      <c r="J24" s="203" t="s">
        <v>64</v>
      </c>
      <c r="N24" s="203"/>
      <c r="O24" s="203"/>
      <c r="P24" s="203"/>
      <c r="Q24" s="203"/>
      <c r="R24" s="204"/>
      <c r="T24" s="255" t="s">
        <v>61</v>
      </c>
      <c r="U24" s="205" t="s">
        <v>92</v>
      </c>
      <c r="V24" s="203" t="s">
        <v>65</v>
      </c>
      <c r="X24" s="203"/>
      <c r="Y24" s="203"/>
      <c r="Z24" s="203"/>
      <c r="AA24" s="203"/>
      <c r="AB24" s="203"/>
      <c r="AC24" s="203"/>
      <c r="AD24" s="203"/>
      <c r="AG24" s="255" t="s">
        <v>63</v>
      </c>
      <c r="AH24" s="205" t="s">
        <v>92</v>
      </c>
      <c r="AI24" s="203" t="s">
        <v>62</v>
      </c>
      <c r="AJ24" s="203"/>
      <c r="AK24" s="203"/>
      <c r="BF24" s="205"/>
      <c r="BG24" s="205"/>
      <c r="BH24" s="205"/>
      <c r="BI24" s="205"/>
      <c r="BJ24" s="206"/>
      <c r="BK24" s="207"/>
      <c r="BL24" s="207"/>
      <c r="BM24" s="207"/>
      <c r="BN24" s="208"/>
      <c r="BO24" s="208"/>
      <c r="BP24" s="208"/>
      <c r="BQ24" s="208"/>
      <c r="BR24" s="208"/>
    </row>
    <row r="25" spans="1:70" s="5" customFormat="1" ht="35.4" x14ac:dyDescent="0.6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0"/>
      <c r="S25" s="10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6"/>
      <c r="AK25" s="6"/>
      <c r="AL25" s="6"/>
      <c r="AM25" s="6"/>
      <c r="AN25" s="6"/>
      <c r="AO25" s="6"/>
      <c r="AP25" s="6"/>
      <c r="AQ25" s="6"/>
      <c r="AR25" s="6"/>
      <c r="AS25" s="6"/>
      <c r="BF25" s="11"/>
      <c r="BG25" s="11"/>
      <c r="BH25" s="11"/>
      <c r="BI25" s="11"/>
      <c r="BJ25" s="13"/>
      <c r="BK25" s="9"/>
      <c r="BL25" s="9"/>
      <c r="BM25" s="9"/>
      <c r="BN25" s="8"/>
      <c r="BO25" s="8"/>
      <c r="BP25" s="8"/>
      <c r="BQ25" s="8"/>
      <c r="BR25" s="8"/>
    </row>
    <row r="26" spans="1:70" s="120" customFormat="1" ht="40.049999999999997" customHeight="1" x14ac:dyDescent="0.55000000000000004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4"/>
      <c r="S26" s="204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BF26" s="205"/>
      <c r="BG26" s="205"/>
      <c r="BH26" s="205"/>
      <c r="BI26" s="205"/>
      <c r="BJ26" s="206"/>
      <c r="BK26" s="207"/>
      <c r="BL26" s="207"/>
      <c r="BM26" s="207"/>
      <c r="BN26" s="208"/>
      <c r="BO26" s="208"/>
      <c r="BP26" s="208"/>
      <c r="BQ26" s="208"/>
      <c r="BR26" s="208"/>
    </row>
    <row r="27" spans="1:70" s="120" customFormat="1" ht="35.4" x14ac:dyDescent="0.6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4"/>
      <c r="S27" s="204"/>
      <c r="T27" s="203"/>
      <c r="U27" s="203"/>
      <c r="V27" s="203"/>
      <c r="W27" s="203"/>
      <c r="X27" s="203"/>
      <c r="Y27" s="203"/>
      <c r="Z27" s="203"/>
      <c r="AA27" s="209" t="s">
        <v>34</v>
      </c>
      <c r="AB27" s="203"/>
      <c r="AC27" s="203"/>
      <c r="AD27" s="203"/>
      <c r="AE27" s="203"/>
      <c r="AF27" s="203"/>
      <c r="AG27" s="203"/>
      <c r="AH27" s="203"/>
      <c r="AI27" s="203"/>
      <c r="BF27" s="205"/>
      <c r="BG27" s="205"/>
      <c r="BH27" s="205"/>
      <c r="BI27" s="205"/>
      <c r="BJ27" s="206"/>
      <c r="BK27" s="207"/>
      <c r="BL27" s="207"/>
      <c r="BM27" s="207"/>
      <c r="BN27" s="208"/>
      <c r="BO27" s="208"/>
      <c r="BP27" s="208"/>
      <c r="BQ27" s="208"/>
      <c r="BR27" s="208"/>
    </row>
    <row r="28" spans="1:70" s="5" customFormat="1" ht="19.95" customHeight="1" thickBot="1" x14ac:dyDescent="0.6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0"/>
      <c r="S28" s="10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BF28" s="11"/>
      <c r="BG28" s="11"/>
      <c r="BH28" s="11"/>
      <c r="BI28" s="11"/>
      <c r="BJ28" s="13"/>
      <c r="BK28" s="9"/>
      <c r="BL28" s="9"/>
      <c r="BM28" s="9"/>
      <c r="BN28" s="8"/>
      <c r="BO28" s="8"/>
      <c r="BP28" s="8"/>
      <c r="BQ28" s="8"/>
      <c r="BR28" s="8"/>
    </row>
    <row r="29" spans="1:70" s="18" customFormat="1" ht="42.6" customHeight="1" thickBot="1" x14ac:dyDescent="0.6">
      <c r="A29" s="637" t="s">
        <v>94</v>
      </c>
      <c r="B29" s="640" t="s">
        <v>329</v>
      </c>
      <c r="C29" s="640"/>
      <c r="D29" s="640"/>
      <c r="E29" s="640"/>
      <c r="F29" s="640"/>
      <c r="G29" s="640"/>
      <c r="H29" s="640"/>
      <c r="I29" s="640"/>
      <c r="J29" s="640"/>
      <c r="K29" s="640"/>
      <c r="L29" s="640"/>
      <c r="M29" s="640"/>
      <c r="N29" s="640"/>
      <c r="O29" s="641"/>
      <c r="P29" s="620" t="s">
        <v>8</v>
      </c>
      <c r="Q29" s="627"/>
      <c r="R29" s="620" t="s">
        <v>9</v>
      </c>
      <c r="S29" s="621"/>
      <c r="T29" s="617" t="s">
        <v>10</v>
      </c>
      <c r="U29" s="618"/>
      <c r="V29" s="618"/>
      <c r="W29" s="618"/>
      <c r="X29" s="618"/>
      <c r="Y29" s="618"/>
      <c r="Z29" s="618"/>
      <c r="AA29" s="618"/>
      <c r="AB29" s="618"/>
      <c r="AC29" s="618"/>
      <c r="AD29" s="618"/>
      <c r="AE29" s="619"/>
      <c r="AF29" s="595" t="s">
        <v>33</v>
      </c>
      <c r="AG29" s="596"/>
      <c r="AH29" s="596"/>
      <c r="AI29" s="596"/>
      <c r="AJ29" s="596"/>
      <c r="AK29" s="596"/>
      <c r="AL29" s="596"/>
      <c r="AM29" s="596"/>
      <c r="AN29" s="596"/>
      <c r="AO29" s="596"/>
      <c r="AP29" s="596"/>
      <c r="AQ29" s="596"/>
      <c r="AR29" s="596"/>
      <c r="AS29" s="596"/>
      <c r="AT29" s="596"/>
      <c r="AU29" s="596"/>
      <c r="AV29" s="596"/>
      <c r="AW29" s="596"/>
      <c r="AX29" s="596"/>
      <c r="AY29" s="596"/>
      <c r="AZ29" s="596"/>
      <c r="BA29" s="596"/>
      <c r="BB29" s="596"/>
      <c r="BC29" s="597"/>
      <c r="BD29" s="605" t="s">
        <v>23</v>
      </c>
      <c r="BE29" s="606"/>
      <c r="BF29" s="571" t="s">
        <v>95</v>
      </c>
      <c r="BG29" s="572"/>
      <c r="BH29" s="572"/>
      <c r="BI29" s="573"/>
      <c r="BJ29" s="15"/>
      <c r="BK29" s="16"/>
      <c r="BL29" s="16"/>
      <c r="BM29" s="16"/>
      <c r="BN29" s="17"/>
      <c r="BO29" s="17"/>
      <c r="BP29" s="17"/>
      <c r="BQ29" s="17"/>
      <c r="BR29" s="17"/>
    </row>
    <row r="30" spans="1:70" s="18" customFormat="1" ht="38.4" customHeight="1" thickBot="1" x14ac:dyDescent="0.6">
      <c r="A30" s="638"/>
      <c r="B30" s="642"/>
      <c r="C30" s="642"/>
      <c r="D30" s="642"/>
      <c r="E30" s="642"/>
      <c r="F30" s="642"/>
      <c r="G30" s="642"/>
      <c r="H30" s="642"/>
      <c r="I30" s="642"/>
      <c r="J30" s="642"/>
      <c r="K30" s="642"/>
      <c r="L30" s="642"/>
      <c r="M30" s="642"/>
      <c r="N30" s="642"/>
      <c r="O30" s="643"/>
      <c r="P30" s="622"/>
      <c r="Q30" s="614"/>
      <c r="R30" s="622"/>
      <c r="S30" s="623"/>
      <c r="T30" s="626" t="s">
        <v>5</v>
      </c>
      <c r="U30" s="627"/>
      <c r="V30" s="620" t="s">
        <v>11</v>
      </c>
      <c r="W30" s="621"/>
      <c r="X30" s="512" t="s">
        <v>12</v>
      </c>
      <c r="Y30" s="580"/>
      <c r="Z30" s="580"/>
      <c r="AA30" s="580"/>
      <c r="AB30" s="580"/>
      <c r="AC30" s="580"/>
      <c r="AD30" s="580"/>
      <c r="AE30" s="531"/>
      <c r="AF30" s="592" t="s">
        <v>14</v>
      </c>
      <c r="AG30" s="593"/>
      <c r="AH30" s="593"/>
      <c r="AI30" s="593"/>
      <c r="AJ30" s="593"/>
      <c r="AK30" s="594"/>
      <c r="AL30" s="592" t="s">
        <v>15</v>
      </c>
      <c r="AM30" s="593"/>
      <c r="AN30" s="593"/>
      <c r="AO30" s="593"/>
      <c r="AP30" s="593"/>
      <c r="AQ30" s="594"/>
      <c r="AR30" s="592" t="s">
        <v>16</v>
      </c>
      <c r="AS30" s="593"/>
      <c r="AT30" s="593"/>
      <c r="AU30" s="593"/>
      <c r="AV30" s="593"/>
      <c r="AW30" s="594"/>
      <c r="AX30" s="592" t="s">
        <v>105</v>
      </c>
      <c r="AY30" s="593"/>
      <c r="AZ30" s="593"/>
      <c r="BA30" s="593"/>
      <c r="BB30" s="593"/>
      <c r="BC30" s="594"/>
      <c r="BD30" s="607"/>
      <c r="BE30" s="608"/>
      <c r="BF30" s="574"/>
      <c r="BG30" s="575"/>
      <c r="BH30" s="575"/>
      <c r="BI30" s="576"/>
      <c r="BJ30" s="15"/>
      <c r="BK30" s="16"/>
      <c r="BL30" s="16"/>
      <c r="BM30" s="16"/>
      <c r="BN30" s="17"/>
      <c r="BO30" s="17"/>
      <c r="BP30" s="17"/>
      <c r="BQ30" s="17"/>
      <c r="BR30" s="17"/>
    </row>
    <row r="31" spans="1:70" s="18" customFormat="1" ht="69" customHeight="1" x14ac:dyDescent="0.55000000000000004">
      <c r="A31" s="638"/>
      <c r="B31" s="642"/>
      <c r="C31" s="642"/>
      <c r="D31" s="642"/>
      <c r="E31" s="642"/>
      <c r="F31" s="642"/>
      <c r="G31" s="642"/>
      <c r="H31" s="642"/>
      <c r="I31" s="642"/>
      <c r="J31" s="642"/>
      <c r="K31" s="642"/>
      <c r="L31" s="642"/>
      <c r="M31" s="642"/>
      <c r="N31" s="642"/>
      <c r="O31" s="643"/>
      <c r="P31" s="622"/>
      <c r="Q31" s="614"/>
      <c r="R31" s="622"/>
      <c r="S31" s="623"/>
      <c r="T31" s="613"/>
      <c r="U31" s="614"/>
      <c r="V31" s="622"/>
      <c r="W31" s="623"/>
      <c r="X31" s="613" t="s">
        <v>13</v>
      </c>
      <c r="Y31" s="614"/>
      <c r="Z31" s="622" t="s">
        <v>96</v>
      </c>
      <c r="AA31" s="614"/>
      <c r="AB31" s="622" t="s">
        <v>97</v>
      </c>
      <c r="AC31" s="614"/>
      <c r="AD31" s="622" t="s">
        <v>71</v>
      </c>
      <c r="AE31" s="623"/>
      <c r="AF31" s="517" t="s">
        <v>117</v>
      </c>
      <c r="AG31" s="580"/>
      <c r="AH31" s="531"/>
      <c r="AI31" s="517" t="s">
        <v>118</v>
      </c>
      <c r="AJ31" s="580"/>
      <c r="AK31" s="531"/>
      <c r="AL31" s="517" t="s">
        <v>119</v>
      </c>
      <c r="AM31" s="580"/>
      <c r="AN31" s="531"/>
      <c r="AO31" s="517" t="s">
        <v>120</v>
      </c>
      <c r="AP31" s="580"/>
      <c r="AQ31" s="531"/>
      <c r="AR31" s="517" t="s">
        <v>121</v>
      </c>
      <c r="AS31" s="580"/>
      <c r="AT31" s="531"/>
      <c r="AU31" s="517" t="s">
        <v>122</v>
      </c>
      <c r="AV31" s="580"/>
      <c r="AW31" s="531"/>
      <c r="AX31" s="517" t="s">
        <v>345</v>
      </c>
      <c r="AY31" s="580"/>
      <c r="AZ31" s="531"/>
      <c r="BA31" s="517" t="s">
        <v>346</v>
      </c>
      <c r="BB31" s="580"/>
      <c r="BC31" s="531"/>
      <c r="BD31" s="607"/>
      <c r="BE31" s="608"/>
      <c r="BF31" s="574"/>
      <c r="BG31" s="575"/>
      <c r="BH31" s="575"/>
      <c r="BI31" s="576"/>
      <c r="BJ31" s="15"/>
      <c r="BK31" s="16"/>
      <c r="BL31" s="16"/>
      <c r="BM31" s="16"/>
      <c r="BN31" s="17"/>
      <c r="BO31" s="17"/>
      <c r="BP31" s="17"/>
      <c r="BQ31" s="17"/>
      <c r="BR31" s="17"/>
    </row>
    <row r="32" spans="1:70" s="18" customFormat="1" ht="183.6" customHeight="1" thickBot="1" x14ac:dyDescent="0.6">
      <c r="A32" s="639"/>
      <c r="B32" s="644"/>
      <c r="C32" s="644"/>
      <c r="D32" s="644"/>
      <c r="E32" s="644"/>
      <c r="F32" s="644"/>
      <c r="G32" s="644"/>
      <c r="H32" s="644"/>
      <c r="I32" s="644"/>
      <c r="J32" s="644"/>
      <c r="K32" s="644"/>
      <c r="L32" s="644"/>
      <c r="M32" s="644"/>
      <c r="N32" s="644"/>
      <c r="O32" s="645"/>
      <c r="P32" s="624"/>
      <c r="Q32" s="616"/>
      <c r="R32" s="624"/>
      <c r="S32" s="625"/>
      <c r="T32" s="615"/>
      <c r="U32" s="616"/>
      <c r="V32" s="624"/>
      <c r="W32" s="625"/>
      <c r="X32" s="615"/>
      <c r="Y32" s="616"/>
      <c r="Z32" s="624"/>
      <c r="AA32" s="616"/>
      <c r="AB32" s="624"/>
      <c r="AC32" s="616"/>
      <c r="AD32" s="624"/>
      <c r="AE32" s="625"/>
      <c r="AF32" s="155" t="s">
        <v>3</v>
      </c>
      <c r="AG32" s="59" t="s">
        <v>17</v>
      </c>
      <c r="AH32" s="60" t="s">
        <v>18</v>
      </c>
      <c r="AI32" s="61" t="s">
        <v>3</v>
      </c>
      <c r="AJ32" s="59" t="s">
        <v>17</v>
      </c>
      <c r="AK32" s="60" t="s">
        <v>18</v>
      </c>
      <c r="AL32" s="61" t="s">
        <v>3</v>
      </c>
      <c r="AM32" s="59" t="s">
        <v>17</v>
      </c>
      <c r="AN32" s="60" t="s">
        <v>18</v>
      </c>
      <c r="AO32" s="61" t="s">
        <v>3</v>
      </c>
      <c r="AP32" s="59" t="s">
        <v>17</v>
      </c>
      <c r="AQ32" s="60" t="s">
        <v>18</v>
      </c>
      <c r="AR32" s="61" t="s">
        <v>3</v>
      </c>
      <c r="AS32" s="59" t="s">
        <v>17</v>
      </c>
      <c r="AT32" s="60" t="s">
        <v>18</v>
      </c>
      <c r="AU32" s="61" t="s">
        <v>3</v>
      </c>
      <c r="AV32" s="59" t="s">
        <v>17</v>
      </c>
      <c r="AW32" s="60" t="s">
        <v>18</v>
      </c>
      <c r="AX32" s="61" t="s">
        <v>3</v>
      </c>
      <c r="AY32" s="59" t="s">
        <v>17</v>
      </c>
      <c r="AZ32" s="60" t="s">
        <v>18</v>
      </c>
      <c r="BA32" s="61" t="s">
        <v>3</v>
      </c>
      <c r="BB32" s="59" t="s">
        <v>17</v>
      </c>
      <c r="BC32" s="60" t="s">
        <v>18</v>
      </c>
      <c r="BD32" s="609"/>
      <c r="BE32" s="610"/>
      <c r="BF32" s="577"/>
      <c r="BG32" s="578"/>
      <c r="BH32" s="578"/>
      <c r="BI32" s="579"/>
      <c r="BJ32" s="15"/>
      <c r="BK32" s="16"/>
      <c r="BL32" s="16"/>
      <c r="BM32" s="16"/>
      <c r="BN32" s="17"/>
      <c r="BO32" s="17"/>
      <c r="BP32" s="17"/>
      <c r="BQ32" s="17"/>
      <c r="BR32" s="17"/>
    </row>
    <row r="33" spans="1:84" s="18" customFormat="1" ht="79.95" customHeight="1" thickBot="1" x14ac:dyDescent="0.6">
      <c r="A33" s="97">
        <v>1</v>
      </c>
      <c r="B33" s="631" t="s">
        <v>110</v>
      </c>
      <c r="C33" s="632"/>
      <c r="D33" s="632"/>
      <c r="E33" s="632"/>
      <c r="F33" s="632"/>
      <c r="G33" s="632"/>
      <c r="H33" s="632"/>
      <c r="I33" s="632"/>
      <c r="J33" s="632"/>
      <c r="K33" s="632"/>
      <c r="L33" s="632"/>
      <c r="M33" s="632"/>
      <c r="N33" s="632"/>
      <c r="O33" s="633"/>
      <c r="P33" s="479"/>
      <c r="Q33" s="478"/>
      <c r="R33" s="479"/>
      <c r="S33" s="530"/>
      <c r="T33" s="599">
        <f>SUM(T35:U72)</f>
        <v>4192</v>
      </c>
      <c r="U33" s="612"/>
      <c r="V33" s="611">
        <f>SUM(V35:W72)</f>
        <v>2110</v>
      </c>
      <c r="W33" s="600"/>
      <c r="X33" s="599">
        <f>SUM(X35:Y72)</f>
        <v>928</v>
      </c>
      <c r="Y33" s="612"/>
      <c r="Z33" s="611">
        <f>SUM(Z35:AA72)</f>
        <v>440</v>
      </c>
      <c r="AA33" s="612"/>
      <c r="AB33" s="611">
        <f>SUM(AB35:AC72)</f>
        <v>648</v>
      </c>
      <c r="AC33" s="612"/>
      <c r="AD33" s="601">
        <v>94</v>
      </c>
      <c r="AE33" s="602"/>
      <c r="AF33" s="256">
        <f t="shared" ref="AF33:BC33" si="1">SUM(AF34:AF72)</f>
        <v>1062</v>
      </c>
      <c r="AG33" s="257">
        <f t="shared" si="1"/>
        <v>542</v>
      </c>
      <c r="AH33" s="258">
        <f t="shared" si="1"/>
        <v>27</v>
      </c>
      <c r="AI33" s="256">
        <f t="shared" si="1"/>
        <v>1110</v>
      </c>
      <c r="AJ33" s="257">
        <f t="shared" si="1"/>
        <v>550</v>
      </c>
      <c r="AK33" s="258">
        <f t="shared" si="1"/>
        <v>30</v>
      </c>
      <c r="AL33" s="256">
        <f t="shared" si="1"/>
        <v>610</v>
      </c>
      <c r="AM33" s="257">
        <f t="shared" si="1"/>
        <v>342</v>
      </c>
      <c r="AN33" s="258">
        <f t="shared" si="1"/>
        <v>15</v>
      </c>
      <c r="AO33" s="256">
        <f t="shared" si="1"/>
        <v>894</v>
      </c>
      <c r="AP33" s="257">
        <f t="shared" si="1"/>
        <v>432</v>
      </c>
      <c r="AQ33" s="258">
        <f t="shared" si="1"/>
        <v>22</v>
      </c>
      <c r="AR33" s="256">
        <f t="shared" si="1"/>
        <v>144</v>
      </c>
      <c r="AS33" s="257">
        <f t="shared" si="1"/>
        <v>60</v>
      </c>
      <c r="AT33" s="258">
        <f t="shared" si="1"/>
        <v>4</v>
      </c>
      <c r="AU33" s="256">
        <f t="shared" si="1"/>
        <v>72</v>
      </c>
      <c r="AV33" s="257">
        <f t="shared" si="1"/>
        <v>34</v>
      </c>
      <c r="AW33" s="258">
        <f t="shared" si="1"/>
        <v>2</v>
      </c>
      <c r="AX33" s="256">
        <f t="shared" si="1"/>
        <v>300</v>
      </c>
      <c r="AY33" s="257">
        <f t="shared" si="1"/>
        <v>150</v>
      </c>
      <c r="AZ33" s="258">
        <f t="shared" si="1"/>
        <v>9</v>
      </c>
      <c r="BA33" s="148">
        <f t="shared" si="1"/>
        <v>0</v>
      </c>
      <c r="BB33" s="149">
        <f t="shared" si="1"/>
        <v>0</v>
      </c>
      <c r="BC33" s="150">
        <f t="shared" si="1"/>
        <v>0</v>
      </c>
      <c r="BD33" s="599">
        <f>SUM(BD34:BE72)</f>
        <v>109</v>
      </c>
      <c r="BE33" s="600"/>
      <c r="BF33" s="589"/>
      <c r="BG33" s="590"/>
      <c r="BH33" s="590"/>
      <c r="BI33" s="591"/>
      <c r="BJ33" s="15"/>
      <c r="BK33" s="16"/>
      <c r="BL33" s="16"/>
      <c r="BM33" s="16"/>
      <c r="BN33" s="17"/>
      <c r="BO33" s="17"/>
      <c r="BP33" s="17"/>
      <c r="BQ33" s="17"/>
      <c r="BR33" s="17"/>
    </row>
    <row r="34" spans="1:84" s="18" customFormat="1" ht="79.95" customHeight="1" x14ac:dyDescent="0.55000000000000004">
      <c r="A34" s="98" t="s">
        <v>98</v>
      </c>
      <c r="B34" s="628" t="s">
        <v>435</v>
      </c>
      <c r="C34" s="629"/>
      <c r="D34" s="629"/>
      <c r="E34" s="629"/>
      <c r="F34" s="629"/>
      <c r="G34" s="629"/>
      <c r="H34" s="629"/>
      <c r="I34" s="629"/>
      <c r="J34" s="629"/>
      <c r="K34" s="629"/>
      <c r="L34" s="629"/>
      <c r="M34" s="629"/>
      <c r="N34" s="629"/>
      <c r="O34" s="630"/>
      <c r="P34" s="514"/>
      <c r="Q34" s="513"/>
      <c r="R34" s="514"/>
      <c r="S34" s="531"/>
      <c r="T34" s="550"/>
      <c r="U34" s="649"/>
      <c r="V34" s="583"/>
      <c r="W34" s="650"/>
      <c r="X34" s="648"/>
      <c r="Y34" s="584"/>
      <c r="Z34" s="583"/>
      <c r="AA34" s="584"/>
      <c r="AB34" s="583"/>
      <c r="AC34" s="584"/>
      <c r="AD34" s="583"/>
      <c r="AE34" s="584"/>
      <c r="AF34" s="62"/>
      <c r="AG34" s="63"/>
      <c r="AH34" s="145"/>
      <c r="AI34" s="142"/>
      <c r="AJ34" s="144"/>
      <c r="AK34" s="64"/>
      <c r="AL34" s="142"/>
      <c r="AM34" s="144"/>
      <c r="AN34" s="65"/>
      <c r="AO34" s="142"/>
      <c r="AP34" s="144"/>
      <c r="AQ34" s="65"/>
      <c r="AR34" s="142"/>
      <c r="AS34" s="144"/>
      <c r="AT34" s="65"/>
      <c r="AU34" s="142"/>
      <c r="AV34" s="144"/>
      <c r="AW34" s="65"/>
      <c r="AX34" s="142"/>
      <c r="AY34" s="144"/>
      <c r="AZ34" s="65"/>
      <c r="BA34" s="142"/>
      <c r="BB34" s="144"/>
      <c r="BC34" s="66"/>
      <c r="BD34" s="550"/>
      <c r="BE34" s="551"/>
      <c r="BF34" s="581"/>
      <c r="BG34" s="528"/>
      <c r="BH34" s="528"/>
      <c r="BI34" s="582"/>
      <c r="BJ34" s="15"/>
      <c r="BK34" s="16"/>
      <c r="BL34" s="16"/>
      <c r="BM34" s="16"/>
      <c r="BN34" s="17"/>
      <c r="BO34" s="17"/>
      <c r="BP34" s="17"/>
      <c r="BQ34" s="17"/>
      <c r="BR34" s="17"/>
    </row>
    <row r="35" spans="1:84" s="18" customFormat="1" ht="45" customHeight="1" x14ac:dyDescent="0.55000000000000004">
      <c r="A35" s="23" t="s">
        <v>157</v>
      </c>
      <c r="B35" s="413" t="s">
        <v>111</v>
      </c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4"/>
      <c r="P35" s="415">
        <v>4</v>
      </c>
      <c r="Q35" s="416"/>
      <c r="R35" s="415"/>
      <c r="S35" s="428"/>
      <c r="T35" s="373">
        <v>144</v>
      </c>
      <c r="U35" s="374"/>
      <c r="V35" s="384">
        <v>76</v>
      </c>
      <c r="W35" s="430"/>
      <c r="X35" s="431">
        <v>40</v>
      </c>
      <c r="Y35" s="416"/>
      <c r="Z35" s="415"/>
      <c r="AA35" s="416"/>
      <c r="AB35" s="415"/>
      <c r="AC35" s="416"/>
      <c r="AD35" s="415">
        <v>36</v>
      </c>
      <c r="AE35" s="416"/>
      <c r="AF35" s="24"/>
      <c r="AG35" s="25"/>
      <c r="AH35" s="26"/>
      <c r="AI35" s="24"/>
      <c r="AJ35" s="25"/>
      <c r="AK35" s="26"/>
      <c r="AL35" s="24"/>
      <c r="AM35" s="25"/>
      <c r="AN35" s="27"/>
      <c r="AO35" s="24">
        <v>144</v>
      </c>
      <c r="AP35" s="25">
        <v>76</v>
      </c>
      <c r="AQ35" s="26">
        <v>4</v>
      </c>
      <c r="AR35" s="24"/>
      <c r="AS35" s="25"/>
      <c r="AT35" s="26"/>
      <c r="AU35" s="24"/>
      <c r="AV35" s="25"/>
      <c r="AW35" s="26"/>
      <c r="AX35" s="24"/>
      <c r="AY35" s="25"/>
      <c r="AZ35" s="27"/>
      <c r="BA35" s="24"/>
      <c r="BB35" s="25"/>
      <c r="BC35" s="27"/>
      <c r="BD35" s="367">
        <f>SUM(AH35,AK35,AN35,AQ35,AT35,AW35,AZ35,BC35)</f>
        <v>4</v>
      </c>
      <c r="BE35" s="368"/>
      <c r="BF35" s="425" t="s">
        <v>208</v>
      </c>
      <c r="BG35" s="426"/>
      <c r="BH35" s="426"/>
      <c r="BI35" s="427"/>
      <c r="BJ35" s="15"/>
      <c r="BK35" s="16"/>
      <c r="BL35" s="16"/>
      <c r="BM35" s="16"/>
      <c r="BN35" s="17"/>
      <c r="BO35" s="17"/>
      <c r="BP35" s="17"/>
      <c r="BQ35" s="17"/>
      <c r="BR35" s="17"/>
    </row>
    <row r="36" spans="1:84" s="18" customFormat="1" ht="45" customHeight="1" x14ac:dyDescent="0.55000000000000004">
      <c r="A36" s="23" t="s">
        <v>102</v>
      </c>
      <c r="B36" s="413" t="s">
        <v>276</v>
      </c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4"/>
      <c r="P36" s="415">
        <v>5</v>
      </c>
      <c r="Q36" s="416"/>
      <c r="R36" s="415"/>
      <c r="S36" s="428"/>
      <c r="T36" s="373">
        <v>144</v>
      </c>
      <c r="U36" s="374"/>
      <c r="V36" s="384">
        <v>60</v>
      </c>
      <c r="W36" s="430"/>
      <c r="X36" s="431">
        <v>34</v>
      </c>
      <c r="Y36" s="416"/>
      <c r="Z36" s="415"/>
      <c r="AA36" s="416"/>
      <c r="AB36" s="415"/>
      <c r="AC36" s="416"/>
      <c r="AD36" s="415">
        <v>26</v>
      </c>
      <c r="AE36" s="416"/>
      <c r="AF36" s="24"/>
      <c r="AG36" s="25"/>
      <c r="AH36" s="26"/>
      <c r="AI36" s="24"/>
      <c r="AJ36" s="25"/>
      <c r="AK36" s="26"/>
      <c r="AL36" s="24"/>
      <c r="AM36" s="25"/>
      <c r="AN36" s="27"/>
      <c r="AO36" s="24"/>
      <c r="AP36" s="25"/>
      <c r="AQ36" s="27"/>
      <c r="AR36" s="24">
        <v>144</v>
      </c>
      <c r="AS36" s="25">
        <v>60</v>
      </c>
      <c r="AT36" s="26">
        <v>4</v>
      </c>
      <c r="AU36" s="24"/>
      <c r="AV36" s="25"/>
      <c r="AW36" s="26"/>
      <c r="AX36" s="24"/>
      <c r="AY36" s="25"/>
      <c r="AZ36" s="27"/>
      <c r="BA36" s="24"/>
      <c r="BB36" s="25"/>
      <c r="BC36" s="27"/>
      <c r="BD36" s="367">
        <f>SUM(AH36,AK36,AN36,AQ36,AT36,AW36,AZ36,BC36)</f>
        <v>4</v>
      </c>
      <c r="BE36" s="368"/>
      <c r="BF36" s="425" t="s">
        <v>209</v>
      </c>
      <c r="BG36" s="426"/>
      <c r="BH36" s="426"/>
      <c r="BI36" s="427"/>
      <c r="BJ36" s="15"/>
      <c r="BK36" s="16"/>
      <c r="BL36" s="16"/>
      <c r="BM36" s="16"/>
      <c r="BN36" s="17"/>
      <c r="BO36" s="17"/>
      <c r="BP36" s="17"/>
      <c r="BQ36" s="17"/>
      <c r="BR36" s="17"/>
    </row>
    <row r="37" spans="1:84" s="18" customFormat="1" ht="45" customHeight="1" x14ac:dyDescent="0.55000000000000004">
      <c r="A37" s="23" t="s">
        <v>158</v>
      </c>
      <c r="B37" s="413" t="s">
        <v>266</v>
      </c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4"/>
      <c r="P37" s="415"/>
      <c r="Q37" s="416"/>
      <c r="R37" s="369" t="s">
        <v>433</v>
      </c>
      <c r="S37" s="370"/>
      <c r="T37" s="373">
        <v>72</v>
      </c>
      <c r="U37" s="374"/>
      <c r="V37" s="384">
        <v>34</v>
      </c>
      <c r="W37" s="430"/>
      <c r="X37" s="431">
        <v>18</v>
      </c>
      <c r="Y37" s="416"/>
      <c r="Z37" s="415"/>
      <c r="AA37" s="416"/>
      <c r="AB37" s="415"/>
      <c r="AC37" s="416"/>
      <c r="AD37" s="415">
        <v>16</v>
      </c>
      <c r="AE37" s="416"/>
      <c r="AF37" s="24"/>
      <c r="AG37" s="25"/>
      <c r="AH37" s="26"/>
      <c r="AI37" s="24"/>
      <c r="AJ37" s="25"/>
      <c r="AK37" s="26"/>
      <c r="AL37" s="24"/>
      <c r="AM37" s="25"/>
      <c r="AN37" s="27"/>
      <c r="AO37" s="24"/>
      <c r="AP37" s="25"/>
      <c r="AQ37" s="27"/>
      <c r="AR37" s="24"/>
      <c r="AS37" s="25"/>
      <c r="AT37" s="26"/>
      <c r="AU37" s="24">
        <v>72</v>
      </c>
      <c r="AV37" s="25">
        <v>34</v>
      </c>
      <c r="AW37" s="26">
        <v>2</v>
      </c>
      <c r="AX37" s="24"/>
      <c r="AY37" s="25"/>
      <c r="AZ37" s="27"/>
      <c r="BA37" s="24"/>
      <c r="BB37" s="25"/>
      <c r="BC37" s="27"/>
      <c r="BD37" s="367">
        <f>SUM(AH37,AK37,AN37,AQ37,AT37,AW37,AZ37,BC37)</f>
        <v>2</v>
      </c>
      <c r="BE37" s="368"/>
      <c r="BF37" s="425" t="s">
        <v>210</v>
      </c>
      <c r="BG37" s="426"/>
      <c r="BH37" s="426"/>
      <c r="BI37" s="427"/>
      <c r="BJ37" s="15"/>
      <c r="BK37" s="16"/>
      <c r="BL37" s="16"/>
      <c r="BM37" s="16"/>
      <c r="BN37" s="17"/>
      <c r="BO37" s="17"/>
      <c r="BP37" s="17"/>
      <c r="BQ37" s="17"/>
      <c r="BR37" s="17"/>
    </row>
    <row r="38" spans="1:84" s="18" customFormat="1" ht="45" customHeight="1" x14ac:dyDescent="0.55000000000000004">
      <c r="A38" s="23" t="s">
        <v>307</v>
      </c>
      <c r="B38" s="413" t="s">
        <v>277</v>
      </c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4"/>
      <c r="P38" s="415"/>
      <c r="Q38" s="416"/>
      <c r="R38" s="369" t="s">
        <v>434</v>
      </c>
      <c r="S38" s="370"/>
      <c r="T38" s="373">
        <v>72</v>
      </c>
      <c r="U38" s="374"/>
      <c r="V38" s="384">
        <v>34</v>
      </c>
      <c r="W38" s="430"/>
      <c r="X38" s="431">
        <v>18</v>
      </c>
      <c r="Y38" s="416"/>
      <c r="Z38" s="415"/>
      <c r="AA38" s="416"/>
      <c r="AB38" s="415"/>
      <c r="AC38" s="416"/>
      <c r="AD38" s="415">
        <v>16</v>
      </c>
      <c r="AE38" s="416"/>
      <c r="AF38" s="24">
        <v>72</v>
      </c>
      <c r="AG38" s="25">
        <v>34</v>
      </c>
      <c r="AH38" s="26">
        <v>2</v>
      </c>
      <c r="AI38" s="24"/>
      <c r="AJ38" s="25"/>
      <c r="AK38" s="26"/>
      <c r="AL38" s="24"/>
      <c r="AM38" s="25"/>
      <c r="AN38" s="27"/>
      <c r="AO38" s="24"/>
      <c r="AP38" s="25"/>
      <c r="AQ38" s="27"/>
      <c r="AR38" s="24"/>
      <c r="AS38" s="25"/>
      <c r="AT38" s="26"/>
      <c r="AU38" s="24"/>
      <c r="AV38" s="25"/>
      <c r="AW38" s="27"/>
      <c r="AX38" s="24"/>
      <c r="AY38" s="25"/>
      <c r="AZ38" s="27"/>
      <c r="BA38" s="24"/>
      <c r="BB38" s="25"/>
      <c r="BC38" s="27"/>
      <c r="BD38" s="367">
        <f>SUM(AH38,AK38,AN38,AQ38,AT38,AW38,AZ38,BC38)</f>
        <v>2</v>
      </c>
      <c r="BE38" s="368"/>
      <c r="BF38" s="425" t="s">
        <v>211</v>
      </c>
      <c r="BG38" s="426"/>
      <c r="BH38" s="426"/>
      <c r="BI38" s="427"/>
      <c r="BJ38" s="15"/>
      <c r="BK38" s="16"/>
      <c r="BM38" s="16"/>
      <c r="BN38" s="17"/>
      <c r="BO38" s="17"/>
      <c r="BP38" s="17"/>
      <c r="BQ38" s="17"/>
      <c r="BR38" s="17"/>
    </row>
    <row r="39" spans="1:84" s="18" customFormat="1" ht="40.049999999999997" customHeight="1" x14ac:dyDescent="0.55000000000000004">
      <c r="A39" s="316"/>
      <c r="B39" s="317"/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8"/>
      <c r="Q39" s="318"/>
      <c r="R39" s="319"/>
      <c r="S39" s="319"/>
      <c r="T39" s="320"/>
      <c r="U39" s="320"/>
      <c r="V39" s="88"/>
      <c r="W39" s="8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21"/>
      <c r="AI39" s="318"/>
      <c r="AJ39" s="318"/>
      <c r="AK39" s="321"/>
      <c r="AL39" s="318"/>
      <c r="AM39" s="318"/>
      <c r="AN39" s="322"/>
      <c r="AO39" s="318"/>
      <c r="AP39" s="318"/>
      <c r="AQ39" s="322"/>
      <c r="AR39" s="318"/>
      <c r="AS39" s="318"/>
      <c r="AT39" s="321"/>
      <c r="AU39" s="318"/>
      <c r="AV39" s="318"/>
      <c r="AW39" s="322"/>
      <c r="AX39" s="318"/>
      <c r="AY39" s="318"/>
      <c r="AZ39" s="322"/>
      <c r="BA39" s="318"/>
      <c r="BB39" s="318"/>
      <c r="BC39" s="322"/>
      <c r="BD39" s="321"/>
      <c r="BE39" s="321"/>
      <c r="BF39" s="323"/>
      <c r="BG39" s="323"/>
      <c r="BH39" s="323"/>
      <c r="BI39" s="323"/>
      <c r="BJ39" s="15"/>
      <c r="BK39" s="16"/>
      <c r="BM39" s="16"/>
      <c r="BN39" s="17"/>
      <c r="BO39" s="17"/>
      <c r="BP39" s="17"/>
      <c r="BQ39" s="17"/>
      <c r="BR39" s="17"/>
    </row>
    <row r="40" spans="1:84" s="106" customFormat="1" ht="19.95" customHeight="1" x14ac:dyDescent="0.25">
      <c r="A40" s="105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8"/>
      <c r="Q40" s="108"/>
      <c r="R40" s="108"/>
      <c r="S40" s="108"/>
      <c r="T40" s="108"/>
      <c r="U40" s="108"/>
      <c r="V40" s="109"/>
      <c r="W40" s="109"/>
      <c r="X40" s="110"/>
      <c r="Y40" s="111"/>
      <c r="Z40" s="112"/>
      <c r="AA40" s="112"/>
      <c r="AB40" s="108"/>
      <c r="AC40" s="108"/>
      <c r="AD40" s="108"/>
      <c r="AE40" s="108"/>
      <c r="AF40" s="108"/>
      <c r="AG40" s="108"/>
      <c r="AH40" s="113"/>
      <c r="AI40" s="114"/>
      <c r="AJ40" s="115"/>
      <c r="AK40" s="114"/>
      <c r="AL40" s="114"/>
      <c r="AM40" s="114"/>
      <c r="AN40" s="115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09"/>
      <c r="BN40" s="109"/>
      <c r="BO40" s="116"/>
      <c r="BP40" s="116"/>
      <c r="BQ40" s="116"/>
      <c r="BR40" s="117"/>
      <c r="BS40" s="112"/>
      <c r="BT40" s="112"/>
      <c r="BU40" s="112"/>
      <c r="BV40" s="78"/>
      <c r="BW40" s="117"/>
      <c r="BX40" s="118"/>
      <c r="BY40" s="118"/>
      <c r="BZ40" s="109"/>
      <c r="CA40" s="118"/>
      <c r="CB40" s="119"/>
      <c r="CC40" s="119"/>
      <c r="CD40" s="119"/>
      <c r="CE40" s="119"/>
      <c r="CF40" s="118"/>
    </row>
    <row r="41" spans="1:84" s="18" customFormat="1" ht="45" customHeight="1" x14ac:dyDescent="0.55000000000000004">
      <c r="A41" s="98" t="s">
        <v>101</v>
      </c>
      <c r="B41" s="434" t="s">
        <v>184</v>
      </c>
      <c r="C41" s="434"/>
      <c r="D41" s="434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90"/>
      <c r="P41" s="415"/>
      <c r="Q41" s="416"/>
      <c r="R41" s="415"/>
      <c r="S41" s="428"/>
      <c r="T41" s="373"/>
      <c r="U41" s="374"/>
      <c r="V41" s="384"/>
      <c r="W41" s="430"/>
      <c r="X41" s="682"/>
      <c r="Y41" s="711"/>
      <c r="Z41" s="508"/>
      <c r="AA41" s="711"/>
      <c r="AB41" s="508"/>
      <c r="AC41" s="711"/>
      <c r="AD41" s="375"/>
      <c r="AE41" s="376"/>
      <c r="AF41" s="136"/>
      <c r="AG41" s="134"/>
      <c r="AH41" s="28"/>
      <c r="AI41" s="136"/>
      <c r="AJ41" s="134"/>
      <c r="AK41" s="26"/>
      <c r="AL41" s="136"/>
      <c r="AM41" s="134"/>
      <c r="AN41" s="28"/>
      <c r="AO41" s="136"/>
      <c r="AP41" s="134"/>
      <c r="AQ41" s="28"/>
      <c r="AR41" s="136"/>
      <c r="AS41" s="134"/>
      <c r="AT41" s="28"/>
      <c r="AU41" s="136"/>
      <c r="AV41" s="134"/>
      <c r="AW41" s="28"/>
      <c r="AX41" s="136"/>
      <c r="AY41" s="134"/>
      <c r="AZ41" s="28"/>
      <c r="BA41" s="136"/>
      <c r="BB41" s="134"/>
      <c r="BC41" s="27"/>
      <c r="BD41" s="367"/>
      <c r="BE41" s="368"/>
      <c r="BF41" s="425"/>
      <c r="BG41" s="426"/>
      <c r="BH41" s="426"/>
      <c r="BI41" s="427"/>
      <c r="BJ41" s="15"/>
      <c r="BK41" s="16"/>
      <c r="BL41" s="16"/>
      <c r="BM41" s="16"/>
      <c r="BN41" s="17"/>
      <c r="BO41" s="17"/>
      <c r="BP41" s="17"/>
      <c r="BQ41" s="17"/>
      <c r="BR41" s="17"/>
    </row>
    <row r="42" spans="1:84" s="18" customFormat="1" ht="45" customHeight="1" x14ac:dyDescent="0.55000000000000004">
      <c r="A42" s="29" t="s">
        <v>172</v>
      </c>
      <c r="B42" s="413" t="s">
        <v>181</v>
      </c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4"/>
      <c r="P42" s="369" t="s">
        <v>440</v>
      </c>
      <c r="Q42" s="447"/>
      <c r="R42" s="415"/>
      <c r="S42" s="428"/>
      <c r="T42" s="373">
        <f>SUM(AF42,AI42,AL42,AO42,AR42,AU42,AX42,BA42)</f>
        <v>420</v>
      </c>
      <c r="U42" s="374"/>
      <c r="V42" s="384">
        <f>SUM(AG42,AJ42,AM42,AP42,AS42,AV42,AY42,BB42)</f>
        <v>204</v>
      </c>
      <c r="W42" s="430"/>
      <c r="X42" s="431">
        <v>104</v>
      </c>
      <c r="Y42" s="416"/>
      <c r="Z42" s="415">
        <v>48</v>
      </c>
      <c r="AA42" s="416"/>
      <c r="AB42" s="415">
        <v>52</v>
      </c>
      <c r="AC42" s="416"/>
      <c r="AD42" s="375">
        <f>T42/40</f>
        <v>10.5</v>
      </c>
      <c r="AE42" s="376"/>
      <c r="AF42" s="30">
        <v>230</v>
      </c>
      <c r="AG42" s="31">
        <v>102</v>
      </c>
      <c r="AH42" s="26">
        <v>6</v>
      </c>
      <c r="AI42" s="30">
        <v>190</v>
      </c>
      <c r="AJ42" s="31">
        <v>102</v>
      </c>
      <c r="AK42" s="26">
        <v>5</v>
      </c>
      <c r="AL42" s="30"/>
      <c r="AM42" s="31"/>
      <c r="AN42" s="26"/>
      <c r="AO42" s="30"/>
      <c r="AP42" s="31"/>
      <c r="AQ42" s="26"/>
      <c r="AR42" s="30"/>
      <c r="AS42" s="31"/>
      <c r="AT42" s="26"/>
      <c r="AU42" s="30"/>
      <c r="AV42" s="31"/>
      <c r="AW42" s="26"/>
      <c r="AX42" s="30"/>
      <c r="AY42" s="31"/>
      <c r="AZ42" s="26"/>
      <c r="BA42" s="30"/>
      <c r="BB42" s="31"/>
      <c r="BC42" s="26"/>
      <c r="BD42" s="367">
        <f>SUM(AH42,AK42,AN42,AQ42,AT42,AW42,AZ42,BC42)</f>
        <v>11</v>
      </c>
      <c r="BE42" s="368"/>
      <c r="BF42" s="429" t="s">
        <v>213</v>
      </c>
      <c r="BG42" s="385"/>
      <c r="BH42" s="385"/>
      <c r="BI42" s="430"/>
      <c r="BJ42" s="15"/>
      <c r="BK42" s="16"/>
      <c r="BL42" s="16"/>
      <c r="BM42" s="16"/>
      <c r="BN42" s="17"/>
      <c r="BO42" s="17"/>
      <c r="BP42" s="17"/>
      <c r="BQ42" s="17"/>
      <c r="BR42" s="17"/>
    </row>
    <row r="43" spans="1:84" s="18" customFormat="1" ht="45" customHeight="1" x14ac:dyDescent="0.55000000000000004">
      <c r="A43" s="29" t="s">
        <v>173</v>
      </c>
      <c r="B43" s="413" t="s">
        <v>179</v>
      </c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4"/>
      <c r="P43" s="510" t="s">
        <v>440</v>
      </c>
      <c r="Q43" s="511"/>
      <c r="R43" s="415"/>
      <c r="S43" s="428"/>
      <c r="T43" s="373">
        <f>SUM(AF43,AI43,AL43,AO43,AR43,AU43,AX43,BA43)</f>
        <v>320</v>
      </c>
      <c r="U43" s="374"/>
      <c r="V43" s="384">
        <f>SUM(AG43,AJ43,AM43,AP43,AS43,AV43,AY43,BB43)</f>
        <v>170</v>
      </c>
      <c r="W43" s="430"/>
      <c r="X43" s="431">
        <v>84</v>
      </c>
      <c r="Y43" s="416"/>
      <c r="Z43" s="415"/>
      <c r="AA43" s="416"/>
      <c r="AB43" s="415">
        <v>86</v>
      </c>
      <c r="AC43" s="416"/>
      <c r="AD43" s="375">
        <f>T43/40</f>
        <v>8</v>
      </c>
      <c r="AE43" s="376"/>
      <c r="AF43" s="30">
        <v>130</v>
      </c>
      <c r="AG43" s="31">
        <v>68</v>
      </c>
      <c r="AH43" s="26">
        <v>3</v>
      </c>
      <c r="AI43" s="30">
        <v>190</v>
      </c>
      <c r="AJ43" s="31">
        <v>102</v>
      </c>
      <c r="AK43" s="26">
        <v>5</v>
      </c>
      <c r="AL43" s="30"/>
      <c r="AM43" s="31"/>
      <c r="AN43" s="26"/>
      <c r="AO43" s="30"/>
      <c r="AP43" s="31"/>
      <c r="AQ43" s="26"/>
      <c r="AR43" s="30"/>
      <c r="AS43" s="31"/>
      <c r="AT43" s="26"/>
      <c r="AU43" s="30"/>
      <c r="AV43" s="31"/>
      <c r="AW43" s="26"/>
      <c r="AX43" s="30"/>
      <c r="AY43" s="31"/>
      <c r="AZ43" s="26"/>
      <c r="BA43" s="30"/>
      <c r="BB43" s="31"/>
      <c r="BC43" s="26"/>
      <c r="BD43" s="367">
        <f>SUM(AH43,AK43,AN43,AQ43,AT43,AW43,AZ43,BC43)</f>
        <v>8</v>
      </c>
      <c r="BE43" s="368"/>
      <c r="BF43" s="429" t="s">
        <v>214</v>
      </c>
      <c r="BG43" s="385"/>
      <c r="BH43" s="385"/>
      <c r="BI43" s="430"/>
      <c r="BJ43" s="15"/>
      <c r="BK43" s="16"/>
      <c r="BL43" s="16"/>
      <c r="BM43" s="16"/>
      <c r="BN43" s="17"/>
      <c r="BO43" s="17"/>
      <c r="BP43" s="17"/>
      <c r="BQ43" s="17"/>
      <c r="BR43" s="17"/>
    </row>
    <row r="44" spans="1:84" s="18" customFormat="1" ht="45" customHeight="1" x14ac:dyDescent="0.55000000000000004">
      <c r="A44" s="29" t="s">
        <v>174</v>
      </c>
      <c r="B44" s="413" t="s">
        <v>180</v>
      </c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4"/>
      <c r="P44" s="510" t="s">
        <v>441</v>
      </c>
      <c r="Q44" s="511"/>
      <c r="R44" s="415"/>
      <c r="S44" s="428"/>
      <c r="T44" s="373">
        <f>SUM(AF44,AI44,AL44,AO44,AR44,AU44,AX44,BA44)</f>
        <v>260</v>
      </c>
      <c r="U44" s="374"/>
      <c r="V44" s="384">
        <f>SUM(AG44,AJ44,AM44,AP44,AS44,AV44,AY44,BB44)</f>
        <v>136</v>
      </c>
      <c r="W44" s="430"/>
      <c r="X44" s="431">
        <v>68</v>
      </c>
      <c r="Y44" s="416"/>
      <c r="Z44" s="415"/>
      <c r="AA44" s="416"/>
      <c r="AB44" s="415">
        <v>68</v>
      </c>
      <c r="AC44" s="416"/>
      <c r="AD44" s="375">
        <f>T44/40</f>
        <v>6.5</v>
      </c>
      <c r="AE44" s="376"/>
      <c r="AF44" s="30"/>
      <c r="AG44" s="31"/>
      <c r="AH44" s="26"/>
      <c r="AI44" s="30"/>
      <c r="AJ44" s="31"/>
      <c r="AK44" s="26"/>
      <c r="AL44" s="30">
        <v>130</v>
      </c>
      <c r="AM44" s="31">
        <v>68</v>
      </c>
      <c r="AN44" s="26">
        <v>3</v>
      </c>
      <c r="AO44" s="30">
        <v>130</v>
      </c>
      <c r="AP44" s="31">
        <v>68</v>
      </c>
      <c r="AQ44" s="26">
        <v>3</v>
      </c>
      <c r="AR44" s="30"/>
      <c r="AS44" s="31"/>
      <c r="AT44" s="26"/>
      <c r="AU44" s="30"/>
      <c r="AV44" s="31"/>
      <c r="AW44" s="26"/>
      <c r="AX44" s="30"/>
      <c r="AY44" s="31"/>
      <c r="AZ44" s="26"/>
      <c r="BA44" s="30"/>
      <c r="BB44" s="31"/>
      <c r="BC44" s="26"/>
      <c r="BD44" s="367">
        <f>SUM(AH44,AK44,AN44,AQ44,AT44,AW44,AZ44,BC44)</f>
        <v>6</v>
      </c>
      <c r="BE44" s="368"/>
      <c r="BF44" s="429" t="s">
        <v>215</v>
      </c>
      <c r="BG44" s="385"/>
      <c r="BH44" s="385"/>
      <c r="BI44" s="430"/>
      <c r="BJ44" s="15"/>
      <c r="BK44" s="16"/>
      <c r="BL44" s="16"/>
      <c r="BM44" s="16"/>
      <c r="BN44" s="17"/>
      <c r="BO44" s="17"/>
      <c r="BP44" s="17"/>
      <c r="BQ44" s="17"/>
      <c r="BR44" s="17"/>
    </row>
    <row r="45" spans="1:84" s="18" customFormat="1" ht="45" customHeight="1" x14ac:dyDescent="0.55000000000000004">
      <c r="A45" s="98" t="s">
        <v>249</v>
      </c>
      <c r="B45" s="434" t="s">
        <v>191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4"/>
      <c r="P45" s="415"/>
      <c r="Q45" s="416"/>
      <c r="R45" s="415"/>
      <c r="S45" s="428"/>
      <c r="T45" s="373"/>
      <c r="U45" s="374"/>
      <c r="V45" s="384"/>
      <c r="W45" s="430"/>
      <c r="X45" s="367"/>
      <c r="Y45" s="371"/>
      <c r="Z45" s="372"/>
      <c r="AA45" s="371"/>
      <c r="AB45" s="415"/>
      <c r="AC45" s="416"/>
      <c r="AD45" s="375"/>
      <c r="AE45" s="376"/>
      <c r="AF45" s="30"/>
      <c r="AG45" s="31"/>
      <c r="AH45" s="26"/>
      <c r="AI45" s="30"/>
      <c r="AJ45" s="31"/>
      <c r="AK45" s="26"/>
      <c r="AL45" s="30"/>
      <c r="AM45" s="31"/>
      <c r="AN45" s="133"/>
      <c r="AO45" s="30"/>
      <c r="AP45" s="31"/>
      <c r="AQ45" s="26"/>
      <c r="AR45" s="140"/>
      <c r="AS45" s="31"/>
      <c r="AT45" s="26"/>
      <c r="AU45" s="30"/>
      <c r="AV45" s="31"/>
      <c r="AW45" s="26"/>
      <c r="AX45" s="30"/>
      <c r="AY45" s="31"/>
      <c r="AZ45" s="26"/>
      <c r="BA45" s="30"/>
      <c r="BB45" s="31"/>
      <c r="BC45" s="26"/>
      <c r="BD45" s="367"/>
      <c r="BE45" s="368"/>
      <c r="BF45" s="425"/>
      <c r="BG45" s="426"/>
      <c r="BH45" s="426"/>
      <c r="BI45" s="427"/>
      <c r="BJ45" s="15"/>
      <c r="BK45" s="16"/>
      <c r="BL45" s="16"/>
      <c r="BM45" s="16"/>
      <c r="BN45" s="17"/>
      <c r="BO45" s="17"/>
      <c r="BP45" s="17"/>
      <c r="BQ45" s="17"/>
      <c r="BR45" s="17"/>
    </row>
    <row r="46" spans="1:84" s="18" customFormat="1" ht="45" customHeight="1" x14ac:dyDescent="0.55000000000000004">
      <c r="A46" s="23" t="s">
        <v>250</v>
      </c>
      <c r="B46" s="448" t="s">
        <v>124</v>
      </c>
      <c r="C46" s="448"/>
      <c r="D46" s="448"/>
      <c r="E46" s="448"/>
      <c r="F46" s="448"/>
      <c r="G46" s="448"/>
      <c r="H46" s="448"/>
      <c r="I46" s="448"/>
      <c r="J46" s="448"/>
      <c r="K46" s="448"/>
      <c r="L46" s="448"/>
      <c r="M46" s="448"/>
      <c r="N46" s="448"/>
      <c r="O46" s="449"/>
      <c r="P46" s="369" t="s">
        <v>112</v>
      </c>
      <c r="Q46" s="447"/>
      <c r="R46" s="369" t="s">
        <v>125</v>
      </c>
      <c r="S46" s="370"/>
      <c r="T46" s="373">
        <f>SUM(AF46,AI46,AL46,AO46,AR46,AU46,AX46,BA46)</f>
        <v>200</v>
      </c>
      <c r="U46" s="374"/>
      <c r="V46" s="384">
        <f>SUM(AG46,AJ46,AM46,AP46,AS46,AV46,AY46,BB46)</f>
        <v>100</v>
      </c>
      <c r="W46" s="430"/>
      <c r="X46" s="373"/>
      <c r="Y46" s="374"/>
      <c r="Z46" s="372"/>
      <c r="AA46" s="371"/>
      <c r="AB46" s="415">
        <v>100</v>
      </c>
      <c r="AC46" s="416"/>
      <c r="AD46" s="375">
        <f>T46/40</f>
        <v>5</v>
      </c>
      <c r="AE46" s="376"/>
      <c r="AF46" s="30">
        <v>100</v>
      </c>
      <c r="AG46" s="31">
        <v>50</v>
      </c>
      <c r="AH46" s="26">
        <v>3</v>
      </c>
      <c r="AI46" s="30">
        <v>100</v>
      </c>
      <c r="AJ46" s="31">
        <v>50</v>
      </c>
      <c r="AK46" s="26">
        <v>3</v>
      </c>
      <c r="AL46" s="30"/>
      <c r="AM46" s="31"/>
      <c r="AN46" s="133"/>
      <c r="AO46" s="30"/>
      <c r="AP46" s="31"/>
      <c r="AQ46" s="26"/>
      <c r="AR46" s="140"/>
      <c r="AS46" s="31"/>
      <c r="AT46" s="26"/>
      <c r="AU46" s="30"/>
      <c r="AV46" s="31"/>
      <c r="AW46" s="26"/>
      <c r="AX46" s="30"/>
      <c r="AY46" s="31"/>
      <c r="AZ46" s="26"/>
      <c r="BA46" s="30"/>
      <c r="BB46" s="31"/>
      <c r="BC46" s="26"/>
      <c r="BD46" s="367">
        <f>SUM(AH46,AK46,AN46,AQ46,AT46,AW46,AZ46,BC46)</f>
        <v>6</v>
      </c>
      <c r="BE46" s="368"/>
      <c r="BF46" s="425" t="s">
        <v>212</v>
      </c>
      <c r="BG46" s="426"/>
      <c r="BH46" s="426"/>
      <c r="BI46" s="427"/>
      <c r="BJ46" s="15"/>
      <c r="BK46" s="16"/>
      <c r="BL46" s="16"/>
      <c r="BM46" s="16"/>
      <c r="BN46" s="17"/>
      <c r="BO46" s="17"/>
      <c r="BP46" s="17"/>
      <c r="BQ46" s="17"/>
      <c r="BR46" s="17"/>
    </row>
    <row r="47" spans="1:84" s="18" customFormat="1" ht="45" customHeight="1" x14ac:dyDescent="0.55000000000000004">
      <c r="A47" s="23" t="s">
        <v>251</v>
      </c>
      <c r="B47" s="448" t="s">
        <v>163</v>
      </c>
      <c r="C47" s="448"/>
      <c r="D47" s="448"/>
      <c r="E47" s="448"/>
      <c r="F47" s="448"/>
      <c r="G47" s="448"/>
      <c r="H47" s="448"/>
      <c r="I47" s="448"/>
      <c r="J47" s="448"/>
      <c r="K47" s="448"/>
      <c r="L47" s="448"/>
      <c r="M47" s="448"/>
      <c r="N47" s="448"/>
      <c r="O47" s="449"/>
      <c r="P47" s="369"/>
      <c r="Q47" s="447"/>
      <c r="R47" s="369" t="s">
        <v>116</v>
      </c>
      <c r="S47" s="370"/>
      <c r="T47" s="373">
        <f>SUM(AF47,AI47,AL47,AO47,AR47,AU47,AX47,BA47)</f>
        <v>90</v>
      </c>
      <c r="U47" s="374"/>
      <c r="V47" s="384">
        <f>SUM(AG47,AJ47,AM47,AP47,AS47,AV47,AY47,BB47)</f>
        <v>34</v>
      </c>
      <c r="W47" s="430"/>
      <c r="X47" s="373"/>
      <c r="Y47" s="374"/>
      <c r="Z47" s="372"/>
      <c r="AA47" s="371"/>
      <c r="AB47" s="415">
        <v>34</v>
      </c>
      <c r="AC47" s="416"/>
      <c r="AD47" s="375">
        <f>T47/40</f>
        <v>2.25</v>
      </c>
      <c r="AE47" s="376"/>
      <c r="AF47" s="30"/>
      <c r="AG47" s="31"/>
      <c r="AH47" s="26"/>
      <c r="AI47" s="30"/>
      <c r="AJ47" s="31"/>
      <c r="AK47" s="26"/>
      <c r="AL47" s="30">
        <v>90</v>
      </c>
      <c r="AM47" s="31">
        <v>34</v>
      </c>
      <c r="AN47" s="133">
        <v>3</v>
      </c>
      <c r="AO47" s="30"/>
      <c r="AP47" s="31"/>
      <c r="AQ47" s="26"/>
      <c r="AR47" s="140"/>
      <c r="AS47" s="31"/>
      <c r="AT47" s="26"/>
      <c r="AU47" s="30"/>
      <c r="AV47" s="31"/>
      <c r="AW47" s="26"/>
      <c r="AX47" s="30"/>
      <c r="AY47" s="31"/>
      <c r="AZ47" s="26"/>
      <c r="BA47" s="30"/>
      <c r="BB47" s="31"/>
      <c r="BC47" s="26"/>
      <c r="BD47" s="367">
        <f>SUM(AH47,AK47,AN47,AQ47,AT47,AW47,AZ47,BC47)</f>
        <v>3</v>
      </c>
      <c r="BE47" s="368"/>
      <c r="BF47" s="425" t="s">
        <v>216</v>
      </c>
      <c r="BG47" s="426"/>
      <c r="BH47" s="426"/>
      <c r="BI47" s="427"/>
      <c r="BJ47" s="15"/>
      <c r="BK47" s="16"/>
      <c r="BL47" s="16"/>
      <c r="BM47" s="16"/>
      <c r="BN47" s="17"/>
      <c r="BO47" s="17"/>
      <c r="BP47" s="17"/>
      <c r="BQ47" s="17"/>
      <c r="BR47" s="17"/>
    </row>
    <row r="48" spans="1:84" s="18" customFormat="1" ht="45" customHeight="1" x14ac:dyDescent="0.55000000000000004">
      <c r="A48" s="98" t="s">
        <v>160</v>
      </c>
      <c r="B48" s="434" t="s">
        <v>164</v>
      </c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4"/>
      <c r="P48" s="415"/>
      <c r="Q48" s="416"/>
      <c r="R48" s="415"/>
      <c r="S48" s="428"/>
      <c r="T48" s="373"/>
      <c r="U48" s="374"/>
      <c r="V48" s="384"/>
      <c r="W48" s="430"/>
      <c r="X48" s="367"/>
      <c r="Y48" s="371"/>
      <c r="Z48" s="372"/>
      <c r="AA48" s="371"/>
      <c r="AB48" s="415"/>
      <c r="AC48" s="416"/>
      <c r="AD48" s="375"/>
      <c r="AE48" s="376"/>
      <c r="AF48" s="30"/>
      <c r="AG48" s="31"/>
      <c r="AH48" s="26"/>
      <c r="AI48" s="30"/>
      <c r="AJ48" s="31"/>
      <c r="AK48" s="26"/>
      <c r="AL48" s="30"/>
      <c r="AM48" s="31"/>
      <c r="AN48" s="133"/>
      <c r="AO48" s="30"/>
      <c r="AP48" s="31"/>
      <c r="AQ48" s="26"/>
      <c r="AR48" s="140"/>
      <c r="AS48" s="31"/>
      <c r="AT48" s="26"/>
      <c r="AU48" s="30"/>
      <c r="AV48" s="31"/>
      <c r="AW48" s="26"/>
      <c r="AX48" s="30"/>
      <c r="AY48" s="31"/>
      <c r="AZ48" s="26"/>
      <c r="BA48" s="30"/>
      <c r="BB48" s="31"/>
      <c r="BC48" s="26"/>
      <c r="BD48" s="367"/>
      <c r="BE48" s="368"/>
      <c r="BF48" s="425"/>
      <c r="BG48" s="426"/>
      <c r="BH48" s="426"/>
      <c r="BI48" s="427"/>
      <c r="BJ48" s="15"/>
      <c r="BK48" s="16"/>
      <c r="BL48" s="16"/>
      <c r="BM48" s="16"/>
      <c r="BN48" s="17"/>
      <c r="BO48" s="17"/>
      <c r="BP48" s="17"/>
      <c r="BQ48" s="17"/>
      <c r="BR48" s="17"/>
    </row>
    <row r="49" spans="1:70" s="18" customFormat="1" ht="90" customHeight="1" x14ac:dyDescent="0.55000000000000004">
      <c r="A49" s="29" t="s">
        <v>161</v>
      </c>
      <c r="B49" s="421" t="s">
        <v>144</v>
      </c>
      <c r="C49" s="421"/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2"/>
      <c r="P49" s="467"/>
      <c r="Q49" s="710"/>
      <c r="R49" s="423" t="s">
        <v>127</v>
      </c>
      <c r="S49" s="424"/>
      <c r="T49" s="373">
        <f>SUM(AF49,AI49,AL49,AO49,AR49,AU49,AX49,BA49)</f>
        <v>100</v>
      </c>
      <c r="U49" s="374"/>
      <c r="V49" s="384">
        <f>SUM(AG49,AJ49,AM49,AP49,AS49,AV49,AY49,BB49)</f>
        <v>50</v>
      </c>
      <c r="W49" s="430"/>
      <c r="X49" s="373">
        <v>34</v>
      </c>
      <c r="Y49" s="374"/>
      <c r="Z49" s="372">
        <v>16</v>
      </c>
      <c r="AA49" s="371"/>
      <c r="AB49" s="372"/>
      <c r="AC49" s="371"/>
      <c r="AD49" s="375">
        <f>T49/40</f>
        <v>2.5</v>
      </c>
      <c r="AE49" s="376"/>
      <c r="AF49" s="30"/>
      <c r="AG49" s="31"/>
      <c r="AH49" s="26"/>
      <c r="AI49" s="30"/>
      <c r="AJ49" s="31"/>
      <c r="AK49" s="26"/>
      <c r="AL49" s="30"/>
      <c r="AM49" s="31"/>
      <c r="AN49" s="26"/>
      <c r="AO49" s="30"/>
      <c r="AP49" s="31"/>
      <c r="AQ49" s="26"/>
      <c r="AR49" s="30"/>
      <c r="AS49" s="31"/>
      <c r="AT49" s="26"/>
      <c r="AU49" s="30"/>
      <c r="AV49" s="31"/>
      <c r="AW49" s="26"/>
      <c r="AX49" s="30">
        <v>100</v>
      </c>
      <c r="AY49" s="31">
        <v>50</v>
      </c>
      <c r="AZ49" s="26">
        <v>3</v>
      </c>
      <c r="BA49" s="30"/>
      <c r="BB49" s="31"/>
      <c r="BC49" s="26"/>
      <c r="BD49" s="367">
        <f>SUM(AH49,AK49,AN49,AQ49,AT49,AW49,AZ49,BC49)</f>
        <v>3</v>
      </c>
      <c r="BE49" s="368"/>
      <c r="BF49" s="429" t="s">
        <v>222</v>
      </c>
      <c r="BG49" s="385"/>
      <c r="BH49" s="385"/>
      <c r="BI49" s="430"/>
      <c r="BJ49" s="15"/>
      <c r="BK49" s="16"/>
      <c r="BL49" s="16"/>
      <c r="BM49" s="16"/>
      <c r="BN49" s="17"/>
      <c r="BO49" s="17"/>
      <c r="BP49" s="17"/>
      <c r="BQ49" s="17"/>
      <c r="BR49" s="17"/>
    </row>
    <row r="50" spans="1:70" s="18" customFormat="1" ht="120" customHeight="1" x14ac:dyDescent="0.55000000000000004">
      <c r="A50" s="29" t="s">
        <v>162</v>
      </c>
      <c r="B50" s="421" t="s">
        <v>336</v>
      </c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2"/>
      <c r="P50" s="467"/>
      <c r="Q50" s="710"/>
      <c r="R50" s="423" t="s">
        <v>127</v>
      </c>
      <c r="S50" s="424"/>
      <c r="T50" s="373">
        <f>SUM(AF50,AI50,AL50,AO50,AR50,AU50,AX50,BA50)</f>
        <v>100</v>
      </c>
      <c r="U50" s="374"/>
      <c r="V50" s="384">
        <f>SUM(AG50,AJ50,AM50,AP50,AS50,AV50,AY50,BB50)</f>
        <v>50</v>
      </c>
      <c r="W50" s="430"/>
      <c r="X50" s="373">
        <v>34</v>
      </c>
      <c r="Y50" s="374"/>
      <c r="Z50" s="372">
        <v>16</v>
      </c>
      <c r="AA50" s="371"/>
      <c r="AB50" s="372"/>
      <c r="AC50" s="371"/>
      <c r="AD50" s="375">
        <f>T50/40</f>
        <v>2.5</v>
      </c>
      <c r="AE50" s="376"/>
      <c r="AF50" s="30"/>
      <c r="AG50" s="31"/>
      <c r="AH50" s="26"/>
      <c r="AI50" s="30"/>
      <c r="AJ50" s="31"/>
      <c r="AK50" s="26"/>
      <c r="AL50" s="30"/>
      <c r="AM50" s="31"/>
      <c r="AN50" s="26"/>
      <c r="AO50" s="30"/>
      <c r="AP50" s="31"/>
      <c r="AQ50" s="26"/>
      <c r="AR50" s="30"/>
      <c r="AS50" s="31"/>
      <c r="AT50" s="26"/>
      <c r="AU50" s="30"/>
      <c r="AV50" s="31"/>
      <c r="AW50" s="26"/>
      <c r="AX50" s="30">
        <v>100</v>
      </c>
      <c r="AY50" s="31">
        <v>50</v>
      </c>
      <c r="AZ50" s="26">
        <v>3</v>
      </c>
      <c r="BA50" s="30"/>
      <c r="BB50" s="31"/>
      <c r="BC50" s="26"/>
      <c r="BD50" s="367">
        <f>SUM(AH50,AK50,AN50,AQ50,AT50,AW50,AZ50,BC50)</f>
        <v>3</v>
      </c>
      <c r="BE50" s="368"/>
      <c r="BF50" s="429" t="s">
        <v>223</v>
      </c>
      <c r="BG50" s="385"/>
      <c r="BH50" s="385"/>
      <c r="BI50" s="430"/>
      <c r="BJ50" s="15"/>
      <c r="BK50" s="16"/>
      <c r="BL50" s="16"/>
      <c r="BM50" s="16"/>
      <c r="BN50" s="17"/>
      <c r="BO50" s="17"/>
      <c r="BP50" s="17"/>
      <c r="BQ50" s="17"/>
      <c r="BR50" s="17"/>
    </row>
    <row r="51" spans="1:70" s="18" customFormat="1" ht="45" customHeight="1" x14ac:dyDescent="0.55000000000000004">
      <c r="A51" s="29" t="s">
        <v>252</v>
      </c>
      <c r="B51" s="448" t="s">
        <v>126</v>
      </c>
      <c r="C51" s="448"/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9"/>
      <c r="P51" s="423" t="s">
        <v>127</v>
      </c>
      <c r="Q51" s="374"/>
      <c r="R51" s="423"/>
      <c r="S51" s="424"/>
      <c r="T51" s="373">
        <f>SUM(AF51,AI51,AL51,AO51,AR51,AU51,AX51,BA51)</f>
        <v>100</v>
      </c>
      <c r="U51" s="374"/>
      <c r="V51" s="384">
        <f>SUM(AG51,AJ51,AM51,AP51,AS51,AV51,AY51,BB51)</f>
        <v>50</v>
      </c>
      <c r="W51" s="430"/>
      <c r="X51" s="373">
        <v>34</v>
      </c>
      <c r="Y51" s="374"/>
      <c r="Z51" s="372"/>
      <c r="AA51" s="371"/>
      <c r="AB51" s="372">
        <v>16</v>
      </c>
      <c r="AC51" s="371"/>
      <c r="AD51" s="375">
        <f>T51/40</f>
        <v>2.5</v>
      </c>
      <c r="AE51" s="376"/>
      <c r="AF51" s="30"/>
      <c r="AG51" s="31"/>
      <c r="AH51" s="26"/>
      <c r="AI51" s="30"/>
      <c r="AJ51" s="31"/>
      <c r="AK51" s="26"/>
      <c r="AL51" s="30"/>
      <c r="AM51" s="31"/>
      <c r="AN51" s="133"/>
      <c r="AO51" s="30"/>
      <c r="AP51" s="31"/>
      <c r="AQ51" s="26"/>
      <c r="AR51" s="140"/>
      <c r="AS51" s="31"/>
      <c r="AT51" s="26"/>
      <c r="AU51" s="30"/>
      <c r="AV51" s="31"/>
      <c r="AW51" s="26"/>
      <c r="AX51" s="30">
        <v>100</v>
      </c>
      <c r="AY51" s="31">
        <v>50</v>
      </c>
      <c r="AZ51" s="26">
        <v>3</v>
      </c>
      <c r="BA51" s="30"/>
      <c r="BB51" s="31"/>
      <c r="BC51" s="26"/>
      <c r="BD51" s="367">
        <f>SUM(AH51,AK51,AN51,AQ51,AT51,AW51,AZ51,BC51)</f>
        <v>3</v>
      </c>
      <c r="BE51" s="368"/>
      <c r="BF51" s="429" t="s">
        <v>224</v>
      </c>
      <c r="BG51" s="385"/>
      <c r="BH51" s="385"/>
      <c r="BI51" s="430"/>
      <c r="BJ51" s="15"/>
      <c r="BK51" s="16"/>
      <c r="BL51" s="16"/>
      <c r="BM51" s="16"/>
      <c r="BN51" s="17"/>
      <c r="BO51" s="17"/>
      <c r="BP51" s="17"/>
      <c r="BQ51" s="17"/>
      <c r="BR51" s="17"/>
    </row>
    <row r="52" spans="1:70" s="18" customFormat="1" ht="45" customHeight="1" x14ac:dyDescent="0.55000000000000004">
      <c r="A52" s="98" t="s">
        <v>267</v>
      </c>
      <c r="B52" s="456" t="s">
        <v>265</v>
      </c>
      <c r="C52" s="456"/>
      <c r="D52" s="456"/>
      <c r="E52" s="456"/>
      <c r="F52" s="456"/>
      <c r="G52" s="456"/>
      <c r="H52" s="456"/>
      <c r="I52" s="456"/>
      <c r="J52" s="456"/>
      <c r="K52" s="456"/>
      <c r="L52" s="456"/>
      <c r="M52" s="456"/>
      <c r="N52" s="456"/>
      <c r="O52" s="457"/>
      <c r="P52" s="467"/>
      <c r="Q52" s="468"/>
      <c r="R52" s="423"/>
      <c r="S52" s="424"/>
      <c r="T52" s="373"/>
      <c r="U52" s="374"/>
      <c r="V52" s="384"/>
      <c r="W52" s="430"/>
      <c r="X52" s="373"/>
      <c r="Y52" s="374"/>
      <c r="Z52" s="372"/>
      <c r="AA52" s="371"/>
      <c r="AB52" s="372"/>
      <c r="AC52" s="371"/>
      <c r="AD52" s="375"/>
      <c r="AE52" s="376"/>
      <c r="AF52" s="30"/>
      <c r="AG52" s="31"/>
      <c r="AH52" s="26"/>
      <c r="AI52" s="30"/>
      <c r="AJ52" s="31"/>
      <c r="AK52" s="26"/>
      <c r="AL52" s="30"/>
      <c r="AM52" s="31"/>
      <c r="AN52" s="133"/>
      <c r="AO52" s="30"/>
      <c r="AP52" s="31"/>
      <c r="AQ52" s="26"/>
      <c r="AR52" s="140"/>
      <c r="AS52" s="31"/>
      <c r="AT52" s="26"/>
      <c r="AU52" s="30"/>
      <c r="AV52" s="31"/>
      <c r="AW52" s="26"/>
      <c r="AX52" s="30"/>
      <c r="AY52" s="31"/>
      <c r="AZ52" s="26"/>
      <c r="BA52" s="30"/>
      <c r="BB52" s="31"/>
      <c r="BC52" s="26"/>
      <c r="BD52" s="367"/>
      <c r="BE52" s="368"/>
      <c r="BF52" s="425"/>
      <c r="BG52" s="426"/>
      <c r="BH52" s="426"/>
      <c r="BI52" s="427"/>
      <c r="BJ52" s="15"/>
      <c r="BK52" s="16"/>
      <c r="BL52" s="16"/>
      <c r="BM52" s="16"/>
      <c r="BN52" s="17"/>
      <c r="BO52" s="17"/>
      <c r="BP52" s="17"/>
      <c r="BQ52" s="17"/>
      <c r="BR52" s="17"/>
    </row>
    <row r="53" spans="1:70" s="18" customFormat="1" ht="45" customHeight="1" x14ac:dyDescent="0.55000000000000004">
      <c r="A53" s="23" t="s">
        <v>168</v>
      </c>
      <c r="B53" s="448" t="s">
        <v>128</v>
      </c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9"/>
      <c r="P53" s="467" t="s">
        <v>125</v>
      </c>
      <c r="Q53" s="468"/>
      <c r="R53" s="369" t="s">
        <v>347</v>
      </c>
      <c r="S53" s="370"/>
      <c r="T53" s="373">
        <f>SUM(AF53,AI53,AL53,AO53,AR53,AU53,AX53,BA53)</f>
        <v>200</v>
      </c>
      <c r="U53" s="374"/>
      <c r="V53" s="384">
        <f>SUM(AG53,AJ53,AM53,AP53,AS53,AV53,AY53,BB53)</f>
        <v>100</v>
      </c>
      <c r="W53" s="430"/>
      <c r="X53" s="373">
        <v>34</v>
      </c>
      <c r="Y53" s="374"/>
      <c r="Z53" s="372"/>
      <c r="AA53" s="371"/>
      <c r="AB53" s="372">
        <v>66</v>
      </c>
      <c r="AC53" s="371"/>
      <c r="AD53" s="375">
        <f>T53/40</f>
        <v>5</v>
      </c>
      <c r="AE53" s="376"/>
      <c r="AF53" s="30">
        <v>100</v>
      </c>
      <c r="AG53" s="31">
        <v>50</v>
      </c>
      <c r="AH53" s="26">
        <v>3</v>
      </c>
      <c r="AI53" s="30">
        <v>100</v>
      </c>
      <c r="AJ53" s="31">
        <v>50</v>
      </c>
      <c r="AK53" s="26">
        <v>3</v>
      </c>
      <c r="AL53" s="30"/>
      <c r="AM53" s="31"/>
      <c r="AN53" s="133"/>
      <c r="AO53" s="30"/>
      <c r="AP53" s="31"/>
      <c r="AQ53" s="26"/>
      <c r="AR53" s="140"/>
      <c r="AS53" s="31"/>
      <c r="AT53" s="26"/>
      <c r="AU53" s="30"/>
      <c r="AV53" s="31"/>
      <c r="AW53" s="26"/>
      <c r="AX53" s="30"/>
      <c r="AY53" s="31"/>
      <c r="AZ53" s="26"/>
      <c r="BA53" s="30"/>
      <c r="BB53" s="31"/>
      <c r="BC53" s="26"/>
      <c r="BD53" s="367">
        <f>SUM(AH53,AK53,AN53,AQ53,AT53,AW53,AZ53,BC53)</f>
        <v>6</v>
      </c>
      <c r="BE53" s="368"/>
      <c r="BF53" s="429" t="s">
        <v>225</v>
      </c>
      <c r="BG53" s="385"/>
      <c r="BH53" s="385"/>
      <c r="BI53" s="430"/>
      <c r="BJ53" s="15"/>
      <c r="BK53" s="16"/>
      <c r="BL53" s="16"/>
      <c r="BM53" s="16"/>
      <c r="BN53" s="17"/>
      <c r="BO53" s="17"/>
      <c r="BP53" s="17"/>
      <c r="BQ53" s="17"/>
      <c r="BR53" s="17"/>
    </row>
    <row r="54" spans="1:70" s="18" customFormat="1" ht="90" customHeight="1" x14ac:dyDescent="0.55000000000000004">
      <c r="A54" s="37" t="s">
        <v>169</v>
      </c>
      <c r="B54" s="448" t="s">
        <v>134</v>
      </c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9"/>
      <c r="P54" s="423"/>
      <c r="Q54" s="374"/>
      <c r="R54" s="423">
        <v>2</v>
      </c>
      <c r="S54" s="424"/>
      <c r="T54" s="373">
        <f>SUM(AF54,AI54,AL54,AO54,AR54,AU54,AX54,BA54)</f>
        <v>90</v>
      </c>
      <c r="U54" s="374"/>
      <c r="V54" s="384">
        <f>SUM(AG54,AJ54,AM54,AP54,AS54,AV54,AY54,BB54)</f>
        <v>42</v>
      </c>
      <c r="W54" s="430"/>
      <c r="X54" s="373">
        <v>18</v>
      </c>
      <c r="Y54" s="374"/>
      <c r="Z54" s="372">
        <v>16</v>
      </c>
      <c r="AA54" s="371"/>
      <c r="AB54" s="372">
        <v>8</v>
      </c>
      <c r="AC54" s="371"/>
      <c r="AD54" s="375">
        <f>T54/40</f>
        <v>2.25</v>
      </c>
      <c r="AE54" s="376"/>
      <c r="AF54" s="30"/>
      <c r="AG54" s="31"/>
      <c r="AH54" s="26"/>
      <c r="AI54" s="30">
        <v>90</v>
      </c>
      <c r="AJ54" s="31">
        <v>42</v>
      </c>
      <c r="AK54" s="26">
        <v>3</v>
      </c>
      <c r="AL54" s="30"/>
      <c r="AM54" s="31"/>
      <c r="AN54" s="133"/>
      <c r="AO54" s="30"/>
      <c r="AP54" s="31"/>
      <c r="AQ54" s="26"/>
      <c r="AR54" s="140"/>
      <c r="AS54" s="31"/>
      <c r="AT54" s="26"/>
      <c r="AU54" s="30"/>
      <c r="AV54" s="31"/>
      <c r="AW54" s="26"/>
      <c r="AX54" s="30"/>
      <c r="AY54" s="31"/>
      <c r="AZ54" s="26"/>
      <c r="BA54" s="30"/>
      <c r="BB54" s="31"/>
      <c r="BC54" s="26"/>
      <c r="BD54" s="367">
        <f>SUM(AH54,AK54,AN54,AQ54,AT54,AW54,AZ54,BC54)</f>
        <v>3</v>
      </c>
      <c r="BE54" s="368"/>
      <c r="BF54" s="450" t="s">
        <v>226</v>
      </c>
      <c r="BG54" s="451"/>
      <c r="BH54" s="451"/>
      <c r="BI54" s="452"/>
      <c r="BJ54" s="15"/>
      <c r="BK54" s="16"/>
      <c r="BL54" s="16"/>
      <c r="BM54" s="16"/>
      <c r="BN54" s="17"/>
      <c r="BO54" s="17"/>
      <c r="BP54" s="17"/>
      <c r="BQ54" s="17"/>
      <c r="BR54" s="17"/>
    </row>
    <row r="55" spans="1:70" s="18" customFormat="1" ht="120" customHeight="1" x14ac:dyDescent="0.55000000000000004">
      <c r="A55" s="29"/>
      <c r="B55" s="448" t="s">
        <v>297</v>
      </c>
      <c r="C55" s="448"/>
      <c r="D55" s="448"/>
      <c r="E55" s="448"/>
      <c r="F55" s="448"/>
      <c r="G55" s="448"/>
      <c r="H55" s="448"/>
      <c r="I55" s="448"/>
      <c r="J55" s="448"/>
      <c r="K55" s="448"/>
      <c r="L55" s="448"/>
      <c r="M55" s="448"/>
      <c r="N55" s="448"/>
      <c r="O55" s="449"/>
      <c r="P55" s="423"/>
      <c r="Q55" s="374"/>
      <c r="R55" s="423"/>
      <c r="S55" s="424"/>
      <c r="T55" s="373">
        <f>SUM(AF55,AI55,AL55,AO55,AR55,AU55,AX55,BA55)</f>
        <v>40</v>
      </c>
      <c r="U55" s="374"/>
      <c r="V55" s="384"/>
      <c r="W55" s="430"/>
      <c r="X55" s="373"/>
      <c r="Y55" s="374"/>
      <c r="Z55" s="423"/>
      <c r="AA55" s="374"/>
      <c r="AB55" s="423"/>
      <c r="AC55" s="374"/>
      <c r="AD55" s="375">
        <f>T55/40</f>
        <v>1</v>
      </c>
      <c r="AE55" s="376"/>
      <c r="AF55" s="38"/>
      <c r="AG55" s="39"/>
      <c r="AH55" s="40"/>
      <c r="AI55" s="38">
        <v>40</v>
      </c>
      <c r="AJ55" s="31"/>
      <c r="AK55" s="99">
        <v>1</v>
      </c>
      <c r="AL55" s="30"/>
      <c r="AM55" s="31"/>
      <c r="AN55" s="133"/>
      <c r="AO55" s="30"/>
      <c r="AP55" s="31"/>
      <c r="AQ55" s="26"/>
      <c r="AR55" s="140"/>
      <c r="AS55" s="31"/>
      <c r="AT55" s="26"/>
      <c r="AU55" s="30"/>
      <c r="AV55" s="31"/>
      <c r="AW55" s="26"/>
      <c r="AX55" s="30"/>
      <c r="AY55" s="31"/>
      <c r="AZ55" s="26"/>
      <c r="BA55" s="30"/>
      <c r="BB55" s="31"/>
      <c r="BC55" s="26"/>
      <c r="BD55" s="367">
        <f>SUM(AH55,AK55,AN55,AQ55,AT55,AW55,AZ55,BC55)</f>
        <v>1</v>
      </c>
      <c r="BE55" s="368"/>
      <c r="BF55" s="453"/>
      <c r="BG55" s="454"/>
      <c r="BH55" s="454"/>
      <c r="BI55" s="455"/>
      <c r="BJ55" s="15"/>
      <c r="BK55" s="16"/>
      <c r="BL55" s="16"/>
      <c r="BM55" s="16"/>
      <c r="BN55" s="17"/>
      <c r="BO55" s="17"/>
      <c r="BP55" s="17"/>
      <c r="BQ55" s="17"/>
      <c r="BR55" s="17"/>
    </row>
    <row r="56" spans="1:70" s="18" customFormat="1" ht="45" customHeight="1" x14ac:dyDescent="0.55000000000000004">
      <c r="A56" s="98" t="s">
        <v>170</v>
      </c>
      <c r="B56" s="456" t="s">
        <v>185</v>
      </c>
      <c r="C56" s="456"/>
      <c r="D56" s="456"/>
      <c r="E56" s="456"/>
      <c r="F56" s="456"/>
      <c r="G56" s="456"/>
      <c r="H56" s="456"/>
      <c r="I56" s="456"/>
      <c r="J56" s="456"/>
      <c r="K56" s="456"/>
      <c r="L56" s="456"/>
      <c r="M56" s="456"/>
      <c r="N56" s="456"/>
      <c r="O56" s="457"/>
      <c r="P56" s="467"/>
      <c r="Q56" s="468"/>
      <c r="R56" s="423"/>
      <c r="S56" s="424"/>
      <c r="T56" s="373"/>
      <c r="U56" s="374"/>
      <c r="V56" s="384"/>
      <c r="W56" s="430"/>
      <c r="X56" s="373"/>
      <c r="Y56" s="374"/>
      <c r="Z56" s="372"/>
      <c r="AA56" s="371"/>
      <c r="AB56" s="372"/>
      <c r="AC56" s="371"/>
      <c r="AD56" s="375"/>
      <c r="AE56" s="376"/>
      <c r="AF56" s="30"/>
      <c r="AG56" s="31"/>
      <c r="AH56" s="26"/>
      <c r="AI56" s="30"/>
      <c r="AJ56" s="31"/>
      <c r="AK56" s="26"/>
      <c r="AL56" s="30"/>
      <c r="AM56" s="31"/>
      <c r="AN56" s="133"/>
      <c r="AO56" s="30"/>
      <c r="AP56" s="31"/>
      <c r="AQ56" s="26"/>
      <c r="AR56" s="140"/>
      <c r="AS56" s="31"/>
      <c r="AT56" s="26"/>
      <c r="AU56" s="30"/>
      <c r="AV56" s="31"/>
      <c r="AW56" s="26"/>
      <c r="AX56" s="30"/>
      <c r="AY56" s="31"/>
      <c r="AZ56" s="26"/>
      <c r="BA56" s="30"/>
      <c r="BB56" s="31"/>
      <c r="BC56" s="26"/>
      <c r="BD56" s="367"/>
      <c r="BE56" s="368"/>
      <c r="BF56" s="425"/>
      <c r="BG56" s="426"/>
      <c r="BH56" s="426"/>
      <c r="BI56" s="427"/>
      <c r="BJ56" s="15"/>
      <c r="BK56" s="16"/>
      <c r="BL56" s="16"/>
      <c r="BM56" s="16"/>
      <c r="BN56" s="17"/>
      <c r="BO56" s="17"/>
      <c r="BP56" s="17"/>
      <c r="BQ56" s="17"/>
      <c r="BR56" s="17"/>
    </row>
    <row r="57" spans="1:70" s="18" customFormat="1" ht="45" customHeight="1" x14ac:dyDescent="0.55000000000000004">
      <c r="A57" s="37" t="s">
        <v>171</v>
      </c>
      <c r="B57" s="448" t="s">
        <v>129</v>
      </c>
      <c r="C57" s="448"/>
      <c r="D57" s="448"/>
      <c r="E57" s="448"/>
      <c r="F57" s="448"/>
      <c r="G57" s="448"/>
      <c r="H57" s="448"/>
      <c r="I57" s="448"/>
      <c r="J57" s="448"/>
      <c r="K57" s="448"/>
      <c r="L57" s="448"/>
      <c r="M57" s="448"/>
      <c r="N57" s="448"/>
      <c r="O57" s="449"/>
      <c r="P57" s="423" t="s">
        <v>112</v>
      </c>
      <c r="Q57" s="374"/>
      <c r="R57" s="423"/>
      <c r="S57" s="424"/>
      <c r="T57" s="373">
        <f>SUM(AF57,AI57,AL57,AO57,AR57,AU57,AX57,BA57)</f>
        <v>130</v>
      </c>
      <c r="U57" s="374"/>
      <c r="V57" s="384">
        <f>SUM(AG57,AJ57,AM57,AP57,AS57,AV57,AY57,BB57)</f>
        <v>68</v>
      </c>
      <c r="W57" s="430"/>
      <c r="X57" s="373">
        <v>34</v>
      </c>
      <c r="Y57" s="374"/>
      <c r="Z57" s="372"/>
      <c r="AA57" s="371"/>
      <c r="AB57" s="372">
        <v>34</v>
      </c>
      <c r="AC57" s="371"/>
      <c r="AD57" s="375">
        <f>T57/40</f>
        <v>3.25</v>
      </c>
      <c r="AE57" s="376"/>
      <c r="AF57" s="30"/>
      <c r="AG57" s="31"/>
      <c r="AH57" s="26"/>
      <c r="AI57" s="30">
        <v>130</v>
      </c>
      <c r="AJ57" s="31">
        <v>68</v>
      </c>
      <c r="AK57" s="26">
        <v>3</v>
      </c>
      <c r="AL57" s="30"/>
      <c r="AM57" s="31"/>
      <c r="AN57" s="26"/>
      <c r="AO57" s="30"/>
      <c r="AP57" s="31"/>
      <c r="AQ57" s="26"/>
      <c r="AR57" s="140"/>
      <c r="AS57" s="31"/>
      <c r="AT57" s="26"/>
      <c r="AU57" s="30"/>
      <c r="AV57" s="31"/>
      <c r="AW57" s="26"/>
      <c r="AX57" s="30"/>
      <c r="AY57" s="31"/>
      <c r="AZ57" s="26"/>
      <c r="BA57" s="30"/>
      <c r="BB57" s="31"/>
      <c r="BC57" s="26"/>
      <c r="BD57" s="367">
        <f>SUM(AH57,AK57,AN57,AQ57,AT57,AW57,AZ57,BC57)</f>
        <v>3</v>
      </c>
      <c r="BE57" s="368"/>
      <c r="BF57" s="429" t="s">
        <v>227</v>
      </c>
      <c r="BG57" s="385"/>
      <c r="BH57" s="385"/>
      <c r="BI57" s="430"/>
      <c r="BJ57" s="15"/>
      <c r="BK57" s="16"/>
      <c r="BL57" s="16"/>
      <c r="BM57" s="16"/>
      <c r="BN57" s="17"/>
      <c r="BO57" s="17"/>
      <c r="BP57" s="17"/>
      <c r="BQ57" s="17"/>
      <c r="BR57" s="17"/>
    </row>
    <row r="58" spans="1:70" s="18" customFormat="1" ht="45" customHeight="1" x14ac:dyDescent="0.55000000000000004">
      <c r="A58" s="23" t="s">
        <v>176</v>
      </c>
      <c r="B58" s="448" t="s">
        <v>130</v>
      </c>
      <c r="C58" s="448"/>
      <c r="D58" s="448"/>
      <c r="E58" s="448"/>
      <c r="F58" s="448"/>
      <c r="G58" s="448"/>
      <c r="H58" s="448"/>
      <c r="I58" s="448"/>
      <c r="J58" s="448"/>
      <c r="K58" s="448"/>
      <c r="L58" s="448"/>
      <c r="M58" s="448"/>
      <c r="N58" s="448"/>
      <c r="O58" s="449"/>
      <c r="P58" s="369" t="s">
        <v>112</v>
      </c>
      <c r="Q58" s="447"/>
      <c r="R58" s="369"/>
      <c r="S58" s="370"/>
      <c r="T58" s="373">
        <f>SUM(AF58,AI58,AL58,AO58,AR58,AU58,AX58,BA58)</f>
        <v>130</v>
      </c>
      <c r="U58" s="374"/>
      <c r="V58" s="384">
        <f>SUM(AG58,AJ58,AM58,AP58,AS58,AV58,AY58,BB58)</f>
        <v>84</v>
      </c>
      <c r="W58" s="430"/>
      <c r="X58" s="373">
        <v>50</v>
      </c>
      <c r="Y58" s="374"/>
      <c r="Z58" s="372">
        <v>18</v>
      </c>
      <c r="AA58" s="371"/>
      <c r="AB58" s="415">
        <v>16</v>
      </c>
      <c r="AC58" s="416"/>
      <c r="AD58" s="375">
        <f>T58/40</f>
        <v>3.25</v>
      </c>
      <c r="AE58" s="376"/>
      <c r="AF58" s="30"/>
      <c r="AG58" s="31"/>
      <c r="AH58" s="26"/>
      <c r="AI58" s="30">
        <v>130</v>
      </c>
      <c r="AJ58" s="31">
        <v>84</v>
      </c>
      <c r="AK58" s="133">
        <v>3</v>
      </c>
      <c r="AL58" s="30"/>
      <c r="AM58" s="31"/>
      <c r="AN58" s="133"/>
      <c r="AO58" s="30"/>
      <c r="AP58" s="31"/>
      <c r="AQ58" s="26"/>
      <c r="AR58" s="140"/>
      <c r="AS58" s="31"/>
      <c r="AT58" s="26"/>
      <c r="AU58" s="30"/>
      <c r="AV58" s="31"/>
      <c r="AW58" s="26"/>
      <c r="AX58" s="30"/>
      <c r="AY58" s="31"/>
      <c r="AZ58" s="26"/>
      <c r="BA58" s="30"/>
      <c r="BB58" s="31"/>
      <c r="BC58" s="26"/>
      <c r="BD58" s="367">
        <f>SUM(AH58,AK58,AN58,AQ58,AT58,AW58,AZ58,BC58)</f>
        <v>3</v>
      </c>
      <c r="BE58" s="368"/>
      <c r="BF58" s="429" t="s">
        <v>228</v>
      </c>
      <c r="BG58" s="385"/>
      <c r="BH58" s="385"/>
      <c r="BI58" s="430"/>
      <c r="BJ58" s="15"/>
      <c r="BK58" s="16"/>
      <c r="BL58" s="16"/>
      <c r="BM58" s="16"/>
      <c r="BN58" s="17"/>
      <c r="BO58" s="17"/>
      <c r="BP58" s="17"/>
      <c r="BQ58" s="17"/>
      <c r="BR58" s="17"/>
    </row>
    <row r="59" spans="1:70" s="18" customFormat="1" ht="45" customHeight="1" x14ac:dyDescent="0.55000000000000004">
      <c r="A59" s="98" t="s">
        <v>186</v>
      </c>
      <c r="B59" s="456" t="s">
        <v>264</v>
      </c>
      <c r="C59" s="456"/>
      <c r="D59" s="456"/>
      <c r="E59" s="456"/>
      <c r="F59" s="456"/>
      <c r="G59" s="456"/>
      <c r="H59" s="456"/>
      <c r="I59" s="456"/>
      <c r="J59" s="456"/>
      <c r="K59" s="456"/>
      <c r="L59" s="456"/>
      <c r="M59" s="456"/>
      <c r="N59" s="456"/>
      <c r="O59" s="457"/>
      <c r="P59" s="467"/>
      <c r="Q59" s="468"/>
      <c r="R59" s="423"/>
      <c r="S59" s="424"/>
      <c r="T59" s="373"/>
      <c r="U59" s="374"/>
      <c r="V59" s="384"/>
      <c r="W59" s="430"/>
      <c r="X59" s="373"/>
      <c r="Y59" s="374"/>
      <c r="Z59" s="372"/>
      <c r="AA59" s="371"/>
      <c r="AB59" s="372"/>
      <c r="AC59" s="371"/>
      <c r="AD59" s="375"/>
      <c r="AE59" s="376"/>
      <c r="AF59" s="30"/>
      <c r="AG59" s="31"/>
      <c r="AH59" s="26"/>
      <c r="AI59" s="30"/>
      <c r="AJ59" s="31"/>
      <c r="AK59" s="26"/>
      <c r="AL59" s="30"/>
      <c r="AM59" s="31"/>
      <c r="AN59" s="133"/>
      <c r="AO59" s="30"/>
      <c r="AP59" s="31"/>
      <c r="AQ59" s="26"/>
      <c r="AR59" s="140"/>
      <c r="AS59" s="31"/>
      <c r="AT59" s="26"/>
      <c r="AU59" s="30"/>
      <c r="AV59" s="31"/>
      <c r="AW59" s="26"/>
      <c r="AX59" s="30"/>
      <c r="AY59" s="31"/>
      <c r="AZ59" s="26"/>
      <c r="BA59" s="30"/>
      <c r="BB59" s="31"/>
      <c r="BC59" s="26"/>
      <c r="BD59" s="367"/>
      <c r="BE59" s="368"/>
      <c r="BF59" s="425"/>
      <c r="BG59" s="426"/>
      <c r="BH59" s="426"/>
      <c r="BI59" s="427"/>
      <c r="BJ59" s="15"/>
      <c r="BK59" s="16"/>
      <c r="BL59" s="16"/>
      <c r="BM59" s="16"/>
      <c r="BN59" s="17"/>
      <c r="BO59" s="17"/>
      <c r="BP59" s="17"/>
      <c r="BQ59" s="17"/>
      <c r="BR59" s="17"/>
    </row>
    <row r="60" spans="1:70" s="18" customFormat="1" ht="45" customHeight="1" x14ac:dyDescent="0.55000000000000004">
      <c r="A60" s="37" t="s">
        <v>193</v>
      </c>
      <c r="B60" s="448" t="s">
        <v>131</v>
      </c>
      <c r="C60" s="448"/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N60" s="448"/>
      <c r="O60" s="449"/>
      <c r="P60" s="423" t="s">
        <v>116</v>
      </c>
      <c r="Q60" s="374"/>
      <c r="R60" s="423" t="s">
        <v>113</v>
      </c>
      <c r="S60" s="424"/>
      <c r="T60" s="373">
        <f>SUM(AF60,AI60,AL60,AO60,AR60,AU60,AX60,BA60)</f>
        <v>260</v>
      </c>
      <c r="U60" s="374"/>
      <c r="V60" s="384">
        <f>SUM(AG60,AJ60,AM60,AP60,AS60,AV60,AY60,BB60)</f>
        <v>136</v>
      </c>
      <c r="W60" s="430"/>
      <c r="X60" s="373">
        <v>68</v>
      </c>
      <c r="Y60" s="374"/>
      <c r="Z60" s="372">
        <v>34</v>
      </c>
      <c r="AA60" s="371"/>
      <c r="AB60" s="372">
        <v>34</v>
      </c>
      <c r="AC60" s="371"/>
      <c r="AD60" s="375">
        <f>T60/40</f>
        <v>6.5</v>
      </c>
      <c r="AE60" s="376"/>
      <c r="AF60" s="30"/>
      <c r="AG60" s="31"/>
      <c r="AH60" s="26"/>
      <c r="AI60" s="30"/>
      <c r="AJ60" s="31"/>
      <c r="AK60" s="26"/>
      <c r="AL60" s="30">
        <v>130</v>
      </c>
      <c r="AM60" s="31">
        <v>68</v>
      </c>
      <c r="AN60" s="133">
        <v>3</v>
      </c>
      <c r="AO60" s="30">
        <v>130</v>
      </c>
      <c r="AP60" s="31">
        <v>68</v>
      </c>
      <c r="AQ60" s="26">
        <v>3</v>
      </c>
      <c r="AR60" s="140"/>
      <c r="AS60" s="31"/>
      <c r="AT60" s="26"/>
      <c r="AU60" s="30"/>
      <c r="AV60" s="31"/>
      <c r="AW60" s="26"/>
      <c r="AX60" s="30"/>
      <c r="AY60" s="31"/>
      <c r="AZ60" s="26"/>
      <c r="BA60" s="30"/>
      <c r="BB60" s="31"/>
      <c r="BC60" s="26"/>
      <c r="BD60" s="367">
        <f>SUM(AH60,AK60,AN60,AQ60,AT60,AW60,AZ60,BC60)</f>
        <v>6</v>
      </c>
      <c r="BE60" s="368"/>
      <c r="BF60" s="450" t="s">
        <v>229</v>
      </c>
      <c r="BG60" s="451"/>
      <c r="BH60" s="451"/>
      <c r="BI60" s="452"/>
      <c r="BJ60" s="15"/>
      <c r="BK60" s="16"/>
      <c r="BL60" s="16"/>
      <c r="BM60" s="16"/>
      <c r="BN60" s="17"/>
      <c r="BO60" s="17"/>
      <c r="BP60" s="17"/>
      <c r="BQ60" s="17"/>
      <c r="BR60" s="17"/>
    </row>
    <row r="61" spans="1:70" s="17" customFormat="1" ht="100.05" customHeight="1" x14ac:dyDescent="0.55000000000000004">
      <c r="A61" s="152"/>
      <c r="B61" s="448" t="s">
        <v>298</v>
      </c>
      <c r="C61" s="448"/>
      <c r="D61" s="448"/>
      <c r="E61" s="448"/>
      <c r="F61" s="448"/>
      <c r="G61" s="448"/>
      <c r="H61" s="448"/>
      <c r="I61" s="448"/>
      <c r="J61" s="448"/>
      <c r="K61" s="448"/>
      <c r="L61" s="448"/>
      <c r="M61" s="448"/>
      <c r="N61" s="448"/>
      <c r="O61" s="449"/>
      <c r="P61" s="423"/>
      <c r="Q61" s="374"/>
      <c r="R61" s="423"/>
      <c r="S61" s="424"/>
      <c r="T61" s="373">
        <v>60</v>
      </c>
      <c r="U61" s="374"/>
      <c r="V61" s="384"/>
      <c r="W61" s="430"/>
      <c r="X61" s="373"/>
      <c r="Y61" s="374"/>
      <c r="Z61" s="423"/>
      <c r="AA61" s="374"/>
      <c r="AB61" s="423"/>
      <c r="AC61" s="374"/>
      <c r="AD61" s="375">
        <f>T61/40</f>
        <v>1.5</v>
      </c>
      <c r="AE61" s="376"/>
      <c r="AF61" s="38"/>
      <c r="AG61" s="39"/>
      <c r="AH61" s="40"/>
      <c r="AI61" s="38"/>
      <c r="AJ61" s="39"/>
      <c r="AK61" s="40"/>
      <c r="AL61" s="38"/>
      <c r="AM61" s="39"/>
      <c r="AN61" s="103"/>
      <c r="AO61" s="38">
        <v>60</v>
      </c>
      <c r="AP61" s="39"/>
      <c r="AQ61" s="40">
        <v>2</v>
      </c>
      <c r="AR61" s="104"/>
      <c r="AS61" s="39"/>
      <c r="AT61" s="40"/>
      <c r="AU61" s="38"/>
      <c r="AV61" s="39"/>
      <c r="AW61" s="40"/>
      <c r="AX61" s="38"/>
      <c r="AY61" s="39"/>
      <c r="AZ61" s="40"/>
      <c r="BA61" s="38"/>
      <c r="BB61" s="39"/>
      <c r="BC61" s="40"/>
      <c r="BD61" s="373">
        <f>SUM(AH61,AK61,AN61,AQ61,AT61,AW61,AZ61,BC61)</f>
        <v>2</v>
      </c>
      <c r="BE61" s="424"/>
      <c r="BF61" s="453"/>
      <c r="BG61" s="454"/>
      <c r="BH61" s="454"/>
      <c r="BI61" s="455"/>
      <c r="BJ61" s="15"/>
      <c r="BK61" s="16"/>
      <c r="BL61" s="16"/>
      <c r="BM61" s="16"/>
    </row>
    <row r="62" spans="1:70" s="72" customFormat="1" ht="45" customHeight="1" x14ac:dyDescent="0.55000000000000004">
      <c r="A62" s="83" t="s">
        <v>268</v>
      </c>
      <c r="B62" s="465" t="s">
        <v>165</v>
      </c>
      <c r="C62" s="465"/>
      <c r="D62" s="465"/>
      <c r="E62" s="465"/>
      <c r="F62" s="465"/>
      <c r="G62" s="465"/>
      <c r="H62" s="465"/>
      <c r="I62" s="465"/>
      <c r="J62" s="465"/>
      <c r="K62" s="465"/>
      <c r="L62" s="465"/>
      <c r="M62" s="465"/>
      <c r="N62" s="465"/>
      <c r="O62" s="466"/>
      <c r="P62" s="459" t="s">
        <v>113</v>
      </c>
      <c r="Q62" s="464"/>
      <c r="R62" s="459"/>
      <c r="S62" s="460"/>
      <c r="T62" s="463">
        <f>SUM(AF62,AI62,AL62,AO62,AR62,AU62,AX62,BA62)</f>
        <v>130</v>
      </c>
      <c r="U62" s="464"/>
      <c r="V62" s="459">
        <f t="shared" ref="V62:V67" si="2">SUM(AG62,AJ62,AM62,AP62,AS62,AV62,AY62,BB62)</f>
        <v>68</v>
      </c>
      <c r="W62" s="460"/>
      <c r="X62" s="463">
        <v>34</v>
      </c>
      <c r="Y62" s="464"/>
      <c r="Z62" s="461">
        <v>18</v>
      </c>
      <c r="AA62" s="462"/>
      <c r="AB62" s="461">
        <v>16</v>
      </c>
      <c r="AC62" s="462"/>
      <c r="AD62" s="475">
        <f>T62/40</f>
        <v>3.25</v>
      </c>
      <c r="AE62" s="476"/>
      <c r="AF62" s="75"/>
      <c r="AG62" s="76"/>
      <c r="AH62" s="77"/>
      <c r="AI62" s="75"/>
      <c r="AJ62" s="76"/>
      <c r="AK62" s="77"/>
      <c r="AL62" s="141"/>
      <c r="AM62" s="76"/>
      <c r="AN62" s="77"/>
      <c r="AO62" s="141">
        <v>130</v>
      </c>
      <c r="AP62" s="76">
        <v>68</v>
      </c>
      <c r="AQ62" s="77">
        <v>3</v>
      </c>
      <c r="AR62" s="141"/>
      <c r="AS62" s="76"/>
      <c r="AT62" s="77"/>
      <c r="AU62" s="75"/>
      <c r="AV62" s="76"/>
      <c r="AW62" s="77"/>
      <c r="AX62" s="75"/>
      <c r="AY62" s="76"/>
      <c r="AZ62" s="77"/>
      <c r="BA62" s="75"/>
      <c r="BB62" s="76"/>
      <c r="BC62" s="77"/>
      <c r="BD62" s="488">
        <f>SUM(AH62,AK62,AN62,AQ62,AT62,AW62,AZ62,BC62)</f>
        <v>3</v>
      </c>
      <c r="BE62" s="489"/>
      <c r="BF62" s="552" t="s">
        <v>230</v>
      </c>
      <c r="BG62" s="553"/>
      <c r="BH62" s="553"/>
      <c r="BI62" s="554"/>
      <c r="BJ62" s="70"/>
      <c r="BK62" s="70"/>
      <c r="BL62" s="70"/>
      <c r="BM62" s="70"/>
      <c r="BN62" s="71"/>
      <c r="BO62" s="71"/>
      <c r="BP62" s="71"/>
      <c r="BQ62" s="71"/>
      <c r="BR62" s="71"/>
    </row>
    <row r="63" spans="1:70" s="72" customFormat="1" ht="45" customHeight="1" x14ac:dyDescent="0.55000000000000004">
      <c r="A63" s="69" t="s">
        <v>270</v>
      </c>
      <c r="B63" s="465" t="s">
        <v>132</v>
      </c>
      <c r="C63" s="465"/>
      <c r="D63" s="465"/>
      <c r="E63" s="465"/>
      <c r="F63" s="465"/>
      <c r="G63" s="465"/>
      <c r="H63" s="465"/>
      <c r="I63" s="465"/>
      <c r="J63" s="465"/>
      <c r="K63" s="465"/>
      <c r="L63" s="465"/>
      <c r="M63" s="465"/>
      <c r="N63" s="465"/>
      <c r="O63" s="466"/>
      <c r="P63" s="459">
        <v>4</v>
      </c>
      <c r="Q63" s="464"/>
      <c r="R63" s="459"/>
      <c r="S63" s="460"/>
      <c r="T63" s="463">
        <f>SUM(AF63,AI63,AL63,AO63,AR63,AU63,AX63,BA63)</f>
        <v>130</v>
      </c>
      <c r="U63" s="464"/>
      <c r="V63" s="459">
        <f t="shared" si="2"/>
        <v>68</v>
      </c>
      <c r="W63" s="460"/>
      <c r="X63" s="463">
        <v>34</v>
      </c>
      <c r="Y63" s="464"/>
      <c r="Z63" s="461"/>
      <c r="AA63" s="462"/>
      <c r="AB63" s="461">
        <v>34</v>
      </c>
      <c r="AC63" s="462"/>
      <c r="AD63" s="475">
        <f>T63/40</f>
        <v>3.25</v>
      </c>
      <c r="AE63" s="476"/>
      <c r="AF63" s="75"/>
      <c r="AG63" s="76"/>
      <c r="AH63" s="77"/>
      <c r="AI63" s="75"/>
      <c r="AJ63" s="76"/>
      <c r="AK63" s="77"/>
      <c r="AL63" s="141"/>
      <c r="AM63" s="76"/>
      <c r="AN63" s="77"/>
      <c r="AO63" s="141">
        <v>130</v>
      </c>
      <c r="AP63" s="76">
        <v>68</v>
      </c>
      <c r="AQ63" s="77">
        <v>3</v>
      </c>
      <c r="AR63" s="141"/>
      <c r="AS63" s="76"/>
      <c r="AT63" s="77"/>
      <c r="AU63" s="75"/>
      <c r="AV63" s="76"/>
      <c r="AW63" s="77"/>
      <c r="AX63" s="75"/>
      <c r="AY63" s="76"/>
      <c r="AZ63" s="77"/>
      <c r="BA63" s="75"/>
      <c r="BB63" s="76"/>
      <c r="BC63" s="77"/>
      <c r="BD63" s="488">
        <f>SUM(AH63,AK63,AN63,AQ63,AT63,AW63,AZ63,BC63)</f>
        <v>3</v>
      </c>
      <c r="BE63" s="489"/>
      <c r="BF63" s="552" t="s">
        <v>231</v>
      </c>
      <c r="BG63" s="553"/>
      <c r="BH63" s="553"/>
      <c r="BI63" s="554"/>
      <c r="BJ63" s="70"/>
      <c r="BK63" s="70"/>
      <c r="BL63" s="70"/>
      <c r="BM63" s="70"/>
      <c r="BN63" s="71"/>
      <c r="BO63" s="71"/>
      <c r="BP63" s="71"/>
      <c r="BQ63" s="71"/>
      <c r="BR63" s="71"/>
    </row>
    <row r="64" spans="1:70" s="18" customFormat="1" ht="90" customHeight="1" x14ac:dyDescent="0.55000000000000004">
      <c r="A64" s="98" t="s">
        <v>187</v>
      </c>
      <c r="B64" s="434" t="s">
        <v>175</v>
      </c>
      <c r="C64" s="434"/>
      <c r="D64" s="434"/>
      <c r="E64" s="434"/>
      <c r="F64" s="434"/>
      <c r="G64" s="434"/>
      <c r="H64" s="434"/>
      <c r="I64" s="434"/>
      <c r="J64" s="434"/>
      <c r="K64" s="434"/>
      <c r="L64" s="434"/>
      <c r="M64" s="434"/>
      <c r="N64" s="434"/>
      <c r="O64" s="490"/>
      <c r="P64" s="372"/>
      <c r="Q64" s="371"/>
      <c r="R64" s="372"/>
      <c r="S64" s="368"/>
      <c r="T64" s="367"/>
      <c r="U64" s="371"/>
      <c r="V64" s="475">
        <f t="shared" si="2"/>
        <v>0</v>
      </c>
      <c r="W64" s="476"/>
      <c r="X64" s="682"/>
      <c r="Y64" s="509"/>
      <c r="Z64" s="508"/>
      <c r="AA64" s="509"/>
      <c r="AB64" s="508"/>
      <c r="AC64" s="509"/>
      <c r="AD64" s="699"/>
      <c r="AE64" s="700"/>
      <c r="AF64" s="132"/>
      <c r="AG64" s="133"/>
      <c r="AH64" s="26"/>
      <c r="AI64" s="132"/>
      <c r="AJ64" s="133"/>
      <c r="AK64" s="26"/>
      <c r="AL64" s="132"/>
      <c r="AM64" s="133"/>
      <c r="AN64" s="26"/>
      <c r="AO64" s="132"/>
      <c r="AP64" s="133"/>
      <c r="AQ64" s="26"/>
      <c r="AR64" s="132"/>
      <c r="AS64" s="133"/>
      <c r="AT64" s="26"/>
      <c r="AU64" s="132"/>
      <c r="AV64" s="133"/>
      <c r="AW64" s="26"/>
      <c r="AX64" s="132"/>
      <c r="AY64" s="133"/>
      <c r="AZ64" s="26"/>
      <c r="BA64" s="132"/>
      <c r="BB64" s="133"/>
      <c r="BC64" s="26"/>
      <c r="BD64" s="367"/>
      <c r="BE64" s="368"/>
      <c r="BF64" s="425"/>
      <c r="BG64" s="426"/>
      <c r="BH64" s="426"/>
      <c r="BI64" s="427"/>
      <c r="BJ64" s="15"/>
      <c r="BK64" s="16"/>
      <c r="BL64" s="16"/>
      <c r="BM64" s="16"/>
      <c r="BN64" s="17"/>
      <c r="BO64" s="17"/>
      <c r="BP64" s="17"/>
      <c r="BQ64" s="17"/>
      <c r="BR64" s="17"/>
    </row>
    <row r="65" spans="1:76" s="72" customFormat="1" ht="45" customHeight="1" x14ac:dyDescent="0.55000000000000004">
      <c r="A65" s="69" t="s">
        <v>194</v>
      </c>
      <c r="B65" s="493" t="s">
        <v>145</v>
      </c>
      <c r="C65" s="493"/>
      <c r="D65" s="493"/>
      <c r="E65" s="493"/>
      <c r="F65" s="493"/>
      <c r="G65" s="493"/>
      <c r="H65" s="493"/>
      <c r="I65" s="493"/>
      <c r="J65" s="493"/>
      <c r="K65" s="493"/>
      <c r="L65" s="493"/>
      <c r="M65" s="493"/>
      <c r="N65" s="493"/>
      <c r="O65" s="494"/>
      <c r="P65" s="495" t="s">
        <v>125</v>
      </c>
      <c r="Q65" s="496"/>
      <c r="R65" s="495"/>
      <c r="S65" s="497"/>
      <c r="T65" s="488">
        <f>SUM(AF65,AI65,AL65,AO65,AR65,AU65,AX65,BA65)</f>
        <v>170</v>
      </c>
      <c r="U65" s="462"/>
      <c r="V65" s="459">
        <f t="shared" si="2"/>
        <v>102</v>
      </c>
      <c r="W65" s="460"/>
      <c r="X65" s="463">
        <v>18</v>
      </c>
      <c r="Y65" s="464"/>
      <c r="Z65" s="461">
        <v>68</v>
      </c>
      <c r="AA65" s="462"/>
      <c r="AB65" s="461">
        <v>16</v>
      </c>
      <c r="AC65" s="462"/>
      <c r="AD65" s="475">
        <f>T65/40</f>
        <v>4.25</v>
      </c>
      <c r="AE65" s="476"/>
      <c r="AF65" s="75">
        <v>170</v>
      </c>
      <c r="AG65" s="76">
        <v>102</v>
      </c>
      <c r="AH65" s="77">
        <v>4</v>
      </c>
      <c r="AI65" s="75"/>
      <c r="AJ65" s="76"/>
      <c r="AK65" s="77"/>
      <c r="AL65" s="75"/>
      <c r="AM65" s="76"/>
      <c r="AN65" s="77"/>
      <c r="AO65" s="75"/>
      <c r="AP65" s="76"/>
      <c r="AQ65" s="77"/>
      <c r="AR65" s="75"/>
      <c r="AS65" s="76"/>
      <c r="AT65" s="77"/>
      <c r="AU65" s="75"/>
      <c r="AV65" s="76"/>
      <c r="AW65" s="77"/>
      <c r="AX65" s="75"/>
      <c r="AY65" s="76"/>
      <c r="AZ65" s="77"/>
      <c r="BA65" s="75"/>
      <c r="BB65" s="76"/>
      <c r="BC65" s="77"/>
      <c r="BD65" s="488">
        <f>SUM(AH65,AK65,AN65,AQ65,AT65,AW65,AZ65,BC65)</f>
        <v>4</v>
      </c>
      <c r="BE65" s="489"/>
      <c r="BF65" s="552" t="s">
        <v>232</v>
      </c>
      <c r="BG65" s="553"/>
      <c r="BH65" s="553"/>
      <c r="BI65" s="554"/>
      <c r="BJ65" s="70"/>
      <c r="BK65" s="70"/>
      <c r="BL65" s="70"/>
      <c r="BM65" s="70"/>
      <c r="BN65" s="71"/>
      <c r="BO65" s="71"/>
      <c r="BP65" s="71"/>
      <c r="BQ65" s="71"/>
      <c r="BR65" s="71"/>
    </row>
    <row r="66" spans="1:76" s="18" customFormat="1" ht="90" customHeight="1" x14ac:dyDescent="0.55000000000000004">
      <c r="A66" s="23" t="s">
        <v>253</v>
      </c>
      <c r="B66" s="413" t="s">
        <v>149</v>
      </c>
      <c r="C66" s="413"/>
      <c r="D66" s="413"/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4"/>
      <c r="P66" s="415"/>
      <c r="Q66" s="416"/>
      <c r="R66" s="415">
        <v>1</v>
      </c>
      <c r="S66" s="428"/>
      <c r="T66" s="367">
        <f>SUM(AF66,AI66,AL66,AO66,AR66,AU66,AX66,BA66)</f>
        <v>130</v>
      </c>
      <c r="U66" s="371"/>
      <c r="V66" s="372">
        <f t="shared" si="2"/>
        <v>68</v>
      </c>
      <c r="W66" s="428"/>
      <c r="X66" s="431">
        <v>16</v>
      </c>
      <c r="Y66" s="416"/>
      <c r="Z66" s="415">
        <v>52</v>
      </c>
      <c r="AA66" s="416"/>
      <c r="AB66" s="415"/>
      <c r="AC66" s="416"/>
      <c r="AD66" s="375">
        <f>T66/40</f>
        <v>3.25</v>
      </c>
      <c r="AE66" s="376"/>
      <c r="AF66" s="30">
        <v>130</v>
      </c>
      <c r="AG66" s="31">
        <v>68</v>
      </c>
      <c r="AH66" s="26">
        <v>3</v>
      </c>
      <c r="AI66" s="30"/>
      <c r="AJ66" s="31"/>
      <c r="AK66" s="26"/>
      <c r="AL66" s="30"/>
      <c r="AM66" s="31"/>
      <c r="AN66" s="26"/>
      <c r="AO66" s="30"/>
      <c r="AP66" s="31"/>
      <c r="AQ66" s="26"/>
      <c r="AR66" s="30"/>
      <c r="AS66" s="31"/>
      <c r="AT66" s="26"/>
      <c r="AU66" s="30"/>
      <c r="AV66" s="31"/>
      <c r="AW66" s="26"/>
      <c r="AX66" s="30"/>
      <c r="AY66" s="31"/>
      <c r="AZ66" s="26"/>
      <c r="BA66" s="30"/>
      <c r="BB66" s="31"/>
      <c r="BC66" s="26"/>
      <c r="BD66" s="367">
        <f>SUM(AH66,AK66,AN66,AQ66,AT66,AW66,AZ66,BC66)</f>
        <v>3</v>
      </c>
      <c r="BE66" s="368"/>
      <c r="BF66" s="429" t="s">
        <v>233</v>
      </c>
      <c r="BG66" s="385"/>
      <c r="BH66" s="385"/>
      <c r="BI66" s="430"/>
      <c r="BJ66" s="15"/>
      <c r="BK66" s="16"/>
      <c r="BL66" s="16"/>
      <c r="BM66" s="16"/>
      <c r="BN66" s="17"/>
      <c r="BO66" s="17"/>
      <c r="BP66" s="17"/>
      <c r="BQ66" s="17"/>
      <c r="BR66" s="17"/>
    </row>
    <row r="67" spans="1:76" s="18" customFormat="1" ht="45" customHeight="1" x14ac:dyDescent="0.55000000000000004">
      <c r="A67" s="32" t="s">
        <v>269</v>
      </c>
      <c r="B67" s="413" t="s">
        <v>148</v>
      </c>
      <c r="C67" s="413"/>
      <c r="D67" s="413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414"/>
      <c r="P67" s="415"/>
      <c r="Q67" s="416"/>
      <c r="R67" s="415">
        <v>1.2</v>
      </c>
      <c r="S67" s="428"/>
      <c r="T67" s="367">
        <f>SUM(AF67,AI67,AL67,AO67,AR67,AU67,AX67,BA67)</f>
        <v>230</v>
      </c>
      <c r="U67" s="371"/>
      <c r="V67" s="372">
        <f t="shared" si="2"/>
        <v>120</v>
      </c>
      <c r="W67" s="428"/>
      <c r="X67" s="431">
        <v>34</v>
      </c>
      <c r="Y67" s="416"/>
      <c r="Z67" s="415">
        <v>68</v>
      </c>
      <c r="AA67" s="416"/>
      <c r="AB67" s="415">
        <v>18</v>
      </c>
      <c r="AC67" s="416"/>
      <c r="AD67" s="375">
        <f>T67/40</f>
        <v>5.75</v>
      </c>
      <c r="AE67" s="376"/>
      <c r="AF67" s="30">
        <v>130</v>
      </c>
      <c r="AG67" s="31">
        <v>68</v>
      </c>
      <c r="AH67" s="26">
        <v>3</v>
      </c>
      <c r="AI67" s="140">
        <v>100</v>
      </c>
      <c r="AJ67" s="31">
        <v>52</v>
      </c>
      <c r="AK67" s="26">
        <v>3</v>
      </c>
      <c r="AL67" s="140"/>
      <c r="AM67" s="31"/>
      <c r="AN67" s="26"/>
      <c r="AO67" s="30"/>
      <c r="AP67" s="31"/>
      <c r="AQ67" s="26"/>
      <c r="AR67" s="30"/>
      <c r="AS67" s="31"/>
      <c r="AT67" s="26"/>
      <c r="AU67" s="30"/>
      <c r="AV67" s="31"/>
      <c r="AW67" s="26"/>
      <c r="AX67" s="30"/>
      <c r="AY67" s="31"/>
      <c r="AZ67" s="26"/>
      <c r="BA67" s="30"/>
      <c r="BB67" s="31"/>
      <c r="BC67" s="26"/>
      <c r="BD67" s="367">
        <f>SUM(AH67,AK67,AN67,AQ67,AT67,AW67,AZ67,BC67)</f>
        <v>6</v>
      </c>
      <c r="BE67" s="368"/>
      <c r="BF67" s="450" t="s">
        <v>234</v>
      </c>
      <c r="BG67" s="451"/>
      <c r="BH67" s="451"/>
      <c r="BI67" s="452"/>
      <c r="BJ67" s="15"/>
      <c r="BK67" s="16"/>
      <c r="BL67" s="16"/>
      <c r="BM67" s="16"/>
      <c r="BN67" s="17"/>
      <c r="BO67" s="17"/>
      <c r="BP67" s="17"/>
      <c r="BQ67" s="17"/>
      <c r="BR67" s="17"/>
    </row>
    <row r="68" spans="1:76" s="17" customFormat="1" ht="79.95" customHeight="1" x14ac:dyDescent="0.55000000000000004">
      <c r="A68" s="152"/>
      <c r="B68" s="491" t="s">
        <v>299</v>
      </c>
      <c r="C68" s="491"/>
      <c r="D68" s="491"/>
      <c r="E68" s="491"/>
      <c r="F68" s="491"/>
      <c r="G68" s="491"/>
      <c r="H68" s="491"/>
      <c r="I68" s="491"/>
      <c r="J68" s="491"/>
      <c r="K68" s="491"/>
      <c r="L68" s="491"/>
      <c r="M68" s="491"/>
      <c r="N68" s="491"/>
      <c r="O68" s="492"/>
      <c r="P68" s="384"/>
      <c r="Q68" s="386"/>
      <c r="R68" s="384"/>
      <c r="S68" s="430"/>
      <c r="T68" s="373">
        <v>40</v>
      </c>
      <c r="U68" s="374"/>
      <c r="V68" s="423"/>
      <c r="W68" s="430"/>
      <c r="X68" s="683"/>
      <c r="Y68" s="684"/>
      <c r="Z68" s="384"/>
      <c r="AA68" s="386"/>
      <c r="AB68" s="384"/>
      <c r="AC68" s="386"/>
      <c r="AD68" s="375">
        <f>T68/40</f>
        <v>1</v>
      </c>
      <c r="AE68" s="376"/>
      <c r="AF68" s="38"/>
      <c r="AG68" s="39"/>
      <c r="AH68" s="40"/>
      <c r="AI68" s="38">
        <v>40</v>
      </c>
      <c r="AJ68" s="39"/>
      <c r="AK68" s="40">
        <v>1</v>
      </c>
      <c r="AL68" s="38"/>
      <c r="AM68" s="39"/>
      <c r="AN68" s="40"/>
      <c r="AO68" s="38"/>
      <c r="AP68" s="39"/>
      <c r="AQ68" s="40"/>
      <c r="AR68" s="38"/>
      <c r="AS68" s="39"/>
      <c r="AT68" s="40"/>
      <c r="AU68" s="38"/>
      <c r="AV68" s="39"/>
      <c r="AW68" s="40"/>
      <c r="AX68" s="38"/>
      <c r="AY68" s="39"/>
      <c r="AZ68" s="40"/>
      <c r="BA68" s="38"/>
      <c r="BB68" s="39"/>
      <c r="BC68" s="40"/>
      <c r="BD68" s="373">
        <f>SUM(AH68,AK68,AN68,AQ68,AT68,AW68,AZ68,BC68)</f>
        <v>1</v>
      </c>
      <c r="BE68" s="424"/>
      <c r="BF68" s="453"/>
      <c r="BG68" s="454"/>
      <c r="BH68" s="454"/>
      <c r="BI68" s="455"/>
      <c r="BJ68" s="15"/>
      <c r="BK68" s="16"/>
      <c r="BL68" s="16"/>
      <c r="BM68" s="16"/>
    </row>
    <row r="69" spans="1:76" s="18" customFormat="1" ht="90" customHeight="1" x14ac:dyDescent="0.55000000000000004">
      <c r="A69" s="98" t="s">
        <v>188</v>
      </c>
      <c r="B69" s="456" t="s">
        <v>183</v>
      </c>
      <c r="C69" s="456"/>
      <c r="D69" s="456"/>
      <c r="E69" s="456"/>
      <c r="F69" s="456"/>
      <c r="G69" s="456"/>
      <c r="H69" s="456"/>
      <c r="I69" s="456"/>
      <c r="J69" s="456"/>
      <c r="K69" s="456"/>
      <c r="L69" s="456"/>
      <c r="M69" s="456"/>
      <c r="N69" s="456"/>
      <c r="O69" s="457"/>
      <c r="P69" s="415"/>
      <c r="Q69" s="416"/>
      <c r="R69" s="415"/>
      <c r="S69" s="428"/>
      <c r="T69" s="504"/>
      <c r="U69" s="505"/>
      <c r="V69" s="372"/>
      <c r="W69" s="428"/>
      <c r="X69" s="506"/>
      <c r="Y69" s="507"/>
      <c r="Z69" s="415"/>
      <c r="AA69" s="416"/>
      <c r="AB69" s="415"/>
      <c r="AC69" s="416"/>
      <c r="AD69" s="375"/>
      <c r="AE69" s="376"/>
      <c r="AF69" s="30"/>
      <c r="AG69" s="31"/>
      <c r="AH69" s="26"/>
      <c r="AI69" s="30"/>
      <c r="AJ69" s="31"/>
      <c r="AK69" s="26"/>
      <c r="AL69" s="30"/>
      <c r="AM69" s="31"/>
      <c r="AN69" s="33"/>
      <c r="AO69" s="30"/>
      <c r="AP69" s="31"/>
      <c r="AQ69" s="26"/>
      <c r="AR69" s="30"/>
      <c r="AS69" s="31"/>
      <c r="AT69" s="26"/>
      <c r="AU69" s="30"/>
      <c r="AV69" s="31"/>
      <c r="AW69" s="26"/>
      <c r="AX69" s="30"/>
      <c r="AY69" s="31"/>
      <c r="AZ69" s="26"/>
      <c r="BA69" s="30"/>
      <c r="BB69" s="31"/>
      <c r="BC69" s="26"/>
      <c r="BD69" s="367"/>
      <c r="BE69" s="368"/>
      <c r="BF69" s="34"/>
      <c r="BG69" s="35"/>
      <c r="BH69" s="35"/>
      <c r="BI69" s="36"/>
      <c r="BJ69" s="15"/>
      <c r="BK69" s="16"/>
      <c r="BL69" s="16"/>
      <c r="BM69" s="16"/>
      <c r="BN69" s="17"/>
      <c r="BO69" s="17"/>
      <c r="BP69" s="17"/>
      <c r="BQ69" s="17"/>
      <c r="BR69" s="17"/>
    </row>
    <row r="70" spans="1:76" s="18" customFormat="1" ht="45" customHeight="1" x14ac:dyDescent="0.55000000000000004">
      <c r="A70" s="37" t="s">
        <v>195</v>
      </c>
      <c r="B70" s="448" t="s">
        <v>135</v>
      </c>
      <c r="C70" s="448"/>
      <c r="D70" s="448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449"/>
      <c r="P70" s="423" t="s">
        <v>116</v>
      </c>
      <c r="Q70" s="374"/>
      <c r="R70" s="423"/>
      <c r="S70" s="424"/>
      <c r="T70" s="373">
        <f>SUM(AF70,AI70,AL70,AO70,AR70,AU70,AX70,BA70)</f>
        <v>130</v>
      </c>
      <c r="U70" s="374"/>
      <c r="V70" s="384">
        <f>SUM(AG70,AJ70,AM70,AP70,AS70,AV70,AY70,BB70)</f>
        <v>86</v>
      </c>
      <c r="W70" s="430"/>
      <c r="X70" s="373">
        <v>52</v>
      </c>
      <c r="Y70" s="374"/>
      <c r="Z70" s="372">
        <v>18</v>
      </c>
      <c r="AA70" s="371"/>
      <c r="AB70" s="372">
        <v>16</v>
      </c>
      <c r="AC70" s="371"/>
      <c r="AD70" s="375">
        <f>T70/40</f>
        <v>3.25</v>
      </c>
      <c r="AE70" s="376"/>
      <c r="AF70" s="30"/>
      <c r="AG70" s="31"/>
      <c r="AH70" s="26"/>
      <c r="AI70" s="30"/>
      <c r="AJ70" s="31"/>
      <c r="AK70" s="26"/>
      <c r="AL70" s="30">
        <v>130</v>
      </c>
      <c r="AM70" s="31">
        <v>86</v>
      </c>
      <c r="AN70" s="133">
        <v>3</v>
      </c>
      <c r="AO70" s="30"/>
      <c r="AP70" s="31"/>
      <c r="AQ70" s="26"/>
      <c r="AR70" s="140"/>
      <c r="AS70" s="31"/>
      <c r="AT70" s="26"/>
      <c r="AU70" s="30"/>
      <c r="AV70" s="31"/>
      <c r="AW70" s="26"/>
      <c r="AX70" s="30"/>
      <c r="AY70" s="31"/>
      <c r="AZ70" s="26"/>
      <c r="BA70" s="30"/>
      <c r="BB70" s="31"/>
      <c r="BC70" s="26"/>
      <c r="BD70" s="367">
        <f>SUM(AH70,AK70,AN70,AQ70,AT70,AW70,AZ70,BC70)</f>
        <v>3</v>
      </c>
      <c r="BE70" s="368"/>
      <c r="BF70" s="429" t="s">
        <v>235</v>
      </c>
      <c r="BG70" s="385"/>
      <c r="BH70" s="385"/>
      <c r="BI70" s="430"/>
      <c r="BJ70" s="15"/>
      <c r="BK70" s="16"/>
      <c r="BL70" s="16"/>
      <c r="BM70" s="16"/>
      <c r="BN70" s="17"/>
      <c r="BO70" s="17"/>
      <c r="BP70" s="17"/>
      <c r="BQ70" s="17"/>
      <c r="BR70" s="17"/>
    </row>
    <row r="71" spans="1:76" s="18" customFormat="1" ht="45" customHeight="1" x14ac:dyDescent="0.55000000000000004">
      <c r="A71" s="37" t="s">
        <v>196</v>
      </c>
      <c r="B71" s="448" t="s">
        <v>138</v>
      </c>
      <c r="C71" s="448"/>
      <c r="D71" s="448"/>
      <c r="E71" s="448"/>
      <c r="F71" s="448"/>
      <c r="G71" s="448"/>
      <c r="H71" s="448"/>
      <c r="I71" s="448"/>
      <c r="J71" s="448"/>
      <c r="K71" s="448"/>
      <c r="L71" s="448"/>
      <c r="M71" s="448"/>
      <c r="N71" s="448"/>
      <c r="O71" s="449"/>
      <c r="P71" s="369" t="s">
        <v>116</v>
      </c>
      <c r="Q71" s="447"/>
      <c r="R71" s="369" t="s">
        <v>113</v>
      </c>
      <c r="S71" s="370"/>
      <c r="T71" s="367">
        <f>SUM(AF71,AI71,AL71,AO71,AR71,AU71,AX71,BA71)</f>
        <v>260</v>
      </c>
      <c r="U71" s="371"/>
      <c r="V71" s="372">
        <f>SUM(AG71,AJ71,AM71,AP71,AS71,AV71,AY71,BB71)</f>
        <v>170</v>
      </c>
      <c r="W71" s="428"/>
      <c r="X71" s="373">
        <v>68</v>
      </c>
      <c r="Y71" s="374"/>
      <c r="Z71" s="415">
        <v>68</v>
      </c>
      <c r="AA71" s="416"/>
      <c r="AB71" s="415">
        <v>34</v>
      </c>
      <c r="AC71" s="416"/>
      <c r="AD71" s="375">
        <f>T71/40</f>
        <v>6.5</v>
      </c>
      <c r="AE71" s="376"/>
      <c r="AF71" s="30"/>
      <c r="AG71" s="31"/>
      <c r="AH71" s="26"/>
      <c r="AI71" s="30"/>
      <c r="AJ71" s="31"/>
      <c r="AK71" s="26"/>
      <c r="AL71" s="30">
        <v>130</v>
      </c>
      <c r="AM71" s="31">
        <v>86</v>
      </c>
      <c r="AN71" s="26">
        <v>3</v>
      </c>
      <c r="AO71" s="140">
        <v>130</v>
      </c>
      <c r="AP71" s="31">
        <v>84</v>
      </c>
      <c r="AQ71" s="26">
        <v>3</v>
      </c>
      <c r="AR71" s="140"/>
      <c r="AS71" s="31"/>
      <c r="AT71" s="26"/>
      <c r="AU71" s="30"/>
      <c r="AV71" s="31"/>
      <c r="AW71" s="26"/>
      <c r="AX71" s="30"/>
      <c r="AY71" s="31"/>
      <c r="AZ71" s="26"/>
      <c r="BA71" s="30"/>
      <c r="BB71" s="31"/>
      <c r="BC71" s="26"/>
      <c r="BD71" s="367">
        <f>SUM(AH71,AK71,AN71,AQ71,AT71,AW71,AZ71,BC71)</f>
        <v>6</v>
      </c>
      <c r="BE71" s="368"/>
      <c r="BF71" s="450" t="s">
        <v>236</v>
      </c>
      <c r="BG71" s="451"/>
      <c r="BH71" s="451"/>
      <c r="BI71" s="452"/>
      <c r="BJ71" s="15"/>
      <c r="BK71" s="16"/>
      <c r="BL71" s="16"/>
      <c r="BM71" s="16"/>
      <c r="BN71" s="17"/>
      <c r="BO71" s="17"/>
      <c r="BP71" s="17"/>
      <c r="BQ71" s="17"/>
      <c r="BR71" s="17"/>
    </row>
    <row r="72" spans="1:76" s="17" customFormat="1" ht="79.95" customHeight="1" x14ac:dyDescent="0.55000000000000004">
      <c r="A72" s="152"/>
      <c r="B72" s="421" t="s">
        <v>380</v>
      </c>
      <c r="C72" s="421"/>
      <c r="D72" s="421"/>
      <c r="E72" s="421"/>
      <c r="F72" s="421"/>
      <c r="G72" s="421"/>
      <c r="H72" s="421"/>
      <c r="I72" s="421"/>
      <c r="J72" s="421"/>
      <c r="K72" s="421"/>
      <c r="L72" s="421"/>
      <c r="M72" s="421"/>
      <c r="N72" s="421"/>
      <c r="O72" s="422"/>
      <c r="P72" s="369"/>
      <c r="Q72" s="447"/>
      <c r="R72" s="369"/>
      <c r="S72" s="370"/>
      <c r="T72" s="373">
        <v>40</v>
      </c>
      <c r="U72" s="374"/>
      <c r="V72" s="423"/>
      <c r="W72" s="430"/>
      <c r="X72" s="373"/>
      <c r="Y72" s="374"/>
      <c r="Z72" s="384"/>
      <c r="AA72" s="386"/>
      <c r="AB72" s="384"/>
      <c r="AC72" s="386"/>
      <c r="AD72" s="375">
        <f>T72/40</f>
        <v>1</v>
      </c>
      <c r="AE72" s="376"/>
      <c r="AF72" s="38"/>
      <c r="AG72" s="39"/>
      <c r="AH72" s="40"/>
      <c r="AI72" s="38"/>
      <c r="AJ72" s="39"/>
      <c r="AK72" s="40"/>
      <c r="AL72" s="38"/>
      <c r="AM72" s="39"/>
      <c r="AN72" s="40"/>
      <c r="AO72" s="104">
        <v>40</v>
      </c>
      <c r="AP72" s="39"/>
      <c r="AQ72" s="40">
        <v>1</v>
      </c>
      <c r="AR72" s="104"/>
      <c r="AS72" s="39"/>
      <c r="AT72" s="40"/>
      <c r="AU72" s="38"/>
      <c r="AV72" s="39"/>
      <c r="AW72" s="40"/>
      <c r="AX72" s="38"/>
      <c r="AY72" s="39"/>
      <c r="AZ72" s="40"/>
      <c r="BA72" s="38"/>
      <c r="BB72" s="39"/>
      <c r="BC72" s="40"/>
      <c r="BD72" s="373">
        <f>SUM(AH72,AK72,AN72,AQ72,AT72,AW72,AZ72,BC72)</f>
        <v>1</v>
      </c>
      <c r="BE72" s="424"/>
      <c r="BF72" s="453"/>
      <c r="BG72" s="454"/>
      <c r="BH72" s="454"/>
      <c r="BI72" s="455"/>
      <c r="BJ72" s="15"/>
      <c r="BK72" s="16"/>
      <c r="BL72" s="16"/>
      <c r="BM72" s="16"/>
    </row>
    <row r="73" spans="1:76" s="199" customFormat="1" ht="79.95" customHeight="1" x14ac:dyDescent="0.6">
      <c r="A73" s="199" t="s">
        <v>103</v>
      </c>
      <c r="B73" s="324"/>
      <c r="C73" s="324"/>
      <c r="D73" s="324"/>
      <c r="E73" s="324"/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5"/>
      <c r="S73" s="325"/>
      <c r="T73" s="324"/>
      <c r="U73" s="324"/>
      <c r="V73" s="324"/>
      <c r="W73" s="324"/>
      <c r="X73" s="324"/>
      <c r="Y73" s="324"/>
      <c r="Z73" s="324"/>
      <c r="AA73" s="324"/>
      <c r="AB73" s="324"/>
      <c r="AC73" s="324"/>
      <c r="AD73" s="324"/>
      <c r="AE73" s="326"/>
      <c r="AG73" s="324"/>
      <c r="AH73" s="324"/>
      <c r="AI73" s="199" t="s">
        <v>103</v>
      </c>
      <c r="AJ73" s="324"/>
      <c r="AK73" s="324"/>
      <c r="AM73" s="324"/>
      <c r="AN73" s="324"/>
      <c r="AO73" s="324"/>
      <c r="AP73" s="324"/>
      <c r="AQ73" s="324"/>
      <c r="AR73" s="324"/>
      <c r="AS73" s="324"/>
      <c r="AT73" s="324"/>
      <c r="AU73" s="324"/>
      <c r="AV73" s="324"/>
      <c r="AW73" s="324"/>
      <c r="AX73" s="324"/>
      <c r="AY73" s="324"/>
      <c r="AZ73" s="324"/>
      <c r="BA73" s="324"/>
      <c r="BB73" s="324"/>
      <c r="BC73" s="327"/>
      <c r="BD73" s="327"/>
      <c r="BE73" s="327"/>
      <c r="BF73" s="327"/>
      <c r="BG73" s="200"/>
      <c r="BH73" s="201"/>
      <c r="BI73" s="201"/>
      <c r="BJ73" s="201"/>
      <c r="BK73" s="202"/>
      <c r="BO73" s="202"/>
      <c r="BP73" s="202"/>
      <c r="BQ73" s="202"/>
      <c r="BR73" s="202"/>
    </row>
    <row r="74" spans="1:76" s="328" customFormat="1" ht="49.95" customHeight="1" x14ac:dyDescent="0.6">
      <c r="A74" s="328" t="s">
        <v>340</v>
      </c>
      <c r="B74" s="329"/>
      <c r="C74" s="329"/>
      <c r="D74" s="329"/>
      <c r="E74" s="329"/>
      <c r="F74" s="329"/>
      <c r="G74" s="329"/>
      <c r="H74" s="329"/>
      <c r="I74" s="329"/>
      <c r="J74" s="329"/>
      <c r="K74" s="329"/>
      <c r="L74" s="329"/>
      <c r="M74" s="329"/>
      <c r="N74" s="329"/>
      <c r="O74" s="329"/>
      <c r="P74" s="329"/>
      <c r="Q74" s="329"/>
      <c r="R74" s="329"/>
      <c r="S74" s="329"/>
      <c r="T74" s="329"/>
      <c r="U74" s="329"/>
      <c r="V74" s="329"/>
      <c r="W74" s="329"/>
      <c r="X74" s="329"/>
      <c r="Y74" s="329"/>
      <c r="Z74" s="329"/>
      <c r="AA74" s="329"/>
      <c r="AB74" s="329"/>
      <c r="AC74" s="329"/>
      <c r="AD74" s="330"/>
      <c r="AE74" s="331"/>
      <c r="AF74" s="330"/>
      <c r="AG74" s="330"/>
      <c r="AH74" s="330"/>
      <c r="AI74" s="328" t="s">
        <v>358</v>
      </c>
      <c r="AJ74" s="330"/>
      <c r="AK74" s="330"/>
      <c r="AM74" s="330"/>
      <c r="AN74" s="330"/>
      <c r="AO74" s="330"/>
      <c r="AP74" s="330"/>
      <c r="AQ74" s="330"/>
      <c r="AR74" s="330"/>
      <c r="AS74" s="330"/>
      <c r="AT74" s="330"/>
      <c r="AU74" s="330"/>
      <c r="AV74" s="330"/>
      <c r="AW74" s="330"/>
      <c r="AX74" s="330"/>
      <c r="AY74" s="330"/>
      <c r="AZ74" s="330"/>
      <c r="BA74" s="330"/>
      <c r="BB74" s="332"/>
      <c r="BC74" s="330"/>
      <c r="BD74" s="330"/>
      <c r="BE74" s="330"/>
      <c r="BF74" s="330"/>
      <c r="BG74" s="333"/>
      <c r="BH74" s="334"/>
      <c r="BI74" s="334"/>
      <c r="BJ74" s="334"/>
      <c r="BK74" s="335"/>
      <c r="BO74" s="335"/>
      <c r="BP74" s="335"/>
      <c r="BQ74" s="335"/>
      <c r="BR74" s="335"/>
    </row>
    <row r="75" spans="1:76" s="199" customFormat="1" ht="48" customHeight="1" x14ac:dyDescent="0.6">
      <c r="A75" s="336" t="s">
        <v>291</v>
      </c>
      <c r="B75" s="326"/>
      <c r="C75" s="326"/>
      <c r="D75" s="326"/>
      <c r="E75" s="326"/>
      <c r="F75" s="326"/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326"/>
      <c r="R75" s="326"/>
      <c r="S75" s="326"/>
      <c r="T75" s="326"/>
      <c r="U75" s="326"/>
      <c r="V75" s="326"/>
      <c r="W75" s="326"/>
      <c r="X75" s="326"/>
      <c r="Y75" s="326"/>
      <c r="Z75" s="326"/>
      <c r="AA75" s="326"/>
      <c r="AB75" s="326"/>
      <c r="AC75" s="326"/>
      <c r="AD75" s="324"/>
      <c r="AE75" s="326"/>
      <c r="AF75" s="324"/>
      <c r="AG75" s="324"/>
      <c r="AH75" s="324"/>
      <c r="AI75" s="337" t="s">
        <v>429</v>
      </c>
      <c r="AJ75" s="324"/>
      <c r="AK75" s="324"/>
      <c r="AM75" s="324"/>
      <c r="AN75" s="324"/>
      <c r="AO75" s="324"/>
      <c r="AP75" s="324"/>
      <c r="AQ75" s="324"/>
      <c r="AR75" s="324"/>
      <c r="AS75" s="324"/>
      <c r="AT75" s="324"/>
      <c r="AU75" s="324"/>
      <c r="AV75" s="324"/>
      <c r="AW75" s="324"/>
      <c r="AX75" s="324"/>
      <c r="AY75" s="324"/>
      <c r="AZ75" s="324"/>
      <c r="BA75" s="324"/>
      <c r="BB75" s="338"/>
      <c r="BC75" s="327"/>
      <c r="BD75" s="327"/>
      <c r="BE75" s="327"/>
      <c r="BF75" s="327"/>
      <c r="BG75" s="200"/>
      <c r="BH75" s="201"/>
      <c r="BI75" s="201"/>
      <c r="BJ75" s="201"/>
      <c r="BK75" s="202"/>
      <c r="BO75" s="202"/>
      <c r="BP75" s="202"/>
      <c r="BQ75" s="202"/>
      <c r="BR75" s="202"/>
    </row>
    <row r="76" spans="1:76" s="343" customFormat="1" ht="60" customHeight="1" x14ac:dyDescent="0.25">
      <c r="A76" s="339" t="s">
        <v>292</v>
      </c>
      <c r="B76" s="340"/>
      <c r="C76" s="340"/>
      <c r="D76" s="340"/>
      <c r="E76" s="340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0"/>
      <c r="AA76" s="340"/>
      <c r="AB76" s="341"/>
      <c r="AC76" s="341"/>
      <c r="AD76" s="327"/>
      <c r="AE76" s="341"/>
      <c r="AF76" s="327"/>
      <c r="AG76" s="327"/>
      <c r="AH76" s="327"/>
      <c r="AI76" s="339" t="s">
        <v>293</v>
      </c>
      <c r="AJ76" s="342"/>
      <c r="AK76" s="342"/>
      <c r="AM76" s="344"/>
      <c r="AN76" s="339"/>
      <c r="AO76" s="339"/>
      <c r="AP76" s="339"/>
      <c r="AQ76" s="339"/>
      <c r="AR76" s="339"/>
      <c r="AS76" s="339"/>
      <c r="AT76" s="344"/>
      <c r="AU76" s="344"/>
      <c r="AV76" s="344"/>
      <c r="AW76" s="344"/>
      <c r="AX76" s="344"/>
      <c r="AY76" s="344"/>
      <c r="AZ76" s="342"/>
      <c r="BA76" s="342"/>
      <c r="BB76" s="342"/>
      <c r="BC76" s="342"/>
      <c r="BD76" s="342"/>
      <c r="BE76" s="342"/>
      <c r="BF76" s="327"/>
      <c r="BG76" s="200"/>
      <c r="BH76" s="201"/>
      <c r="BI76" s="201"/>
      <c r="BJ76" s="201"/>
      <c r="BK76" s="345"/>
      <c r="BO76" s="345"/>
      <c r="BP76" s="345"/>
      <c r="BQ76" s="345"/>
      <c r="BR76" s="345"/>
    </row>
    <row r="77" spans="1:76" s="343" customFormat="1" ht="49.95" customHeight="1" x14ac:dyDescent="0.25">
      <c r="A77" s="339" t="s">
        <v>296</v>
      </c>
      <c r="B77" s="341"/>
      <c r="C77" s="341"/>
      <c r="D77" s="341"/>
      <c r="E77" s="341"/>
      <c r="F77" s="341"/>
      <c r="G77" s="341"/>
      <c r="H77" s="339"/>
      <c r="I77" s="341"/>
      <c r="J77" s="341"/>
      <c r="K77" s="341"/>
      <c r="L77" s="341"/>
      <c r="M77" s="341"/>
      <c r="N77" s="341"/>
      <c r="O77" s="341"/>
      <c r="P77" s="341"/>
      <c r="Q77" s="341"/>
      <c r="R77" s="342"/>
      <c r="S77" s="342"/>
      <c r="T77" s="341"/>
      <c r="U77" s="341"/>
      <c r="V77" s="341"/>
      <c r="W77" s="341"/>
      <c r="X77" s="341"/>
      <c r="Y77" s="341"/>
      <c r="Z77" s="341"/>
      <c r="AA77" s="341"/>
      <c r="AB77" s="341"/>
      <c r="AC77" s="341"/>
      <c r="AD77" s="327"/>
      <c r="AE77" s="341"/>
      <c r="AF77" s="327"/>
      <c r="AG77" s="327"/>
      <c r="AH77" s="327"/>
      <c r="AI77" s="339" t="s">
        <v>296</v>
      </c>
      <c r="AJ77" s="346"/>
      <c r="AK77" s="346"/>
      <c r="AM77" s="341"/>
      <c r="AN77" s="339"/>
      <c r="AO77" s="339"/>
      <c r="AP77" s="339"/>
      <c r="AQ77" s="339"/>
      <c r="AR77" s="339"/>
      <c r="AS77" s="339"/>
      <c r="AT77" s="327"/>
      <c r="AU77" s="327"/>
      <c r="AV77" s="327"/>
      <c r="AW77" s="327"/>
      <c r="AX77" s="327"/>
      <c r="AY77" s="327"/>
      <c r="AZ77" s="327"/>
      <c r="BA77" s="327"/>
      <c r="BB77" s="327"/>
      <c r="BC77" s="327"/>
      <c r="BD77" s="327"/>
      <c r="BE77" s="327"/>
      <c r="BF77" s="327"/>
      <c r="BG77" s="200"/>
      <c r="BH77" s="201"/>
      <c r="BI77" s="201"/>
      <c r="BJ77" s="201"/>
      <c r="BK77" s="345"/>
      <c r="BO77" s="345"/>
      <c r="BP77" s="345"/>
      <c r="BQ77" s="345"/>
      <c r="BR77" s="345"/>
    </row>
    <row r="78" spans="1:76" s="350" customFormat="1" ht="40.049999999999997" customHeight="1" x14ac:dyDescent="0.25">
      <c r="A78" s="347"/>
      <c r="B78" s="348"/>
      <c r="C78" s="348"/>
      <c r="D78" s="348"/>
      <c r="E78" s="348"/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9"/>
      <c r="AE78" s="348"/>
      <c r="AF78" s="349"/>
      <c r="AG78" s="349"/>
      <c r="AH78" s="349"/>
      <c r="AI78" s="349"/>
      <c r="AL78" s="347"/>
      <c r="BD78" s="349"/>
    </row>
    <row r="79" spans="1:76" s="82" customFormat="1" ht="19.95" customHeight="1" x14ac:dyDescent="0.25">
      <c r="A79" s="81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79"/>
      <c r="AE79" s="80"/>
      <c r="AF79" s="79"/>
      <c r="AG79" s="79"/>
      <c r="AH79" s="79"/>
      <c r="AI79" s="79"/>
      <c r="AL79" s="81"/>
      <c r="BD79" s="14"/>
    </row>
    <row r="80" spans="1:76" s="120" customFormat="1" ht="90" customHeight="1" thickBot="1" x14ac:dyDescent="0.75">
      <c r="A80" s="259" t="s">
        <v>436</v>
      </c>
      <c r="B80" s="213"/>
      <c r="C80" s="213"/>
      <c r="D80" s="213"/>
      <c r="E80" s="213"/>
      <c r="F80" s="213"/>
      <c r="G80" s="213"/>
      <c r="H80" s="213"/>
      <c r="I80" s="238"/>
      <c r="J80" s="217"/>
      <c r="K80" s="217"/>
      <c r="L80" s="217"/>
      <c r="M80" s="213"/>
      <c r="N80" s="213"/>
      <c r="O80" s="213"/>
      <c r="P80" s="213"/>
      <c r="Q80" s="213"/>
      <c r="R80" s="242"/>
      <c r="S80" s="242"/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1"/>
      <c r="AE80" s="213"/>
      <c r="AF80" s="211"/>
      <c r="AG80" s="211"/>
      <c r="AH80" s="211"/>
      <c r="AI80" s="211"/>
      <c r="AK80" s="213"/>
      <c r="AL80" s="241"/>
      <c r="AM80" s="213"/>
      <c r="AN80" s="213"/>
      <c r="AP80" s="213"/>
      <c r="AQ80" s="239"/>
      <c r="AR80" s="239"/>
      <c r="AS80" s="239"/>
      <c r="AT80" s="239"/>
      <c r="AU80" s="239"/>
      <c r="AV80" s="239"/>
      <c r="AW80" s="213"/>
      <c r="AX80" s="213"/>
      <c r="AY80" s="213"/>
      <c r="AZ80" s="213"/>
      <c r="BA80" s="213"/>
      <c r="BB80" s="213"/>
      <c r="BC80" s="213"/>
      <c r="BD80" s="116"/>
      <c r="BE80" s="211"/>
      <c r="BF80" s="213"/>
      <c r="BG80" s="213"/>
      <c r="BH80" s="213"/>
      <c r="BI80" s="213"/>
      <c r="BJ80" s="211"/>
      <c r="BK80" s="211"/>
      <c r="BL80" s="211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</row>
    <row r="81" spans="1:256" s="18" customFormat="1" ht="79.95" customHeight="1" thickBot="1" x14ac:dyDescent="0.6">
      <c r="A81" s="41" t="s">
        <v>112</v>
      </c>
      <c r="B81" s="471" t="s">
        <v>415</v>
      </c>
      <c r="C81" s="471"/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471"/>
      <c r="O81" s="472"/>
      <c r="P81" s="473"/>
      <c r="Q81" s="474"/>
      <c r="R81" s="473"/>
      <c r="S81" s="591"/>
      <c r="T81" s="599">
        <f>SUM(T82:U107,T111:U117)</f>
        <v>3754</v>
      </c>
      <c r="U81" s="612"/>
      <c r="V81" s="599">
        <f>SUM(V83:W107,V111:W117)</f>
        <v>1694</v>
      </c>
      <c r="W81" s="612"/>
      <c r="X81" s="599">
        <f>SUM(X83:Y107,X111:Y117)</f>
        <v>602</v>
      </c>
      <c r="Y81" s="612"/>
      <c r="Z81" s="599">
        <f>SUM(Z83:AA107,Z111:AA117)</f>
        <v>682</v>
      </c>
      <c r="AA81" s="612"/>
      <c r="AB81" s="599">
        <f>SUM(AB83:AC107,AB111:AC117)</f>
        <v>378</v>
      </c>
      <c r="AC81" s="612"/>
      <c r="AD81" s="611">
        <v>32</v>
      </c>
      <c r="AE81" s="591"/>
      <c r="AF81" s="359">
        <f>SUM(AF82:AF117)</f>
        <v>0</v>
      </c>
      <c r="AG81" s="360">
        <f t="shared" ref="AG81:BC81" si="3">SUM(AG82:AG117)</f>
        <v>0</v>
      </c>
      <c r="AH81" s="150">
        <f t="shared" si="3"/>
        <v>0</v>
      </c>
      <c r="AI81" s="359">
        <f t="shared" si="3"/>
        <v>0</v>
      </c>
      <c r="AJ81" s="360">
        <f t="shared" si="3"/>
        <v>0</v>
      </c>
      <c r="AK81" s="150">
        <f t="shared" si="3"/>
        <v>0</v>
      </c>
      <c r="AL81" s="359">
        <f t="shared" si="3"/>
        <v>440</v>
      </c>
      <c r="AM81" s="360">
        <f t="shared" si="3"/>
        <v>206</v>
      </c>
      <c r="AN81" s="150">
        <f t="shared" si="3"/>
        <v>11</v>
      </c>
      <c r="AO81" s="359">
        <f t="shared" si="3"/>
        <v>230</v>
      </c>
      <c r="AP81" s="360">
        <f t="shared" si="3"/>
        <v>84</v>
      </c>
      <c r="AQ81" s="150">
        <f t="shared" si="3"/>
        <v>6</v>
      </c>
      <c r="AR81" s="359">
        <f t="shared" si="3"/>
        <v>910</v>
      </c>
      <c r="AS81" s="360">
        <f t="shared" si="3"/>
        <v>442</v>
      </c>
      <c r="AT81" s="150">
        <f t="shared" si="3"/>
        <v>23</v>
      </c>
      <c r="AU81" s="359">
        <f t="shared" si="3"/>
        <v>980</v>
      </c>
      <c r="AV81" s="360">
        <f t="shared" si="3"/>
        <v>460</v>
      </c>
      <c r="AW81" s="150">
        <f t="shared" si="3"/>
        <v>25</v>
      </c>
      <c r="AX81" s="359">
        <f t="shared" si="3"/>
        <v>824</v>
      </c>
      <c r="AY81" s="360">
        <f t="shared" si="3"/>
        <v>358</v>
      </c>
      <c r="AZ81" s="150">
        <f t="shared" si="3"/>
        <v>23</v>
      </c>
      <c r="BA81" s="359">
        <f t="shared" si="3"/>
        <v>370</v>
      </c>
      <c r="BB81" s="360">
        <f t="shared" si="3"/>
        <v>144</v>
      </c>
      <c r="BC81" s="150">
        <f t="shared" si="3"/>
        <v>10</v>
      </c>
      <c r="BD81" s="599">
        <f>SUM(BD82:BE117)</f>
        <v>98</v>
      </c>
      <c r="BE81" s="600"/>
      <c r="BF81" s="471"/>
      <c r="BG81" s="471"/>
      <c r="BH81" s="471"/>
      <c r="BI81" s="760"/>
      <c r="BJ81" s="15"/>
      <c r="BK81" s="16"/>
      <c r="BL81" s="16"/>
      <c r="BM81" s="16"/>
      <c r="BN81" s="17"/>
      <c r="BO81" s="17"/>
      <c r="BP81" s="17"/>
      <c r="BQ81" s="17"/>
      <c r="BR81" s="17"/>
      <c r="IV81" s="146">
        <f>SUM(T81:IU81)</f>
        <v>12786</v>
      </c>
    </row>
    <row r="82" spans="1:256" s="18" customFormat="1" ht="79.95" customHeight="1" x14ac:dyDescent="0.55000000000000004">
      <c r="A82" s="100" t="s">
        <v>416</v>
      </c>
      <c r="B82" s="629" t="s">
        <v>417</v>
      </c>
      <c r="C82" s="629"/>
      <c r="D82" s="629"/>
      <c r="E82" s="629"/>
      <c r="F82" s="629"/>
      <c r="G82" s="629"/>
      <c r="H82" s="629"/>
      <c r="I82" s="629"/>
      <c r="J82" s="629"/>
      <c r="K82" s="629"/>
      <c r="L82" s="629"/>
      <c r="M82" s="629"/>
      <c r="N82" s="629"/>
      <c r="O82" s="630"/>
      <c r="P82" s="514"/>
      <c r="Q82" s="513"/>
      <c r="R82" s="514"/>
      <c r="S82" s="531"/>
      <c r="T82" s="550"/>
      <c r="U82" s="649"/>
      <c r="V82" s="761"/>
      <c r="W82" s="551"/>
      <c r="X82" s="550"/>
      <c r="Y82" s="649"/>
      <c r="Z82" s="761"/>
      <c r="AA82" s="649"/>
      <c r="AB82" s="761"/>
      <c r="AC82" s="649"/>
      <c r="AD82" s="762"/>
      <c r="AE82" s="763"/>
      <c r="AF82" s="147"/>
      <c r="AG82" s="151"/>
      <c r="AH82" s="64"/>
      <c r="AI82" s="147"/>
      <c r="AJ82" s="151"/>
      <c r="AK82" s="64"/>
      <c r="AL82" s="147"/>
      <c r="AM82" s="151"/>
      <c r="AN82" s="64"/>
      <c r="AO82" s="147"/>
      <c r="AP82" s="151"/>
      <c r="AQ82" s="64"/>
      <c r="AR82" s="147"/>
      <c r="AS82" s="151"/>
      <c r="AT82" s="64"/>
      <c r="AU82" s="147"/>
      <c r="AV82" s="151"/>
      <c r="AW82" s="64"/>
      <c r="AX82" s="147"/>
      <c r="AY82" s="151"/>
      <c r="AZ82" s="64"/>
      <c r="BA82" s="147"/>
      <c r="BB82" s="151"/>
      <c r="BC82" s="64"/>
      <c r="BD82" s="520"/>
      <c r="BE82" s="521"/>
      <c r="BF82" s="517"/>
      <c r="BG82" s="518"/>
      <c r="BH82" s="518"/>
      <c r="BI82" s="519"/>
      <c r="BJ82" s="15"/>
      <c r="BK82" s="16"/>
      <c r="BL82" s="16"/>
      <c r="BM82" s="16"/>
      <c r="BN82" s="17"/>
      <c r="BO82" s="17"/>
      <c r="BP82" s="17"/>
      <c r="BQ82" s="17"/>
      <c r="BR82" s="17"/>
    </row>
    <row r="83" spans="1:256" s="18" customFormat="1" ht="90" customHeight="1" x14ac:dyDescent="0.55000000000000004">
      <c r="A83" s="29" t="s">
        <v>155</v>
      </c>
      <c r="B83" s="413" t="s">
        <v>418</v>
      </c>
      <c r="C83" s="413"/>
      <c r="D83" s="413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4"/>
      <c r="P83" s="415"/>
      <c r="Q83" s="416"/>
      <c r="R83" s="415">
        <v>7</v>
      </c>
      <c r="S83" s="428"/>
      <c r="T83" s="367">
        <v>72</v>
      </c>
      <c r="U83" s="371"/>
      <c r="V83" s="372">
        <v>34</v>
      </c>
      <c r="W83" s="368"/>
      <c r="X83" s="367">
        <v>18</v>
      </c>
      <c r="Y83" s="371"/>
      <c r="Z83" s="372"/>
      <c r="AA83" s="371"/>
      <c r="AB83" s="372"/>
      <c r="AC83" s="371"/>
      <c r="AD83" s="415">
        <v>16</v>
      </c>
      <c r="AE83" s="416"/>
      <c r="AF83" s="30"/>
      <c r="AG83" s="31"/>
      <c r="AH83" s="26"/>
      <c r="AI83" s="30"/>
      <c r="AJ83" s="31"/>
      <c r="AK83" s="26"/>
      <c r="AL83" s="30"/>
      <c r="AM83" s="31"/>
      <c r="AN83" s="26"/>
      <c r="AO83" s="30"/>
      <c r="AP83" s="31"/>
      <c r="AQ83" s="26"/>
      <c r="AR83" s="30"/>
      <c r="AS83" s="31"/>
      <c r="AT83" s="26"/>
      <c r="AU83" s="30"/>
      <c r="AV83" s="31"/>
      <c r="AW83" s="26"/>
      <c r="AX83" s="30">
        <v>72</v>
      </c>
      <c r="AY83" s="31">
        <v>34</v>
      </c>
      <c r="AZ83" s="26">
        <v>2</v>
      </c>
      <c r="BA83" s="30"/>
      <c r="BB83" s="31"/>
      <c r="BC83" s="26"/>
      <c r="BD83" s="367">
        <f>SUM(AH83,AK83,AN83,AQ83,AT83,AW83,AZ83,BC83)</f>
        <v>2</v>
      </c>
      <c r="BE83" s="368"/>
      <c r="BF83" s="425" t="s">
        <v>419</v>
      </c>
      <c r="BG83" s="426"/>
      <c r="BH83" s="426"/>
      <c r="BI83" s="427"/>
      <c r="BJ83" s="15"/>
      <c r="BK83" s="16"/>
      <c r="BL83" s="16"/>
      <c r="BM83" s="16"/>
      <c r="BN83" s="17"/>
      <c r="BO83" s="17"/>
      <c r="BP83" s="17"/>
      <c r="BQ83" s="17"/>
      <c r="BR83" s="17"/>
    </row>
    <row r="84" spans="1:256" s="18" customFormat="1" ht="90" customHeight="1" x14ac:dyDescent="0.55000000000000004">
      <c r="A84" s="29" t="s">
        <v>220</v>
      </c>
      <c r="B84" s="413" t="s">
        <v>420</v>
      </c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13"/>
      <c r="N84" s="413"/>
      <c r="O84" s="414"/>
      <c r="P84" s="415"/>
      <c r="Q84" s="416"/>
      <c r="R84" s="415">
        <v>7</v>
      </c>
      <c r="S84" s="428"/>
      <c r="T84" s="367">
        <v>72</v>
      </c>
      <c r="U84" s="371"/>
      <c r="V84" s="372">
        <v>34</v>
      </c>
      <c r="W84" s="368"/>
      <c r="X84" s="367">
        <v>18</v>
      </c>
      <c r="Y84" s="371"/>
      <c r="Z84" s="372"/>
      <c r="AA84" s="371"/>
      <c r="AB84" s="372"/>
      <c r="AC84" s="371"/>
      <c r="AD84" s="415">
        <v>16</v>
      </c>
      <c r="AE84" s="416"/>
      <c r="AF84" s="30"/>
      <c r="AG84" s="31"/>
      <c r="AH84" s="26"/>
      <c r="AI84" s="30"/>
      <c r="AJ84" s="31"/>
      <c r="AK84" s="26"/>
      <c r="AL84" s="30"/>
      <c r="AM84" s="31"/>
      <c r="AN84" s="26"/>
      <c r="AO84" s="30"/>
      <c r="AP84" s="31"/>
      <c r="AQ84" s="26"/>
      <c r="AR84" s="30"/>
      <c r="AS84" s="31"/>
      <c r="AT84" s="26"/>
      <c r="AU84" s="30"/>
      <c r="AV84" s="31"/>
      <c r="AW84" s="26"/>
      <c r="AX84" s="30">
        <v>72</v>
      </c>
      <c r="AY84" s="31">
        <v>34</v>
      </c>
      <c r="AZ84" s="26">
        <v>2</v>
      </c>
      <c r="BA84" s="30"/>
      <c r="BB84" s="31"/>
      <c r="BC84" s="26"/>
      <c r="BD84" s="367">
        <f>SUM(AH84,AK84,AN84,AQ84,AT84,AW84,AZ84,BC84)</f>
        <v>2</v>
      </c>
      <c r="BE84" s="368"/>
      <c r="BF84" s="425" t="s">
        <v>421</v>
      </c>
      <c r="BG84" s="426"/>
      <c r="BH84" s="426"/>
      <c r="BI84" s="427"/>
      <c r="BJ84" s="15"/>
      <c r="BK84" s="16"/>
      <c r="BL84" s="16"/>
      <c r="BM84" s="16"/>
      <c r="BN84" s="17"/>
      <c r="BO84" s="17"/>
      <c r="BP84" s="17"/>
      <c r="BQ84" s="17"/>
      <c r="BR84" s="17"/>
    </row>
    <row r="85" spans="1:256" s="18" customFormat="1" ht="90" customHeight="1" x14ac:dyDescent="0.55000000000000004">
      <c r="A85" s="98" t="s">
        <v>422</v>
      </c>
      <c r="B85" s="456" t="s">
        <v>423</v>
      </c>
      <c r="C85" s="456"/>
      <c r="D85" s="456"/>
      <c r="E85" s="456"/>
      <c r="F85" s="456"/>
      <c r="G85" s="456"/>
      <c r="H85" s="456"/>
      <c r="I85" s="456"/>
      <c r="J85" s="456"/>
      <c r="K85" s="456"/>
      <c r="L85" s="456"/>
      <c r="M85" s="456"/>
      <c r="N85" s="456"/>
      <c r="O85" s="457"/>
      <c r="P85" s="369"/>
      <c r="Q85" s="447"/>
      <c r="R85" s="369"/>
      <c r="S85" s="370"/>
      <c r="T85" s="367"/>
      <c r="U85" s="371"/>
      <c r="V85" s="372"/>
      <c r="W85" s="368"/>
      <c r="X85" s="373"/>
      <c r="Y85" s="374"/>
      <c r="Z85" s="372"/>
      <c r="AA85" s="371"/>
      <c r="AB85" s="372"/>
      <c r="AC85" s="371"/>
      <c r="AD85" s="375"/>
      <c r="AE85" s="376"/>
      <c r="AF85" s="30"/>
      <c r="AG85" s="31"/>
      <c r="AH85" s="26"/>
      <c r="AI85" s="30"/>
      <c r="AJ85" s="31"/>
      <c r="AK85" s="26"/>
      <c r="AL85" s="30"/>
      <c r="AM85" s="31"/>
      <c r="AN85" s="133"/>
      <c r="AO85" s="30"/>
      <c r="AP85" s="31"/>
      <c r="AQ85" s="26"/>
      <c r="AR85" s="140"/>
      <c r="AS85" s="31"/>
      <c r="AT85" s="26"/>
      <c r="AU85" s="30"/>
      <c r="AV85" s="31"/>
      <c r="AW85" s="26"/>
      <c r="AX85" s="30"/>
      <c r="AY85" s="31"/>
      <c r="AZ85" s="26"/>
      <c r="BA85" s="30"/>
      <c r="BB85" s="31"/>
      <c r="BC85" s="26"/>
      <c r="BD85" s="367"/>
      <c r="BE85" s="368"/>
      <c r="BF85" s="437"/>
      <c r="BG85" s="438"/>
      <c r="BH85" s="438"/>
      <c r="BI85" s="439"/>
      <c r="BJ85" s="15"/>
      <c r="BK85" s="16"/>
      <c r="BL85" s="16"/>
      <c r="BM85" s="16"/>
      <c r="BN85" s="17"/>
      <c r="BO85" s="17"/>
      <c r="BP85" s="17"/>
      <c r="BQ85" s="17"/>
      <c r="BR85" s="17"/>
    </row>
    <row r="86" spans="1:256" s="18" customFormat="1" ht="45" customHeight="1" x14ac:dyDescent="0.55000000000000004">
      <c r="A86" s="32" t="s">
        <v>177</v>
      </c>
      <c r="B86" s="413" t="s">
        <v>424</v>
      </c>
      <c r="C86" s="413"/>
      <c r="D86" s="413"/>
      <c r="E86" s="413"/>
      <c r="F86" s="413"/>
      <c r="G86" s="413"/>
      <c r="H86" s="413"/>
      <c r="I86" s="413"/>
      <c r="J86" s="413"/>
      <c r="K86" s="413"/>
      <c r="L86" s="413"/>
      <c r="M86" s="413"/>
      <c r="N86" s="413"/>
      <c r="O86" s="414"/>
      <c r="P86" s="415"/>
      <c r="Q86" s="416"/>
      <c r="R86" s="415">
        <v>3</v>
      </c>
      <c r="S86" s="428"/>
      <c r="T86" s="367">
        <f>SUM(AF86,AI86,AL86,AO86,AR86,AU86,AX86,BA86)</f>
        <v>100</v>
      </c>
      <c r="U86" s="371"/>
      <c r="V86" s="372">
        <f>SUM(AG86,AJ86,AM86,AP86,AS86,AV86,AY86,BB86)</f>
        <v>52</v>
      </c>
      <c r="W86" s="368"/>
      <c r="X86" s="367">
        <v>18</v>
      </c>
      <c r="Y86" s="371"/>
      <c r="Z86" s="372">
        <v>34</v>
      </c>
      <c r="AA86" s="371"/>
      <c r="AB86" s="372"/>
      <c r="AC86" s="371"/>
      <c r="AD86" s="375">
        <f>T86/40</f>
        <v>2.5</v>
      </c>
      <c r="AE86" s="376"/>
      <c r="AF86" s="30"/>
      <c r="AG86" s="31"/>
      <c r="AH86" s="26"/>
      <c r="AI86" s="30"/>
      <c r="AJ86" s="31"/>
      <c r="AK86" s="26"/>
      <c r="AL86" s="30">
        <v>100</v>
      </c>
      <c r="AM86" s="31">
        <v>52</v>
      </c>
      <c r="AN86" s="26">
        <v>3</v>
      </c>
      <c r="AO86" s="30"/>
      <c r="AP86" s="31"/>
      <c r="AQ86" s="26"/>
      <c r="AR86" s="30"/>
      <c r="AS86" s="31"/>
      <c r="AT86" s="26"/>
      <c r="AU86" s="30"/>
      <c r="AV86" s="31"/>
      <c r="AW86" s="26"/>
      <c r="AX86" s="30"/>
      <c r="AY86" s="31"/>
      <c r="AZ86" s="26"/>
      <c r="BA86" s="30"/>
      <c r="BB86" s="31"/>
      <c r="BC86" s="26"/>
      <c r="BD86" s="367">
        <f>SUM(AH86,AK86,AN86,AQ86,AT86,AW86,AZ86,BC86)</f>
        <v>3</v>
      </c>
      <c r="BE86" s="368"/>
      <c r="BF86" s="429" t="s">
        <v>221</v>
      </c>
      <c r="BG86" s="385"/>
      <c r="BH86" s="385"/>
      <c r="BI86" s="430"/>
      <c r="BJ86" s="15"/>
      <c r="BK86" s="16"/>
      <c r="BL86" s="16"/>
      <c r="BM86" s="16"/>
      <c r="BN86" s="17"/>
      <c r="BO86" s="17"/>
      <c r="BP86" s="17"/>
      <c r="BQ86" s="17"/>
      <c r="BR86" s="17"/>
    </row>
    <row r="87" spans="1:256" s="18" customFormat="1" ht="45" customHeight="1" x14ac:dyDescent="0.55000000000000004">
      <c r="A87" s="37" t="s">
        <v>156</v>
      </c>
      <c r="B87" s="413" t="s">
        <v>425</v>
      </c>
      <c r="C87" s="413"/>
      <c r="D87" s="413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4"/>
      <c r="P87" s="415"/>
      <c r="Q87" s="416"/>
      <c r="R87" s="415">
        <v>3</v>
      </c>
      <c r="S87" s="428"/>
      <c r="T87" s="367">
        <f>SUM(AF87,AI87,AL87,AO87,AR87,AU87,AX87,BA87)</f>
        <v>130</v>
      </c>
      <c r="U87" s="371"/>
      <c r="V87" s="372">
        <f>SUM(AG87,AJ87,AM87,AP87,AS87,AV87,AY87,BB87)</f>
        <v>68</v>
      </c>
      <c r="W87" s="368"/>
      <c r="X87" s="367"/>
      <c r="Y87" s="371"/>
      <c r="Z87" s="372">
        <v>68</v>
      </c>
      <c r="AA87" s="371"/>
      <c r="AB87" s="372"/>
      <c r="AC87" s="371"/>
      <c r="AD87" s="375">
        <f>T87/40</f>
        <v>3.25</v>
      </c>
      <c r="AE87" s="376"/>
      <c r="AF87" s="30"/>
      <c r="AG87" s="31"/>
      <c r="AH87" s="26"/>
      <c r="AI87" s="30"/>
      <c r="AJ87" s="31"/>
      <c r="AK87" s="26"/>
      <c r="AL87" s="30">
        <v>130</v>
      </c>
      <c r="AM87" s="31">
        <v>68</v>
      </c>
      <c r="AN87" s="26">
        <v>3</v>
      </c>
      <c r="AO87" s="30"/>
      <c r="AP87" s="31"/>
      <c r="AQ87" s="26"/>
      <c r="AR87" s="30"/>
      <c r="AS87" s="31"/>
      <c r="AT87" s="26"/>
      <c r="AU87" s="30"/>
      <c r="AV87" s="31"/>
      <c r="AW87" s="26"/>
      <c r="AX87" s="30"/>
      <c r="AY87" s="31"/>
      <c r="AZ87" s="26"/>
      <c r="BA87" s="30"/>
      <c r="BB87" s="31"/>
      <c r="BC87" s="26"/>
      <c r="BD87" s="367">
        <f>SUM(AH87,AK87,AN87,AQ87,AT87,AW87,AZ87,BC87)</f>
        <v>3</v>
      </c>
      <c r="BE87" s="368"/>
      <c r="BF87" s="450" t="s">
        <v>237</v>
      </c>
      <c r="BG87" s="451"/>
      <c r="BH87" s="451"/>
      <c r="BI87" s="452"/>
      <c r="BJ87" s="15"/>
      <c r="BK87" s="16"/>
      <c r="BL87" s="16"/>
      <c r="BM87" s="16"/>
      <c r="BN87" s="17"/>
      <c r="BO87" s="17"/>
      <c r="BP87" s="17"/>
      <c r="BQ87" s="17"/>
      <c r="BR87" s="17"/>
    </row>
    <row r="88" spans="1:256" s="17" customFormat="1" ht="90" customHeight="1" x14ac:dyDescent="0.55000000000000004">
      <c r="A88" s="152"/>
      <c r="B88" s="421" t="s">
        <v>426</v>
      </c>
      <c r="C88" s="421"/>
      <c r="D88" s="421"/>
      <c r="E88" s="421"/>
      <c r="F88" s="421"/>
      <c r="G88" s="421"/>
      <c r="H88" s="421"/>
      <c r="I88" s="421"/>
      <c r="J88" s="421"/>
      <c r="K88" s="421"/>
      <c r="L88" s="421"/>
      <c r="M88" s="421"/>
      <c r="N88" s="421"/>
      <c r="O88" s="422"/>
      <c r="P88" s="384"/>
      <c r="Q88" s="386"/>
      <c r="R88" s="384"/>
      <c r="S88" s="430"/>
      <c r="T88" s="373">
        <v>40</v>
      </c>
      <c r="U88" s="374"/>
      <c r="V88" s="423"/>
      <c r="W88" s="424"/>
      <c r="X88" s="373"/>
      <c r="Y88" s="374"/>
      <c r="Z88" s="423"/>
      <c r="AA88" s="374"/>
      <c r="AB88" s="423"/>
      <c r="AC88" s="374"/>
      <c r="AD88" s="375">
        <f>T88/40</f>
        <v>1</v>
      </c>
      <c r="AE88" s="376"/>
      <c r="AF88" s="38"/>
      <c r="AG88" s="39"/>
      <c r="AH88" s="40"/>
      <c r="AI88" s="38"/>
      <c r="AJ88" s="39"/>
      <c r="AK88" s="40"/>
      <c r="AL88" s="38">
        <v>40</v>
      </c>
      <c r="AM88" s="39"/>
      <c r="AN88" s="40">
        <v>1</v>
      </c>
      <c r="AO88" s="38"/>
      <c r="AP88" s="39"/>
      <c r="AQ88" s="40"/>
      <c r="AR88" s="38"/>
      <c r="AS88" s="39"/>
      <c r="AT88" s="40"/>
      <c r="AU88" s="38"/>
      <c r="AV88" s="39"/>
      <c r="AW88" s="40"/>
      <c r="AX88" s="38"/>
      <c r="AY88" s="39"/>
      <c r="AZ88" s="40"/>
      <c r="BA88" s="38"/>
      <c r="BB88" s="39"/>
      <c r="BC88" s="40"/>
      <c r="BD88" s="373">
        <f>SUM(AH88,AK88,AN88,AQ88,AT88,AW88,AZ88,BC88)</f>
        <v>1</v>
      </c>
      <c r="BE88" s="424"/>
      <c r="BF88" s="453"/>
      <c r="BG88" s="454"/>
      <c r="BH88" s="454"/>
      <c r="BI88" s="455"/>
      <c r="BJ88" s="15"/>
      <c r="BK88" s="16"/>
      <c r="BL88" s="16"/>
      <c r="BM88" s="16"/>
    </row>
    <row r="89" spans="1:256" s="18" customFormat="1" ht="90" customHeight="1" x14ac:dyDescent="0.55000000000000004">
      <c r="A89" s="84" t="s">
        <v>189</v>
      </c>
      <c r="B89" s="469" t="s">
        <v>412</v>
      </c>
      <c r="C89" s="469"/>
      <c r="D89" s="469"/>
      <c r="E89" s="469"/>
      <c r="F89" s="469"/>
      <c r="G89" s="469"/>
      <c r="H89" s="469"/>
      <c r="I89" s="469"/>
      <c r="J89" s="469"/>
      <c r="K89" s="469"/>
      <c r="L89" s="469"/>
      <c r="M89" s="469"/>
      <c r="N89" s="469"/>
      <c r="O89" s="470"/>
      <c r="P89" s="369"/>
      <c r="Q89" s="447"/>
      <c r="R89" s="369"/>
      <c r="S89" s="370"/>
      <c r="T89" s="367"/>
      <c r="U89" s="371"/>
      <c r="V89" s="372"/>
      <c r="W89" s="368"/>
      <c r="X89" s="373"/>
      <c r="Y89" s="374"/>
      <c r="Z89" s="372"/>
      <c r="AA89" s="371"/>
      <c r="AB89" s="372"/>
      <c r="AC89" s="371"/>
      <c r="AD89" s="375"/>
      <c r="AE89" s="376"/>
      <c r="AF89" s="30"/>
      <c r="AG89" s="31"/>
      <c r="AH89" s="26"/>
      <c r="AI89" s="30"/>
      <c r="AJ89" s="31"/>
      <c r="AK89" s="26"/>
      <c r="AL89" s="30"/>
      <c r="AM89" s="31"/>
      <c r="AN89" s="26"/>
      <c r="AO89" s="140"/>
      <c r="AP89" s="31"/>
      <c r="AQ89" s="26"/>
      <c r="AR89" s="140"/>
      <c r="AS89" s="31"/>
      <c r="AT89" s="26"/>
      <c r="AU89" s="30"/>
      <c r="AV89" s="31"/>
      <c r="AW89" s="26"/>
      <c r="AX89" s="30"/>
      <c r="AY89" s="31"/>
      <c r="AZ89" s="26"/>
      <c r="BA89" s="30"/>
      <c r="BB89" s="31"/>
      <c r="BC89" s="26"/>
      <c r="BD89" s="367"/>
      <c r="BE89" s="368"/>
      <c r="BF89" s="137"/>
      <c r="BG89" s="138"/>
      <c r="BH89" s="138"/>
      <c r="BI89" s="139"/>
      <c r="BJ89" s="15"/>
      <c r="BK89" s="16"/>
      <c r="BL89" s="16"/>
      <c r="BM89" s="16"/>
      <c r="BN89" s="17"/>
      <c r="BO89" s="17"/>
      <c r="BP89" s="17"/>
      <c r="BQ89" s="17"/>
      <c r="BR89" s="17"/>
    </row>
    <row r="90" spans="1:256" s="18" customFormat="1" ht="79.95" customHeight="1" x14ac:dyDescent="0.55000000000000004">
      <c r="A90" s="37" t="s">
        <v>413</v>
      </c>
      <c r="B90" s="421" t="s">
        <v>141</v>
      </c>
      <c r="C90" s="421"/>
      <c r="D90" s="421"/>
      <c r="E90" s="421"/>
      <c r="F90" s="421"/>
      <c r="G90" s="421"/>
      <c r="H90" s="421"/>
      <c r="I90" s="421"/>
      <c r="J90" s="421"/>
      <c r="K90" s="421"/>
      <c r="L90" s="421"/>
      <c r="M90" s="421"/>
      <c r="N90" s="421"/>
      <c r="O90" s="422"/>
      <c r="P90" s="369" t="s">
        <v>116</v>
      </c>
      <c r="Q90" s="447"/>
      <c r="R90" s="369" t="s">
        <v>113</v>
      </c>
      <c r="S90" s="370"/>
      <c r="T90" s="367">
        <f>SUM(AF90,AI90,AL90,AO90,AR90,AU90,AX90,BA90)</f>
        <v>340</v>
      </c>
      <c r="U90" s="371"/>
      <c r="V90" s="372">
        <f>SUM(AG90,AJ90,AM90,AP90,AS90,AV90,AY90,BB90)</f>
        <v>170</v>
      </c>
      <c r="W90" s="368"/>
      <c r="X90" s="373">
        <v>68</v>
      </c>
      <c r="Y90" s="374"/>
      <c r="Z90" s="372">
        <v>68</v>
      </c>
      <c r="AA90" s="371"/>
      <c r="AB90" s="372">
        <v>34</v>
      </c>
      <c r="AC90" s="371"/>
      <c r="AD90" s="375">
        <f>T90/40</f>
        <v>8.5</v>
      </c>
      <c r="AE90" s="376"/>
      <c r="AF90" s="30"/>
      <c r="AG90" s="31"/>
      <c r="AH90" s="26"/>
      <c r="AI90" s="30"/>
      <c r="AJ90" s="31"/>
      <c r="AK90" s="26"/>
      <c r="AL90" s="30">
        <v>170</v>
      </c>
      <c r="AM90" s="31">
        <v>86</v>
      </c>
      <c r="AN90" s="26">
        <v>4</v>
      </c>
      <c r="AO90" s="140">
        <v>170</v>
      </c>
      <c r="AP90" s="31">
        <v>84</v>
      </c>
      <c r="AQ90" s="26">
        <v>4</v>
      </c>
      <c r="AR90" s="140"/>
      <c r="AS90" s="31"/>
      <c r="AT90" s="26"/>
      <c r="AU90" s="30"/>
      <c r="AV90" s="31"/>
      <c r="AW90" s="26"/>
      <c r="AX90" s="30"/>
      <c r="AY90" s="31"/>
      <c r="AZ90" s="26"/>
      <c r="BA90" s="30"/>
      <c r="BB90" s="31"/>
      <c r="BC90" s="26"/>
      <c r="BD90" s="367">
        <f>SUM(AH90,AK90,AN90,AQ90,AT90,AW90,AZ90,BC90)</f>
        <v>8</v>
      </c>
      <c r="BE90" s="368"/>
      <c r="BF90" s="450" t="s">
        <v>238</v>
      </c>
      <c r="BG90" s="451"/>
      <c r="BH90" s="451"/>
      <c r="BI90" s="452"/>
      <c r="BJ90" s="15"/>
      <c r="BK90" s="16"/>
      <c r="BL90" s="16"/>
      <c r="BM90" s="16"/>
      <c r="BN90" s="17"/>
      <c r="BO90" s="17"/>
      <c r="BP90" s="17"/>
      <c r="BQ90" s="17"/>
      <c r="BR90" s="17"/>
    </row>
    <row r="91" spans="1:256" s="17" customFormat="1" ht="120" customHeight="1" x14ac:dyDescent="0.55000000000000004">
      <c r="A91" s="152"/>
      <c r="B91" s="421" t="s">
        <v>300</v>
      </c>
      <c r="C91" s="421"/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421"/>
      <c r="O91" s="422"/>
      <c r="P91" s="369"/>
      <c r="Q91" s="447"/>
      <c r="R91" s="369"/>
      <c r="S91" s="370"/>
      <c r="T91" s="373">
        <v>60</v>
      </c>
      <c r="U91" s="374"/>
      <c r="V91" s="423"/>
      <c r="W91" s="424"/>
      <c r="X91" s="373"/>
      <c r="Y91" s="374"/>
      <c r="Z91" s="423"/>
      <c r="AA91" s="374"/>
      <c r="AB91" s="423"/>
      <c r="AC91" s="374"/>
      <c r="AD91" s="375">
        <f>T91/40</f>
        <v>1.5</v>
      </c>
      <c r="AE91" s="376"/>
      <c r="AF91" s="38"/>
      <c r="AG91" s="39"/>
      <c r="AH91" s="40"/>
      <c r="AI91" s="38"/>
      <c r="AJ91" s="39"/>
      <c r="AK91" s="40"/>
      <c r="AL91" s="38"/>
      <c r="AM91" s="39"/>
      <c r="AN91" s="40"/>
      <c r="AO91" s="104">
        <v>60</v>
      </c>
      <c r="AP91" s="39"/>
      <c r="AQ91" s="40">
        <v>2</v>
      </c>
      <c r="AR91" s="104"/>
      <c r="AS91" s="39"/>
      <c r="AT91" s="40"/>
      <c r="AU91" s="38"/>
      <c r="AV91" s="39"/>
      <c r="AW91" s="40"/>
      <c r="AX91" s="38"/>
      <c r="AY91" s="39"/>
      <c r="AZ91" s="40"/>
      <c r="BA91" s="38"/>
      <c r="BB91" s="39"/>
      <c r="BC91" s="40"/>
      <c r="BD91" s="373">
        <f>SUM(AH91,AK91,AN91,AQ91,AT91,AW91,AZ91,BC91)</f>
        <v>2</v>
      </c>
      <c r="BE91" s="424"/>
      <c r="BF91" s="453"/>
      <c r="BG91" s="454"/>
      <c r="BH91" s="454"/>
      <c r="BI91" s="455"/>
      <c r="BJ91" s="15"/>
      <c r="BK91" s="16"/>
      <c r="BL91" s="16"/>
      <c r="BM91" s="16"/>
    </row>
    <row r="92" spans="1:256" s="18" customFormat="1" ht="45" customHeight="1" x14ac:dyDescent="0.55000000000000004">
      <c r="A92" s="84" t="s">
        <v>200</v>
      </c>
      <c r="B92" s="456" t="s">
        <v>136</v>
      </c>
      <c r="C92" s="456"/>
      <c r="D92" s="456"/>
      <c r="E92" s="456"/>
      <c r="F92" s="456"/>
      <c r="G92" s="456"/>
      <c r="H92" s="456"/>
      <c r="I92" s="456"/>
      <c r="J92" s="456"/>
      <c r="K92" s="456"/>
      <c r="L92" s="456"/>
      <c r="M92" s="456"/>
      <c r="N92" s="456"/>
      <c r="O92" s="457"/>
      <c r="P92" s="369"/>
      <c r="Q92" s="447"/>
      <c r="R92" s="369" t="s">
        <v>133</v>
      </c>
      <c r="S92" s="370"/>
      <c r="T92" s="367">
        <f>SUM(AF92,AI92,AL92,AO92,AR92,AU92,AX92,BA92)</f>
        <v>130</v>
      </c>
      <c r="U92" s="371"/>
      <c r="V92" s="372">
        <f>SUM(AG92,AJ92,AM92,AP92,AS92,AV92,AY92,BB92)</f>
        <v>68</v>
      </c>
      <c r="W92" s="368"/>
      <c r="X92" s="373">
        <v>34</v>
      </c>
      <c r="Y92" s="374"/>
      <c r="Z92" s="372"/>
      <c r="AA92" s="371"/>
      <c r="AB92" s="372">
        <v>34</v>
      </c>
      <c r="AC92" s="371"/>
      <c r="AD92" s="375">
        <f>T92/40</f>
        <v>3.25</v>
      </c>
      <c r="AE92" s="376"/>
      <c r="AF92" s="30"/>
      <c r="AG92" s="31"/>
      <c r="AH92" s="26"/>
      <c r="AI92" s="30"/>
      <c r="AJ92" s="31"/>
      <c r="AK92" s="26"/>
      <c r="AL92" s="30"/>
      <c r="AM92" s="31"/>
      <c r="AN92" s="133"/>
      <c r="AO92" s="30"/>
      <c r="AP92" s="31"/>
      <c r="AQ92" s="26"/>
      <c r="AR92" s="30">
        <v>130</v>
      </c>
      <c r="AS92" s="31">
        <v>68</v>
      </c>
      <c r="AT92" s="26">
        <v>3</v>
      </c>
      <c r="AU92" s="30"/>
      <c r="AV92" s="31"/>
      <c r="AW92" s="26"/>
      <c r="AX92" s="30"/>
      <c r="AY92" s="31"/>
      <c r="AZ92" s="26"/>
      <c r="BA92" s="30"/>
      <c r="BB92" s="31"/>
      <c r="BC92" s="26"/>
      <c r="BD92" s="367">
        <f>SUM(AH92,AK92,AN92,AQ92,AT92,AW92,AZ92,BC92)</f>
        <v>3</v>
      </c>
      <c r="BE92" s="368"/>
      <c r="BF92" s="498" t="s">
        <v>239</v>
      </c>
      <c r="BG92" s="499"/>
      <c r="BH92" s="499"/>
      <c r="BI92" s="500"/>
      <c r="BJ92" s="15"/>
      <c r="BK92" s="16"/>
      <c r="BL92" s="16"/>
      <c r="BM92" s="16"/>
      <c r="BN92" s="17"/>
      <c r="BO92" s="17"/>
      <c r="BP92" s="17"/>
      <c r="BQ92" s="17"/>
      <c r="BR92" s="17"/>
    </row>
    <row r="93" spans="1:256" s="17" customFormat="1" ht="90" customHeight="1" x14ac:dyDescent="0.55000000000000004">
      <c r="A93" s="152"/>
      <c r="B93" s="421" t="s">
        <v>301</v>
      </c>
      <c r="C93" s="421"/>
      <c r="D93" s="421"/>
      <c r="E93" s="421"/>
      <c r="F93" s="421"/>
      <c r="G93" s="421"/>
      <c r="H93" s="421"/>
      <c r="I93" s="421"/>
      <c r="J93" s="421"/>
      <c r="K93" s="421"/>
      <c r="L93" s="421"/>
      <c r="M93" s="421"/>
      <c r="N93" s="421"/>
      <c r="O93" s="422"/>
      <c r="P93" s="369"/>
      <c r="Q93" s="447"/>
      <c r="R93" s="369"/>
      <c r="S93" s="370"/>
      <c r="T93" s="373">
        <v>40</v>
      </c>
      <c r="U93" s="374"/>
      <c r="V93" s="423"/>
      <c r="W93" s="424"/>
      <c r="X93" s="373"/>
      <c r="Y93" s="374"/>
      <c r="Z93" s="423"/>
      <c r="AA93" s="374"/>
      <c r="AB93" s="423"/>
      <c r="AC93" s="374"/>
      <c r="AD93" s="375">
        <f>T93/40</f>
        <v>1</v>
      </c>
      <c r="AE93" s="376"/>
      <c r="AF93" s="38"/>
      <c r="AG93" s="39"/>
      <c r="AH93" s="40"/>
      <c r="AI93" s="38"/>
      <c r="AJ93" s="39"/>
      <c r="AK93" s="40"/>
      <c r="AL93" s="38"/>
      <c r="AM93" s="39"/>
      <c r="AN93" s="40"/>
      <c r="AO93" s="104"/>
      <c r="AP93" s="39"/>
      <c r="AQ93" s="40"/>
      <c r="AR93" s="104">
        <v>40</v>
      </c>
      <c r="AS93" s="39"/>
      <c r="AT93" s="40">
        <v>1</v>
      </c>
      <c r="AU93" s="38"/>
      <c r="AV93" s="39"/>
      <c r="AW93" s="40"/>
      <c r="AX93" s="38"/>
      <c r="AY93" s="39"/>
      <c r="AZ93" s="40"/>
      <c r="BA93" s="38"/>
      <c r="BB93" s="39"/>
      <c r="BC93" s="40"/>
      <c r="BD93" s="373">
        <f>SUM(AH93,AK93,AN93,AQ93,AT93,AW93,AZ93,BC93)</f>
        <v>1</v>
      </c>
      <c r="BE93" s="424"/>
      <c r="BF93" s="501"/>
      <c r="BG93" s="502"/>
      <c r="BH93" s="502"/>
      <c r="BI93" s="503"/>
      <c r="BJ93" s="15"/>
      <c r="BK93" s="16"/>
      <c r="BL93" s="16"/>
      <c r="BM93" s="16"/>
    </row>
    <row r="94" spans="1:256" s="18" customFormat="1" ht="90" customHeight="1" x14ac:dyDescent="0.55000000000000004">
      <c r="A94" s="98" t="s">
        <v>201</v>
      </c>
      <c r="B94" s="456" t="s">
        <v>258</v>
      </c>
      <c r="C94" s="456"/>
      <c r="D94" s="456"/>
      <c r="E94" s="456"/>
      <c r="F94" s="456"/>
      <c r="G94" s="456"/>
      <c r="H94" s="456"/>
      <c r="I94" s="456"/>
      <c r="J94" s="456"/>
      <c r="K94" s="456"/>
      <c r="L94" s="456"/>
      <c r="M94" s="456"/>
      <c r="N94" s="456"/>
      <c r="O94" s="457"/>
      <c r="P94" s="369"/>
      <c r="Q94" s="447"/>
      <c r="R94" s="369"/>
      <c r="S94" s="370"/>
      <c r="T94" s="367"/>
      <c r="U94" s="371"/>
      <c r="V94" s="372"/>
      <c r="W94" s="368"/>
      <c r="X94" s="373"/>
      <c r="Y94" s="374"/>
      <c r="Z94" s="372"/>
      <c r="AA94" s="371"/>
      <c r="AB94" s="372"/>
      <c r="AC94" s="371"/>
      <c r="AD94" s="375"/>
      <c r="AE94" s="376"/>
      <c r="AF94" s="30"/>
      <c r="AG94" s="31"/>
      <c r="AH94" s="26"/>
      <c r="AI94" s="30"/>
      <c r="AJ94" s="31"/>
      <c r="AK94" s="26"/>
      <c r="AL94" s="30"/>
      <c r="AM94" s="31"/>
      <c r="AN94" s="133"/>
      <c r="AO94" s="30"/>
      <c r="AP94" s="31"/>
      <c r="AQ94" s="26"/>
      <c r="AR94" s="140"/>
      <c r="AS94" s="31"/>
      <c r="AT94" s="26"/>
      <c r="AU94" s="30"/>
      <c r="AV94" s="31"/>
      <c r="AW94" s="26"/>
      <c r="AX94" s="30"/>
      <c r="AY94" s="31"/>
      <c r="AZ94" s="26"/>
      <c r="BA94" s="30"/>
      <c r="BB94" s="31"/>
      <c r="BC94" s="26"/>
      <c r="BD94" s="367"/>
      <c r="BE94" s="368"/>
      <c r="BF94" s="437"/>
      <c r="BG94" s="438"/>
      <c r="BH94" s="438"/>
      <c r="BI94" s="439"/>
      <c r="BJ94" s="15"/>
      <c r="BK94" s="16"/>
      <c r="BL94" s="16"/>
      <c r="BM94" s="16"/>
      <c r="BN94" s="17"/>
      <c r="BO94" s="17"/>
      <c r="BP94" s="17"/>
      <c r="BQ94" s="17"/>
      <c r="BR94" s="17"/>
    </row>
    <row r="95" spans="1:256" s="18" customFormat="1" ht="45" customHeight="1" x14ac:dyDescent="0.55000000000000004">
      <c r="A95" s="23" t="s">
        <v>202</v>
      </c>
      <c r="B95" s="421" t="s">
        <v>142</v>
      </c>
      <c r="C95" s="421"/>
      <c r="D95" s="421"/>
      <c r="E95" s="421"/>
      <c r="F95" s="421"/>
      <c r="G95" s="421"/>
      <c r="H95" s="421"/>
      <c r="I95" s="421"/>
      <c r="J95" s="421"/>
      <c r="K95" s="421"/>
      <c r="L95" s="421"/>
      <c r="M95" s="421"/>
      <c r="N95" s="421"/>
      <c r="O95" s="422"/>
      <c r="P95" s="423" t="s">
        <v>133</v>
      </c>
      <c r="Q95" s="374"/>
      <c r="R95" s="423"/>
      <c r="S95" s="424"/>
      <c r="T95" s="373">
        <f>SUM(AF95,AI95,AL95,AO95,AR95,AU95,AX95,BA95)</f>
        <v>130</v>
      </c>
      <c r="U95" s="374"/>
      <c r="V95" s="423">
        <f>SUM(AG95,AJ95,AM95,AP95,AS95,AV95,AY95,BB95)</f>
        <v>68</v>
      </c>
      <c r="W95" s="424"/>
      <c r="X95" s="373">
        <v>34</v>
      </c>
      <c r="Y95" s="374"/>
      <c r="Z95" s="372">
        <v>16</v>
      </c>
      <c r="AA95" s="371"/>
      <c r="AB95" s="372">
        <v>18</v>
      </c>
      <c r="AC95" s="371"/>
      <c r="AD95" s="375">
        <f>T95/40</f>
        <v>3.25</v>
      </c>
      <c r="AE95" s="376"/>
      <c r="AF95" s="30"/>
      <c r="AG95" s="31"/>
      <c r="AH95" s="26"/>
      <c r="AI95" s="30"/>
      <c r="AJ95" s="31"/>
      <c r="AK95" s="26"/>
      <c r="AL95" s="30"/>
      <c r="AM95" s="31"/>
      <c r="AN95" s="133"/>
      <c r="AO95" s="30"/>
      <c r="AP95" s="31"/>
      <c r="AQ95" s="26"/>
      <c r="AR95" s="30">
        <v>130</v>
      </c>
      <c r="AS95" s="31">
        <v>68</v>
      </c>
      <c r="AT95" s="26">
        <v>4</v>
      </c>
      <c r="AU95" s="30"/>
      <c r="AV95" s="31"/>
      <c r="AW95" s="26"/>
      <c r="AX95" s="30"/>
      <c r="AY95" s="31"/>
      <c r="AZ95" s="26"/>
      <c r="BA95" s="30"/>
      <c r="BB95" s="31"/>
      <c r="BC95" s="26"/>
      <c r="BD95" s="367">
        <f>SUM(AH95,AK95,AN95,AQ95,AT95,AW95,AZ95,BC95)</f>
        <v>4</v>
      </c>
      <c r="BE95" s="368"/>
      <c r="BF95" s="425" t="s">
        <v>240</v>
      </c>
      <c r="BG95" s="426"/>
      <c r="BH95" s="426"/>
      <c r="BI95" s="427"/>
      <c r="BJ95" s="15"/>
      <c r="BK95" s="16"/>
      <c r="BL95" s="16"/>
      <c r="BM95" s="16"/>
      <c r="BN95" s="17"/>
      <c r="BO95" s="17"/>
      <c r="BP95" s="17"/>
      <c r="BQ95" s="17"/>
      <c r="BR95" s="17"/>
    </row>
    <row r="96" spans="1:256" s="18" customFormat="1" ht="45" customHeight="1" x14ac:dyDescent="0.55000000000000004">
      <c r="A96" s="86" t="s">
        <v>271</v>
      </c>
      <c r="B96" s="458" t="s">
        <v>199</v>
      </c>
      <c r="C96" s="421"/>
      <c r="D96" s="421"/>
      <c r="E96" s="421"/>
      <c r="F96" s="421"/>
      <c r="G96" s="421"/>
      <c r="H96" s="421"/>
      <c r="I96" s="421"/>
      <c r="J96" s="421"/>
      <c r="K96" s="421"/>
      <c r="L96" s="421"/>
      <c r="M96" s="421"/>
      <c r="N96" s="421"/>
      <c r="O96" s="422"/>
      <c r="P96" s="423" t="s">
        <v>133</v>
      </c>
      <c r="Q96" s="374"/>
      <c r="R96" s="423" t="s">
        <v>137</v>
      </c>
      <c r="S96" s="424"/>
      <c r="T96" s="373">
        <f>SUM(AF96,AI96,AL96,AO96,AR96,AU96,AX96,BA96)</f>
        <v>340</v>
      </c>
      <c r="U96" s="374"/>
      <c r="V96" s="423">
        <f>SUM(AG96,AJ96,AM96,AP96,AS96,AV96,AY96,BB96)</f>
        <v>170</v>
      </c>
      <c r="W96" s="424"/>
      <c r="X96" s="373">
        <v>68</v>
      </c>
      <c r="Y96" s="374"/>
      <c r="Z96" s="372">
        <v>68</v>
      </c>
      <c r="AA96" s="371"/>
      <c r="AB96" s="372">
        <v>34</v>
      </c>
      <c r="AC96" s="371"/>
      <c r="AD96" s="375">
        <f>T96/40</f>
        <v>8.5</v>
      </c>
      <c r="AE96" s="376"/>
      <c r="AF96" s="30"/>
      <c r="AG96" s="31"/>
      <c r="AH96" s="26"/>
      <c r="AI96" s="30"/>
      <c r="AJ96" s="31"/>
      <c r="AK96" s="26"/>
      <c r="AL96" s="30"/>
      <c r="AM96" s="31"/>
      <c r="AN96" s="133"/>
      <c r="AO96" s="30"/>
      <c r="AP96" s="31"/>
      <c r="AQ96" s="26"/>
      <c r="AR96" s="30">
        <v>170</v>
      </c>
      <c r="AS96" s="31">
        <v>84</v>
      </c>
      <c r="AT96" s="26">
        <v>4</v>
      </c>
      <c r="AU96" s="140">
        <v>170</v>
      </c>
      <c r="AV96" s="31">
        <v>86</v>
      </c>
      <c r="AW96" s="26">
        <v>4</v>
      </c>
      <c r="AX96" s="30"/>
      <c r="AY96" s="31"/>
      <c r="AZ96" s="26"/>
      <c r="BA96" s="30"/>
      <c r="BB96" s="31"/>
      <c r="BC96" s="26"/>
      <c r="BD96" s="367">
        <f>SUM(AH96,AK96,AN96,AQ96,AT96,AW96,AZ96,BC96)</f>
        <v>8</v>
      </c>
      <c r="BE96" s="368"/>
      <c r="BF96" s="450" t="s">
        <v>241</v>
      </c>
      <c r="BG96" s="451"/>
      <c r="BH96" s="451"/>
      <c r="BI96" s="452"/>
      <c r="BJ96" s="15"/>
      <c r="BK96" s="16"/>
      <c r="BL96" s="16"/>
      <c r="BM96" s="16"/>
      <c r="BN96" s="17"/>
      <c r="BO96" s="17"/>
      <c r="BP96" s="17"/>
      <c r="BQ96" s="17"/>
      <c r="BR96" s="17"/>
    </row>
    <row r="97" spans="1:70" s="17" customFormat="1" ht="100.05" customHeight="1" x14ac:dyDescent="0.55000000000000004">
      <c r="A97" s="153"/>
      <c r="B97" s="458" t="s">
        <v>302</v>
      </c>
      <c r="C97" s="421"/>
      <c r="D97" s="421"/>
      <c r="E97" s="421"/>
      <c r="F97" s="421"/>
      <c r="G97" s="421"/>
      <c r="H97" s="421"/>
      <c r="I97" s="421"/>
      <c r="J97" s="421"/>
      <c r="K97" s="421"/>
      <c r="L97" s="421"/>
      <c r="M97" s="421"/>
      <c r="N97" s="421"/>
      <c r="O97" s="422"/>
      <c r="P97" s="423"/>
      <c r="Q97" s="374"/>
      <c r="R97" s="423"/>
      <c r="S97" s="424"/>
      <c r="T97" s="373">
        <v>60</v>
      </c>
      <c r="U97" s="374"/>
      <c r="V97" s="423"/>
      <c r="W97" s="424"/>
      <c r="X97" s="373"/>
      <c r="Y97" s="374"/>
      <c r="Z97" s="423"/>
      <c r="AA97" s="374"/>
      <c r="AB97" s="423"/>
      <c r="AC97" s="374"/>
      <c r="AD97" s="375">
        <f>T97/40</f>
        <v>1.5</v>
      </c>
      <c r="AE97" s="376"/>
      <c r="AF97" s="38"/>
      <c r="AG97" s="39"/>
      <c r="AH97" s="40"/>
      <c r="AI97" s="38"/>
      <c r="AJ97" s="39"/>
      <c r="AK97" s="40"/>
      <c r="AL97" s="38"/>
      <c r="AM97" s="39"/>
      <c r="AN97" s="103"/>
      <c r="AO97" s="38"/>
      <c r="AP97" s="39"/>
      <c r="AQ97" s="40"/>
      <c r="AR97" s="104"/>
      <c r="AS97" s="39"/>
      <c r="AT97" s="40"/>
      <c r="AU97" s="38">
        <v>60</v>
      </c>
      <c r="AV97" s="39"/>
      <c r="AW97" s="40">
        <v>2</v>
      </c>
      <c r="AX97" s="38"/>
      <c r="AY97" s="39"/>
      <c r="AZ97" s="40"/>
      <c r="BA97" s="38"/>
      <c r="BB97" s="39"/>
      <c r="BC97" s="40"/>
      <c r="BD97" s="373">
        <f>SUM(AH97,AK97,AN97,AQ97,AT97,AW97,AZ97,BC97)</f>
        <v>2</v>
      </c>
      <c r="BE97" s="424"/>
      <c r="BF97" s="453"/>
      <c r="BG97" s="454"/>
      <c r="BH97" s="454"/>
      <c r="BI97" s="455"/>
      <c r="BJ97" s="15"/>
      <c r="BK97" s="16"/>
      <c r="BL97" s="16"/>
      <c r="BM97" s="16"/>
    </row>
    <row r="98" spans="1:70" s="18" customFormat="1" ht="45" customHeight="1" x14ac:dyDescent="0.55000000000000004">
      <c r="A98" s="29" t="s">
        <v>203</v>
      </c>
      <c r="B98" s="448" t="s">
        <v>166</v>
      </c>
      <c r="C98" s="448"/>
      <c r="D98" s="448"/>
      <c r="E98" s="448"/>
      <c r="F98" s="448"/>
      <c r="G98" s="448"/>
      <c r="H98" s="448"/>
      <c r="I98" s="448"/>
      <c r="J98" s="448"/>
      <c r="K98" s="448"/>
      <c r="L98" s="448"/>
      <c r="M98" s="448"/>
      <c r="N98" s="448"/>
      <c r="O98" s="449"/>
      <c r="P98" s="369" t="s">
        <v>137</v>
      </c>
      <c r="Q98" s="447"/>
      <c r="R98" s="369"/>
      <c r="S98" s="370"/>
      <c r="T98" s="367">
        <f>SUM(AF98,AI98,AL98,AO98,AR98,AU98,AX98,BA98)</f>
        <v>100</v>
      </c>
      <c r="U98" s="371"/>
      <c r="V98" s="372">
        <f>SUM(AG98,AJ98,AM98,AP98,AS98,AV98,AY98,BB98)</f>
        <v>50</v>
      </c>
      <c r="W98" s="368"/>
      <c r="X98" s="373">
        <v>18</v>
      </c>
      <c r="Y98" s="374"/>
      <c r="Z98" s="372">
        <v>16</v>
      </c>
      <c r="AA98" s="371"/>
      <c r="AB98" s="372">
        <v>16</v>
      </c>
      <c r="AC98" s="371"/>
      <c r="AD98" s="375">
        <f>T98/40</f>
        <v>2.5</v>
      </c>
      <c r="AE98" s="376"/>
      <c r="AF98" s="30"/>
      <c r="AG98" s="31"/>
      <c r="AH98" s="26"/>
      <c r="AI98" s="30"/>
      <c r="AJ98" s="31"/>
      <c r="AK98" s="26"/>
      <c r="AL98" s="30"/>
      <c r="AM98" s="31"/>
      <c r="AN98" s="133"/>
      <c r="AO98" s="30"/>
      <c r="AP98" s="31"/>
      <c r="AQ98" s="26"/>
      <c r="AR98" s="30"/>
      <c r="AS98" s="31"/>
      <c r="AT98" s="26"/>
      <c r="AU98" s="30">
        <v>100</v>
      </c>
      <c r="AV98" s="31">
        <v>50</v>
      </c>
      <c r="AW98" s="26">
        <v>3</v>
      </c>
      <c r="AX98" s="30"/>
      <c r="AY98" s="31"/>
      <c r="AZ98" s="26"/>
      <c r="BA98" s="30"/>
      <c r="BB98" s="31"/>
      <c r="BC98" s="26"/>
      <c r="BD98" s="367">
        <f>SUM(AH98,AK98,AN98,AQ98,AT98,AW98,AZ98,BC98)</f>
        <v>3</v>
      </c>
      <c r="BE98" s="368"/>
      <c r="BF98" s="425" t="s">
        <v>242</v>
      </c>
      <c r="BG98" s="426"/>
      <c r="BH98" s="426"/>
      <c r="BI98" s="427"/>
      <c r="BJ98" s="15"/>
      <c r="BK98" s="16"/>
      <c r="BL98" s="16"/>
      <c r="BM98" s="16"/>
      <c r="BN98" s="17"/>
      <c r="BO98" s="17"/>
      <c r="BP98" s="17"/>
      <c r="BQ98" s="17"/>
      <c r="BR98" s="17"/>
    </row>
    <row r="99" spans="1:70" s="18" customFormat="1" ht="90" customHeight="1" x14ac:dyDescent="0.55000000000000004">
      <c r="A99" s="98" t="s">
        <v>204</v>
      </c>
      <c r="B99" s="456" t="s">
        <v>259</v>
      </c>
      <c r="C99" s="456"/>
      <c r="D99" s="456"/>
      <c r="E99" s="456"/>
      <c r="F99" s="456"/>
      <c r="G99" s="456"/>
      <c r="H99" s="456"/>
      <c r="I99" s="456"/>
      <c r="J99" s="456"/>
      <c r="K99" s="456"/>
      <c r="L99" s="456"/>
      <c r="M99" s="456"/>
      <c r="N99" s="456"/>
      <c r="O99" s="457"/>
      <c r="P99" s="369"/>
      <c r="Q99" s="447"/>
      <c r="R99" s="369"/>
      <c r="S99" s="370"/>
      <c r="T99" s="367"/>
      <c r="U99" s="371"/>
      <c r="V99" s="372"/>
      <c r="W99" s="368"/>
      <c r="X99" s="373"/>
      <c r="Y99" s="374"/>
      <c r="Z99" s="372"/>
      <c r="AA99" s="371"/>
      <c r="AB99" s="372"/>
      <c r="AC99" s="371"/>
      <c r="AD99" s="375"/>
      <c r="AE99" s="376"/>
      <c r="AF99" s="30"/>
      <c r="AG99" s="31"/>
      <c r="AH99" s="26"/>
      <c r="AI99" s="30"/>
      <c r="AJ99" s="31"/>
      <c r="AK99" s="26"/>
      <c r="AL99" s="30"/>
      <c r="AM99" s="31"/>
      <c r="AN99" s="133"/>
      <c r="AO99" s="30"/>
      <c r="AP99" s="31"/>
      <c r="AQ99" s="26"/>
      <c r="AR99" s="140"/>
      <c r="AS99" s="31"/>
      <c r="AT99" s="26"/>
      <c r="AU99" s="30"/>
      <c r="AV99" s="31"/>
      <c r="AW99" s="26"/>
      <c r="AX99" s="30"/>
      <c r="AY99" s="31"/>
      <c r="AZ99" s="26"/>
      <c r="BA99" s="30"/>
      <c r="BB99" s="31"/>
      <c r="BC99" s="26"/>
      <c r="BD99" s="367"/>
      <c r="BE99" s="368"/>
      <c r="BF99" s="437"/>
      <c r="BG99" s="438"/>
      <c r="BH99" s="438"/>
      <c r="BI99" s="439"/>
      <c r="BJ99" s="15"/>
      <c r="BK99" s="16"/>
      <c r="BL99" s="16"/>
      <c r="BM99" s="16"/>
      <c r="BN99" s="17"/>
      <c r="BO99" s="17"/>
      <c r="BP99" s="17"/>
      <c r="BQ99" s="17"/>
      <c r="BR99" s="17"/>
    </row>
    <row r="100" spans="1:70" s="18" customFormat="1" ht="45" customHeight="1" x14ac:dyDescent="0.55000000000000004">
      <c r="A100" s="86" t="s">
        <v>260</v>
      </c>
      <c r="B100" s="458" t="s">
        <v>139</v>
      </c>
      <c r="C100" s="421"/>
      <c r="D100" s="421"/>
      <c r="E100" s="421"/>
      <c r="F100" s="421"/>
      <c r="G100" s="421"/>
      <c r="H100" s="421"/>
      <c r="I100" s="421"/>
      <c r="J100" s="421"/>
      <c r="K100" s="421"/>
      <c r="L100" s="421"/>
      <c r="M100" s="421"/>
      <c r="N100" s="421"/>
      <c r="O100" s="422"/>
      <c r="P100" s="369" t="s">
        <v>439</v>
      </c>
      <c r="Q100" s="447"/>
      <c r="R100" s="369"/>
      <c r="S100" s="370"/>
      <c r="T100" s="367">
        <f>SUM(AF100,AI100,AL100,AO100,AR100,AU100,AX100,BA100)</f>
        <v>360</v>
      </c>
      <c r="U100" s="371"/>
      <c r="V100" s="372">
        <f>SUM(AG100,AJ100,AM100,AP100,AS100,AV100,AY100,BB100)</f>
        <v>170</v>
      </c>
      <c r="W100" s="368"/>
      <c r="X100" s="373">
        <v>68</v>
      </c>
      <c r="Y100" s="374"/>
      <c r="Z100" s="372">
        <v>68</v>
      </c>
      <c r="AA100" s="371"/>
      <c r="AB100" s="372">
        <v>34</v>
      </c>
      <c r="AC100" s="371"/>
      <c r="AD100" s="375">
        <f>T100/40</f>
        <v>9</v>
      </c>
      <c r="AE100" s="376"/>
      <c r="AF100" s="30"/>
      <c r="AG100" s="31"/>
      <c r="AH100" s="26"/>
      <c r="AI100" s="30"/>
      <c r="AJ100" s="31"/>
      <c r="AK100" s="26"/>
      <c r="AL100" s="30"/>
      <c r="AM100" s="31"/>
      <c r="AN100" s="26"/>
      <c r="AO100" s="140"/>
      <c r="AP100" s="31"/>
      <c r="AQ100" s="26"/>
      <c r="AR100" s="30">
        <v>180</v>
      </c>
      <c r="AS100" s="31">
        <v>86</v>
      </c>
      <c r="AT100" s="26">
        <v>5</v>
      </c>
      <c r="AU100" s="140">
        <v>180</v>
      </c>
      <c r="AV100" s="31">
        <v>84</v>
      </c>
      <c r="AW100" s="26">
        <v>5</v>
      </c>
      <c r="AX100" s="30"/>
      <c r="AY100" s="31"/>
      <c r="AZ100" s="26"/>
      <c r="BA100" s="30"/>
      <c r="BB100" s="31"/>
      <c r="BC100" s="26"/>
      <c r="BD100" s="367">
        <f>SUM(AH100,AK100,AN100,AQ100,AT100,AW100,AZ100,BC100)</f>
        <v>10</v>
      </c>
      <c r="BE100" s="368"/>
      <c r="BF100" s="498" t="s">
        <v>243</v>
      </c>
      <c r="BG100" s="499"/>
      <c r="BH100" s="499"/>
      <c r="BI100" s="500"/>
      <c r="BJ100" s="15"/>
      <c r="BK100" s="16"/>
      <c r="BL100" s="16"/>
      <c r="BM100" s="16"/>
      <c r="BN100" s="17"/>
      <c r="BO100" s="17"/>
      <c r="BP100" s="17"/>
      <c r="BQ100" s="17"/>
      <c r="BR100" s="17"/>
    </row>
    <row r="101" spans="1:70" s="17" customFormat="1" ht="90" customHeight="1" x14ac:dyDescent="0.55000000000000004">
      <c r="A101" s="153"/>
      <c r="B101" s="678" t="s">
        <v>140</v>
      </c>
      <c r="C101" s="448"/>
      <c r="D101" s="448"/>
      <c r="E101" s="448"/>
      <c r="F101" s="448"/>
      <c r="G101" s="448"/>
      <c r="H101" s="448"/>
      <c r="I101" s="448"/>
      <c r="J101" s="448"/>
      <c r="K101" s="448"/>
      <c r="L101" s="448"/>
      <c r="M101" s="448"/>
      <c r="N101" s="448"/>
      <c r="O101" s="449"/>
      <c r="P101" s="369"/>
      <c r="Q101" s="447"/>
      <c r="R101" s="369"/>
      <c r="S101" s="370"/>
      <c r="T101" s="373">
        <v>40</v>
      </c>
      <c r="U101" s="374"/>
      <c r="V101" s="423"/>
      <c r="W101" s="424"/>
      <c r="X101" s="373"/>
      <c r="Y101" s="374"/>
      <c r="Z101" s="423"/>
      <c r="AA101" s="374"/>
      <c r="AB101" s="423"/>
      <c r="AC101" s="374"/>
      <c r="AD101" s="375">
        <f>T101/40</f>
        <v>1</v>
      </c>
      <c r="AE101" s="376"/>
      <c r="AF101" s="38"/>
      <c r="AG101" s="39"/>
      <c r="AH101" s="40"/>
      <c r="AI101" s="38"/>
      <c r="AJ101" s="39"/>
      <c r="AK101" s="40"/>
      <c r="AL101" s="38"/>
      <c r="AM101" s="39"/>
      <c r="AN101" s="40"/>
      <c r="AO101" s="104"/>
      <c r="AP101" s="39"/>
      <c r="AQ101" s="40"/>
      <c r="AR101" s="38"/>
      <c r="AS101" s="39"/>
      <c r="AT101" s="40"/>
      <c r="AU101" s="104">
        <v>40</v>
      </c>
      <c r="AV101" s="39"/>
      <c r="AW101" s="40">
        <v>1</v>
      </c>
      <c r="AX101" s="38"/>
      <c r="AY101" s="39"/>
      <c r="AZ101" s="40"/>
      <c r="BA101" s="38"/>
      <c r="BB101" s="39"/>
      <c r="BC101" s="40"/>
      <c r="BD101" s="373">
        <f>SUM(AH101,AK101,AN101,AQ101,AT101,AW101,AZ101,BC101)</f>
        <v>1</v>
      </c>
      <c r="BE101" s="424"/>
      <c r="BF101" s="501"/>
      <c r="BG101" s="502"/>
      <c r="BH101" s="502"/>
      <c r="BI101" s="503"/>
      <c r="BJ101" s="15"/>
      <c r="BK101" s="16"/>
      <c r="BL101" s="16"/>
      <c r="BM101" s="16"/>
    </row>
    <row r="102" spans="1:70" s="18" customFormat="1" ht="90" customHeight="1" x14ac:dyDescent="0.55000000000000004">
      <c r="A102" s="29" t="s">
        <v>261</v>
      </c>
      <c r="B102" s="421" t="s">
        <v>143</v>
      </c>
      <c r="C102" s="421"/>
      <c r="D102" s="421"/>
      <c r="E102" s="421"/>
      <c r="F102" s="421"/>
      <c r="G102" s="421"/>
      <c r="H102" s="421"/>
      <c r="I102" s="421"/>
      <c r="J102" s="421"/>
      <c r="K102" s="421"/>
      <c r="L102" s="421"/>
      <c r="M102" s="421"/>
      <c r="N102" s="421"/>
      <c r="O102" s="422"/>
      <c r="P102" s="423" t="s">
        <v>137</v>
      </c>
      <c r="Q102" s="374"/>
      <c r="R102" s="423"/>
      <c r="S102" s="424"/>
      <c r="T102" s="373">
        <f>SUM(AF102,AI102,AL102,AO102,AR102,AU102,AX102,BA102)</f>
        <v>130</v>
      </c>
      <c r="U102" s="374"/>
      <c r="V102" s="423">
        <f>SUM(AG102,AJ102,AM102,AP102,AS102,AV102,AY102,BB102)</f>
        <v>86</v>
      </c>
      <c r="W102" s="424"/>
      <c r="X102" s="373">
        <v>34</v>
      </c>
      <c r="Y102" s="374"/>
      <c r="Z102" s="372">
        <v>34</v>
      </c>
      <c r="AA102" s="371"/>
      <c r="AB102" s="372">
        <v>18</v>
      </c>
      <c r="AC102" s="371"/>
      <c r="AD102" s="375">
        <f>T102/40</f>
        <v>3.25</v>
      </c>
      <c r="AE102" s="376"/>
      <c r="AF102" s="30"/>
      <c r="AG102" s="31"/>
      <c r="AH102" s="26"/>
      <c r="AI102" s="30"/>
      <c r="AJ102" s="31"/>
      <c r="AK102" s="26"/>
      <c r="AL102" s="30"/>
      <c r="AM102" s="31"/>
      <c r="AN102" s="133"/>
      <c r="AO102" s="30"/>
      <c r="AP102" s="31"/>
      <c r="AQ102" s="26"/>
      <c r="AR102" s="140"/>
      <c r="AS102" s="31"/>
      <c r="AT102" s="26"/>
      <c r="AU102" s="30">
        <v>130</v>
      </c>
      <c r="AV102" s="31">
        <v>86</v>
      </c>
      <c r="AW102" s="26">
        <v>3</v>
      </c>
      <c r="AX102" s="30"/>
      <c r="AY102" s="31"/>
      <c r="AZ102" s="26"/>
      <c r="BA102" s="30"/>
      <c r="BB102" s="31"/>
      <c r="BC102" s="26"/>
      <c r="BD102" s="367">
        <f>SUM(AH102,AK102,AN102,AQ102,AT102,AW102,AZ102,BC102)</f>
        <v>3</v>
      </c>
      <c r="BE102" s="368"/>
      <c r="BF102" s="425" t="s">
        <v>244</v>
      </c>
      <c r="BG102" s="426"/>
      <c r="BH102" s="426"/>
      <c r="BI102" s="427"/>
      <c r="BJ102" s="15"/>
      <c r="BK102" s="16"/>
      <c r="BL102" s="16"/>
      <c r="BM102" s="16"/>
      <c r="BN102" s="17"/>
      <c r="BO102" s="17"/>
      <c r="BP102" s="17"/>
      <c r="BQ102" s="17"/>
      <c r="BR102" s="17"/>
    </row>
    <row r="103" spans="1:70" s="18" customFormat="1" ht="90" customHeight="1" x14ac:dyDescent="0.55000000000000004">
      <c r="A103" s="29" t="s">
        <v>262</v>
      </c>
      <c r="B103" s="421" t="s">
        <v>198</v>
      </c>
      <c r="C103" s="421"/>
      <c r="D103" s="421"/>
      <c r="E103" s="421"/>
      <c r="F103" s="421"/>
      <c r="G103" s="421"/>
      <c r="H103" s="421"/>
      <c r="I103" s="421"/>
      <c r="J103" s="421"/>
      <c r="K103" s="421"/>
      <c r="L103" s="421"/>
      <c r="M103" s="421"/>
      <c r="N103" s="421"/>
      <c r="O103" s="422"/>
      <c r="P103" s="423" t="s">
        <v>137</v>
      </c>
      <c r="Q103" s="374"/>
      <c r="R103" s="423"/>
      <c r="S103" s="424"/>
      <c r="T103" s="373">
        <f>SUM(AF103,AI103,AL103,AO103,AR103,AU103,AX103,BA103)</f>
        <v>130</v>
      </c>
      <c r="U103" s="374"/>
      <c r="V103" s="423">
        <f>SUM(AG103,AJ103,AM103,AP103,AS103,AV103,AY103,BB103)</f>
        <v>86</v>
      </c>
      <c r="W103" s="424"/>
      <c r="X103" s="373">
        <v>34</v>
      </c>
      <c r="Y103" s="374"/>
      <c r="Z103" s="372">
        <v>34</v>
      </c>
      <c r="AA103" s="371"/>
      <c r="AB103" s="372">
        <v>18</v>
      </c>
      <c r="AC103" s="371"/>
      <c r="AD103" s="375">
        <f>T103/40</f>
        <v>3.25</v>
      </c>
      <c r="AE103" s="376"/>
      <c r="AF103" s="30"/>
      <c r="AG103" s="31"/>
      <c r="AH103" s="26"/>
      <c r="AI103" s="30"/>
      <c r="AJ103" s="31"/>
      <c r="AK103" s="26"/>
      <c r="AL103" s="30"/>
      <c r="AM103" s="31"/>
      <c r="AN103" s="133"/>
      <c r="AO103" s="30"/>
      <c r="AP103" s="31"/>
      <c r="AQ103" s="26"/>
      <c r="AR103" s="140"/>
      <c r="AS103" s="31"/>
      <c r="AT103" s="26"/>
      <c r="AU103" s="30">
        <v>130</v>
      </c>
      <c r="AV103" s="31">
        <v>86</v>
      </c>
      <c r="AW103" s="26">
        <v>3</v>
      </c>
      <c r="AX103" s="30"/>
      <c r="AY103" s="31"/>
      <c r="AZ103" s="26"/>
      <c r="BA103" s="30"/>
      <c r="BB103" s="31"/>
      <c r="BC103" s="26"/>
      <c r="BD103" s="367">
        <f>SUM(AH103,AK103,AN103,AQ103,AT103,AW103,AZ103,BC103)</f>
        <v>3</v>
      </c>
      <c r="BE103" s="368"/>
      <c r="BF103" s="425" t="s">
        <v>245</v>
      </c>
      <c r="BG103" s="426"/>
      <c r="BH103" s="426"/>
      <c r="BI103" s="427"/>
      <c r="BJ103" s="15"/>
      <c r="BK103" s="16"/>
      <c r="BL103" s="16"/>
      <c r="BM103" s="16"/>
      <c r="BN103" s="17"/>
      <c r="BO103" s="17"/>
      <c r="BP103" s="17"/>
      <c r="BQ103" s="17"/>
      <c r="BR103" s="17"/>
    </row>
    <row r="104" spans="1:70" s="18" customFormat="1" ht="90" customHeight="1" x14ac:dyDescent="0.55000000000000004">
      <c r="A104" s="84" t="s">
        <v>205</v>
      </c>
      <c r="B104" s="456" t="s">
        <v>257</v>
      </c>
      <c r="C104" s="456"/>
      <c r="D104" s="456"/>
      <c r="E104" s="456"/>
      <c r="F104" s="456"/>
      <c r="G104" s="456"/>
      <c r="H104" s="456"/>
      <c r="I104" s="456"/>
      <c r="J104" s="456"/>
      <c r="K104" s="456"/>
      <c r="L104" s="456"/>
      <c r="M104" s="456"/>
      <c r="N104" s="456"/>
      <c r="O104" s="457"/>
      <c r="P104" s="369"/>
      <c r="Q104" s="447"/>
      <c r="R104" s="369"/>
      <c r="S104" s="370"/>
      <c r="T104" s="367"/>
      <c r="U104" s="371"/>
      <c r="V104" s="372"/>
      <c r="W104" s="368"/>
      <c r="X104" s="373"/>
      <c r="Y104" s="374"/>
      <c r="Z104" s="372"/>
      <c r="AA104" s="371"/>
      <c r="AB104" s="372"/>
      <c r="AC104" s="371"/>
      <c r="AD104" s="375"/>
      <c r="AE104" s="376"/>
      <c r="AF104" s="30"/>
      <c r="AG104" s="31"/>
      <c r="AH104" s="26"/>
      <c r="AI104" s="30"/>
      <c r="AJ104" s="31"/>
      <c r="AK104" s="26"/>
      <c r="AL104" s="30"/>
      <c r="AM104" s="31"/>
      <c r="AN104" s="133"/>
      <c r="AO104" s="30"/>
      <c r="AP104" s="31"/>
      <c r="AQ104" s="26"/>
      <c r="AR104" s="140"/>
      <c r="AS104" s="31"/>
      <c r="AT104" s="26"/>
      <c r="AU104" s="30"/>
      <c r="AV104" s="31"/>
      <c r="AW104" s="26"/>
      <c r="AX104" s="30"/>
      <c r="AY104" s="31"/>
      <c r="AZ104" s="26"/>
      <c r="BA104" s="30"/>
      <c r="BB104" s="31"/>
      <c r="BC104" s="26"/>
      <c r="BD104" s="367"/>
      <c r="BE104" s="368"/>
      <c r="BF104" s="437"/>
      <c r="BG104" s="438"/>
      <c r="BH104" s="438"/>
      <c r="BI104" s="439"/>
      <c r="BJ104" s="15"/>
      <c r="BK104" s="16"/>
      <c r="BL104" s="16"/>
      <c r="BM104" s="16"/>
      <c r="BN104" s="17"/>
      <c r="BO104" s="17"/>
      <c r="BP104" s="17"/>
      <c r="BQ104" s="17"/>
      <c r="BR104" s="17"/>
    </row>
    <row r="105" spans="1:70" s="18" customFormat="1" ht="79.95" customHeight="1" x14ac:dyDescent="0.55000000000000004">
      <c r="A105" s="29" t="s">
        <v>206</v>
      </c>
      <c r="B105" s="421" t="s">
        <v>197</v>
      </c>
      <c r="C105" s="421"/>
      <c r="D105" s="421"/>
      <c r="E105" s="421"/>
      <c r="F105" s="421"/>
      <c r="G105" s="421"/>
      <c r="H105" s="421"/>
      <c r="I105" s="421"/>
      <c r="J105" s="421"/>
      <c r="K105" s="421"/>
      <c r="L105" s="421"/>
      <c r="M105" s="421"/>
      <c r="N105" s="421"/>
      <c r="O105" s="422"/>
      <c r="P105" s="423"/>
      <c r="Q105" s="374"/>
      <c r="R105" s="423">
        <v>5</v>
      </c>
      <c r="S105" s="424"/>
      <c r="T105" s="373">
        <f>SUM(AF105,AI105,AL105,AO105,AR105,AU105,AX105,BA105)</f>
        <v>130</v>
      </c>
      <c r="U105" s="374"/>
      <c r="V105" s="423">
        <f>SUM(AG105,AJ105,AM105,AP105,AS105,AV105,AY105,BB105)</f>
        <v>68</v>
      </c>
      <c r="W105" s="424"/>
      <c r="X105" s="373">
        <v>18</v>
      </c>
      <c r="Y105" s="374"/>
      <c r="Z105" s="372">
        <v>34</v>
      </c>
      <c r="AA105" s="371"/>
      <c r="AB105" s="372">
        <v>16</v>
      </c>
      <c r="AC105" s="371"/>
      <c r="AD105" s="375">
        <f>T105/40</f>
        <v>3.25</v>
      </c>
      <c r="AE105" s="376"/>
      <c r="AF105" s="30"/>
      <c r="AG105" s="31"/>
      <c r="AH105" s="26"/>
      <c r="AI105" s="30"/>
      <c r="AJ105" s="31"/>
      <c r="AK105" s="26"/>
      <c r="AL105" s="30"/>
      <c r="AM105" s="31"/>
      <c r="AN105" s="133"/>
      <c r="AO105" s="30"/>
      <c r="AP105" s="31"/>
      <c r="AQ105" s="26"/>
      <c r="AR105" s="30">
        <v>130</v>
      </c>
      <c r="AS105" s="31">
        <v>68</v>
      </c>
      <c r="AT105" s="133">
        <v>3</v>
      </c>
      <c r="AU105" s="30"/>
      <c r="AV105" s="31"/>
      <c r="AW105" s="26"/>
      <c r="AX105" s="30"/>
      <c r="AY105" s="31"/>
      <c r="AZ105" s="26"/>
      <c r="BA105" s="30"/>
      <c r="BB105" s="31"/>
      <c r="BC105" s="26"/>
      <c r="BD105" s="367">
        <f>SUM(AH105,AK105,AN105,AQ105,AT105,AW105,AZ105,BC105)</f>
        <v>3</v>
      </c>
      <c r="BE105" s="368"/>
      <c r="BF105" s="425" t="s">
        <v>246</v>
      </c>
      <c r="BG105" s="426"/>
      <c r="BH105" s="426"/>
      <c r="BI105" s="427"/>
      <c r="BJ105" s="15"/>
      <c r="BK105" s="16"/>
      <c r="BL105" s="16"/>
      <c r="BM105" s="16"/>
      <c r="BN105" s="17"/>
      <c r="BO105" s="17"/>
      <c r="BP105" s="17"/>
      <c r="BQ105" s="17"/>
      <c r="BR105" s="17"/>
    </row>
    <row r="106" spans="1:70" s="18" customFormat="1" ht="100.05" customHeight="1" x14ac:dyDescent="0.55000000000000004">
      <c r="A106" s="37" t="s">
        <v>263</v>
      </c>
      <c r="B106" s="421" t="s">
        <v>256</v>
      </c>
      <c r="C106" s="421"/>
      <c r="D106" s="421"/>
      <c r="E106" s="421"/>
      <c r="F106" s="421"/>
      <c r="G106" s="421"/>
      <c r="H106" s="421"/>
      <c r="I106" s="421"/>
      <c r="J106" s="421"/>
      <c r="K106" s="421"/>
      <c r="L106" s="421"/>
      <c r="M106" s="421"/>
      <c r="N106" s="421"/>
      <c r="O106" s="422"/>
      <c r="P106" s="369" t="s">
        <v>133</v>
      </c>
      <c r="Q106" s="447"/>
      <c r="R106" s="369" t="s">
        <v>137</v>
      </c>
      <c r="S106" s="370"/>
      <c r="T106" s="367">
        <f>SUM(AF106,AI106,AL106,AO106,AR106,AU106,AX106,BA106)</f>
        <v>260</v>
      </c>
      <c r="U106" s="371"/>
      <c r="V106" s="372">
        <f>SUM(AG106,AJ106,AM106,AP106,AS106,AV106,AY106,BB106)</f>
        <v>136</v>
      </c>
      <c r="W106" s="368"/>
      <c r="X106" s="373">
        <v>34</v>
      </c>
      <c r="Y106" s="374"/>
      <c r="Z106" s="372">
        <v>68</v>
      </c>
      <c r="AA106" s="371"/>
      <c r="AB106" s="372">
        <v>34</v>
      </c>
      <c r="AC106" s="371"/>
      <c r="AD106" s="375">
        <f>T106/40</f>
        <v>6.5</v>
      </c>
      <c r="AE106" s="376"/>
      <c r="AF106" s="30"/>
      <c r="AG106" s="31"/>
      <c r="AH106" s="26"/>
      <c r="AI106" s="30"/>
      <c r="AJ106" s="31"/>
      <c r="AK106" s="26"/>
      <c r="AL106" s="30"/>
      <c r="AM106" s="31"/>
      <c r="AN106" s="133"/>
      <c r="AO106" s="30"/>
      <c r="AP106" s="31"/>
      <c r="AQ106" s="26"/>
      <c r="AR106" s="30">
        <v>130</v>
      </c>
      <c r="AS106" s="31">
        <v>68</v>
      </c>
      <c r="AT106" s="26">
        <v>3</v>
      </c>
      <c r="AU106" s="140">
        <v>130</v>
      </c>
      <c r="AV106" s="31">
        <v>68</v>
      </c>
      <c r="AW106" s="26">
        <v>3</v>
      </c>
      <c r="AX106" s="140"/>
      <c r="AY106" s="31"/>
      <c r="AZ106" s="26"/>
      <c r="BA106" s="30"/>
      <c r="BB106" s="31"/>
      <c r="BC106" s="26"/>
      <c r="BD106" s="367">
        <f>SUM(AH106,AK106,AN106,AQ106,AT106,AW106,AZ106,BC106)</f>
        <v>6</v>
      </c>
      <c r="BE106" s="368"/>
      <c r="BF106" s="450" t="s">
        <v>247</v>
      </c>
      <c r="BG106" s="451"/>
      <c r="BH106" s="451"/>
      <c r="BI106" s="452"/>
      <c r="BJ106" s="15"/>
      <c r="BK106" s="16"/>
      <c r="BL106" s="16"/>
      <c r="BM106" s="16"/>
      <c r="BN106" s="17"/>
      <c r="BO106" s="17"/>
      <c r="BP106" s="17"/>
      <c r="BQ106" s="17"/>
      <c r="BR106" s="17"/>
    </row>
    <row r="107" spans="1:70" s="17" customFormat="1" ht="120" customHeight="1" x14ac:dyDescent="0.55000000000000004">
      <c r="A107" s="152"/>
      <c r="B107" s="421" t="s">
        <v>303</v>
      </c>
      <c r="C107" s="421"/>
      <c r="D107" s="421"/>
      <c r="E107" s="421"/>
      <c r="F107" s="421"/>
      <c r="G107" s="421"/>
      <c r="H107" s="421"/>
      <c r="I107" s="421"/>
      <c r="J107" s="421"/>
      <c r="K107" s="421"/>
      <c r="L107" s="421"/>
      <c r="M107" s="421"/>
      <c r="N107" s="421"/>
      <c r="O107" s="422"/>
      <c r="P107" s="369"/>
      <c r="Q107" s="447"/>
      <c r="R107" s="369"/>
      <c r="S107" s="370"/>
      <c r="T107" s="367">
        <f t="shared" ref="T107:T117" si="4">SUM(AF107,AI107,AL107,AO107,AR107,AU107,AX107,BA107)</f>
        <v>40</v>
      </c>
      <c r="U107" s="371"/>
      <c r="V107" s="423"/>
      <c r="W107" s="424"/>
      <c r="X107" s="373"/>
      <c r="Y107" s="374"/>
      <c r="Z107" s="423"/>
      <c r="AA107" s="374"/>
      <c r="AB107" s="423"/>
      <c r="AC107" s="374"/>
      <c r="AD107" s="375">
        <f>T107/40</f>
        <v>1</v>
      </c>
      <c r="AE107" s="376"/>
      <c r="AF107" s="38"/>
      <c r="AG107" s="39"/>
      <c r="AH107" s="40"/>
      <c r="AI107" s="38"/>
      <c r="AJ107" s="39"/>
      <c r="AK107" s="40"/>
      <c r="AL107" s="38"/>
      <c r="AM107" s="39"/>
      <c r="AN107" s="103"/>
      <c r="AO107" s="38"/>
      <c r="AP107" s="39"/>
      <c r="AQ107" s="40"/>
      <c r="AR107" s="38"/>
      <c r="AS107" s="39"/>
      <c r="AT107" s="40"/>
      <c r="AU107" s="38">
        <v>40</v>
      </c>
      <c r="AV107" s="39"/>
      <c r="AW107" s="40">
        <v>1</v>
      </c>
      <c r="AX107" s="38"/>
      <c r="AY107" s="39"/>
      <c r="AZ107" s="40"/>
      <c r="BA107" s="38"/>
      <c r="BB107" s="39"/>
      <c r="BC107" s="40"/>
      <c r="BD107" s="373">
        <f>SUM(AH107,AK107,AN107,AQ107,AT107,AW107,AZ107,BC107)</f>
        <v>1</v>
      </c>
      <c r="BE107" s="424"/>
      <c r="BF107" s="453"/>
      <c r="BG107" s="454"/>
      <c r="BH107" s="454"/>
      <c r="BI107" s="455"/>
      <c r="BJ107" s="15"/>
      <c r="BK107" s="16"/>
      <c r="BL107" s="16"/>
      <c r="BM107" s="16"/>
    </row>
    <row r="108" spans="1:70" s="120" customFormat="1" ht="40.049999999999997" customHeight="1" x14ac:dyDescent="0.75">
      <c r="A108" s="210"/>
      <c r="B108" s="211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2"/>
      <c r="S108" s="242"/>
      <c r="T108" s="361"/>
      <c r="U108" s="361"/>
      <c r="V108" s="362"/>
      <c r="W108" s="362"/>
      <c r="X108" s="211"/>
      <c r="Y108" s="211"/>
      <c r="Z108" s="211"/>
      <c r="AA108" s="211"/>
      <c r="AB108" s="211"/>
      <c r="AC108" s="211"/>
      <c r="AD108" s="211"/>
      <c r="AE108" s="213"/>
      <c r="AF108" s="214"/>
      <c r="AG108" s="211"/>
      <c r="AH108" s="211"/>
      <c r="AI108" s="210"/>
      <c r="AK108" s="211"/>
      <c r="AM108" s="211"/>
      <c r="AN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363"/>
      <c r="BE108" s="363"/>
      <c r="BF108" s="215"/>
      <c r="BG108" s="215"/>
      <c r="BH108" s="215"/>
      <c r="BI108" s="215"/>
      <c r="BJ108" s="206"/>
      <c r="BK108" s="207"/>
      <c r="BL108" s="207"/>
      <c r="BM108" s="207"/>
      <c r="BN108" s="208"/>
      <c r="BO108" s="208"/>
      <c r="BP108" s="208"/>
      <c r="BQ108" s="208"/>
      <c r="BR108" s="208"/>
    </row>
    <row r="109" spans="1:70" s="120" customFormat="1" ht="19.95" customHeight="1" x14ac:dyDescent="0.55000000000000004">
      <c r="A109" s="218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361"/>
      <c r="U109" s="361"/>
      <c r="V109" s="362"/>
      <c r="W109" s="362"/>
      <c r="X109" s="213"/>
      <c r="Y109" s="213"/>
      <c r="Z109" s="213"/>
      <c r="AA109" s="213"/>
      <c r="AB109" s="213"/>
      <c r="AC109" s="213"/>
      <c r="AD109" s="211"/>
      <c r="AE109" s="213"/>
      <c r="AF109" s="211"/>
      <c r="AG109" s="211"/>
      <c r="AH109" s="211"/>
      <c r="AI109" s="219"/>
      <c r="AK109" s="211"/>
      <c r="AM109" s="211"/>
      <c r="AN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364"/>
      <c r="BE109" s="364"/>
      <c r="BF109" s="215"/>
      <c r="BG109" s="215"/>
      <c r="BH109" s="215"/>
      <c r="BI109" s="215"/>
      <c r="BJ109" s="206"/>
      <c r="BK109" s="207"/>
      <c r="BL109" s="207"/>
      <c r="BM109" s="207"/>
      <c r="BN109" s="208"/>
      <c r="BO109" s="208"/>
      <c r="BP109" s="208"/>
      <c r="BQ109" s="208"/>
      <c r="BR109" s="208"/>
    </row>
    <row r="110" spans="1:70" s="18" customFormat="1" ht="160.05000000000001" customHeight="1" x14ac:dyDescent="0.55000000000000004">
      <c r="A110" s="98" t="s">
        <v>207</v>
      </c>
      <c r="B110" s="681" t="s">
        <v>348</v>
      </c>
      <c r="C110" s="434"/>
      <c r="D110" s="434"/>
      <c r="E110" s="434"/>
      <c r="F110" s="434"/>
      <c r="G110" s="434"/>
      <c r="H110" s="434"/>
      <c r="I110" s="434"/>
      <c r="J110" s="434"/>
      <c r="K110" s="434"/>
      <c r="L110" s="434"/>
      <c r="M110" s="434"/>
      <c r="N110" s="434"/>
      <c r="O110" s="490"/>
      <c r="P110" s="415"/>
      <c r="Q110" s="416"/>
      <c r="R110" s="415"/>
      <c r="S110" s="428"/>
      <c r="T110" s="367"/>
      <c r="U110" s="371"/>
      <c r="V110" s="567"/>
      <c r="W110" s="721"/>
      <c r="X110" s="720"/>
      <c r="Y110" s="568"/>
      <c r="Z110" s="567"/>
      <c r="AA110" s="568"/>
      <c r="AB110" s="567"/>
      <c r="AC110" s="568"/>
      <c r="AD110" s="718"/>
      <c r="AE110" s="719"/>
      <c r="AF110" s="353"/>
      <c r="AG110" s="354"/>
      <c r="AH110" s="355"/>
      <c r="AI110" s="353"/>
      <c r="AJ110" s="354"/>
      <c r="AK110" s="355"/>
      <c r="AL110" s="353"/>
      <c r="AM110" s="354"/>
      <c r="AN110" s="355"/>
      <c r="AO110" s="353"/>
      <c r="AP110" s="354"/>
      <c r="AQ110" s="355"/>
      <c r="AR110" s="353"/>
      <c r="AS110" s="354"/>
      <c r="AT110" s="355"/>
      <c r="AU110" s="353"/>
      <c r="AV110" s="354"/>
      <c r="AW110" s="355"/>
      <c r="AX110" s="356"/>
      <c r="AY110" s="357"/>
      <c r="AZ110" s="358"/>
      <c r="BA110" s="356"/>
      <c r="BB110" s="357"/>
      <c r="BC110" s="358"/>
      <c r="BD110" s="716"/>
      <c r="BE110" s="717"/>
      <c r="BF110" s="425"/>
      <c r="BG110" s="426"/>
      <c r="BH110" s="426"/>
      <c r="BI110" s="427"/>
      <c r="BJ110" s="15"/>
      <c r="BK110" s="16"/>
      <c r="BL110" s="16"/>
      <c r="BM110" s="16"/>
      <c r="BN110" s="17"/>
      <c r="BO110" s="17"/>
      <c r="BP110" s="17"/>
      <c r="BQ110" s="17"/>
      <c r="BR110" s="17"/>
    </row>
    <row r="111" spans="1:70" s="18" customFormat="1" ht="45" customHeight="1" x14ac:dyDescent="0.55000000000000004">
      <c r="A111" s="23" t="s">
        <v>272</v>
      </c>
      <c r="B111" s="735" t="s">
        <v>150</v>
      </c>
      <c r="C111" s="413"/>
      <c r="D111" s="413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4"/>
      <c r="P111" s="415">
        <v>7</v>
      </c>
      <c r="Q111" s="416"/>
      <c r="R111" s="415"/>
      <c r="S111" s="428"/>
      <c r="T111" s="367">
        <f t="shared" si="4"/>
        <v>180</v>
      </c>
      <c r="U111" s="371"/>
      <c r="V111" s="569">
        <f>SUM(AG111,AJ111,AM111,AP111,AS111,AV111,AY111,BB111)</f>
        <v>86</v>
      </c>
      <c r="W111" s="521"/>
      <c r="X111" s="520">
        <v>34</v>
      </c>
      <c r="Y111" s="570"/>
      <c r="Z111" s="569">
        <v>34</v>
      </c>
      <c r="AA111" s="570"/>
      <c r="AB111" s="569">
        <v>18</v>
      </c>
      <c r="AC111" s="570"/>
      <c r="AD111" s="442">
        <f>T111/40</f>
        <v>4.5</v>
      </c>
      <c r="AE111" s="443"/>
      <c r="AF111" s="67"/>
      <c r="AG111" s="68"/>
      <c r="AH111" s="64"/>
      <c r="AI111" s="67"/>
      <c r="AJ111" s="68"/>
      <c r="AK111" s="64"/>
      <c r="AL111" s="67"/>
      <c r="AM111" s="68"/>
      <c r="AN111" s="64"/>
      <c r="AO111" s="67"/>
      <c r="AP111" s="68"/>
      <c r="AQ111" s="64"/>
      <c r="AR111" s="67"/>
      <c r="AS111" s="68"/>
      <c r="AT111" s="64"/>
      <c r="AU111" s="67"/>
      <c r="AV111" s="68"/>
      <c r="AW111" s="151"/>
      <c r="AX111" s="67">
        <v>180</v>
      </c>
      <c r="AY111" s="68">
        <v>86</v>
      </c>
      <c r="AZ111" s="151">
        <v>5</v>
      </c>
      <c r="BA111" s="67"/>
      <c r="BB111" s="68"/>
      <c r="BC111" s="64"/>
      <c r="BD111" s="520">
        <f>SUM(AH111,AK111,AN111,AQ111,AT111,AW111,AZ111,BC111)</f>
        <v>5</v>
      </c>
      <c r="BE111" s="521"/>
      <c r="BF111" s="425" t="s">
        <v>390</v>
      </c>
      <c r="BG111" s="426"/>
      <c r="BH111" s="426"/>
      <c r="BI111" s="427"/>
      <c r="BJ111" s="15"/>
      <c r="BK111" s="16"/>
      <c r="BL111" s="16"/>
      <c r="BM111" s="16"/>
      <c r="BN111" s="17"/>
      <c r="BO111" s="17"/>
      <c r="BP111" s="17"/>
      <c r="BQ111" s="17"/>
      <c r="BR111" s="17"/>
    </row>
    <row r="112" spans="1:70" s="18" customFormat="1" ht="90" customHeight="1" x14ac:dyDescent="0.55000000000000004">
      <c r="A112" s="85" t="s">
        <v>273</v>
      </c>
      <c r="B112" s="715" t="s">
        <v>178</v>
      </c>
      <c r="C112" s="491"/>
      <c r="D112" s="491"/>
      <c r="E112" s="491"/>
      <c r="F112" s="491"/>
      <c r="G112" s="491"/>
      <c r="H112" s="491"/>
      <c r="I112" s="491"/>
      <c r="J112" s="491"/>
      <c r="K112" s="491"/>
      <c r="L112" s="491"/>
      <c r="M112" s="491"/>
      <c r="N112" s="491"/>
      <c r="O112" s="492"/>
      <c r="P112" s="415">
        <v>7.8</v>
      </c>
      <c r="Q112" s="416"/>
      <c r="R112" s="415"/>
      <c r="S112" s="428"/>
      <c r="T112" s="367">
        <f t="shared" si="4"/>
        <v>320</v>
      </c>
      <c r="U112" s="371"/>
      <c r="V112" s="423">
        <f>SUM(AG112,AJ112,AM112,AP112,AS112,AV112,AY112,BB112)</f>
        <v>150</v>
      </c>
      <c r="W112" s="424"/>
      <c r="X112" s="367">
        <v>46</v>
      </c>
      <c r="Y112" s="371"/>
      <c r="Z112" s="372">
        <v>58</v>
      </c>
      <c r="AA112" s="371"/>
      <c r="AB112" s="372">
        <v>46</v>
      </c>
      <c r="AC112" s="371"/>
      <c r="AD112" s="442">
        <f t="shared" ref="AD112:AD117" si="5">T112/40</f>
        <v>8</v>
      </c>
      <c r="AE112" s="443"/>
      <c r="AF112" s="30"/>
      <c r="AG112" s="31"/>
      <c r="AH112" s="26"/>
      <c r="AI112" s="30"/>
      <c r="AJ112" s="31"/>
      <c r="AK112" s="26"/>
      <c r="AL112" s="30"/>
      <c r="AM112" s="31"/>
      <c r="AN112" s="26"/>
      <c r="AO112" s="30"/>
      <c r="AP112" s="31"/>
      <c r="AQ112" s="26"/>
      <c r="AR112" s="30"/>
      <c r="AS112" s="31"/>
      <c r="AT112" s="26"/>
      <c r="AU112" s="30"/>
      <c r="AV112" s="31"/>
      <c r="AW112" s="26"/>
      <c r="AX112" s="30">
        <v>210</v>
      </c>
      <c r="AY112" s="31">
        <v>102</v>
      </c>
      <c r="AZ112" s="26">
        <v>6</v>
      </c>
      <c r="BA112" s="30">
        <v>110</v>
      </c>
      <c r="BB112" s="31">
        <v>48</v>
      </c>
      <c r="BC112" s="26">
        <v>3</v>
      </c>
      <c r="BD112" s="373">
        <f t="shared" ref="BD112:BD117" si="6">SUM(AH112,AK112,AN112,AQ112,AT112,AW112,AZ112,BC112)</f>
        <v>9</v>
      </c>
      <c r="BE112" s="424"/>
      <c r="BF112" s="450" t="s">
        <v>391</v>
      </c>
      <c r="BG112" s="451"/>
      <c r="BH112" s="451"/>
      <c r="BI112" s="452"/>
      <c r="BJ112" s="15"/>
      <c r="BK112" s="16"/>
      <c r="BL112" s="16"/>
      <c r="BM112" s="16"/>
      <c r="BN112" s="17"/>
      <c r="BO112" s="17"/>
      <c r="BP112" s="17"/>
      <c r="BQ112" s="17"/>
      <c r="BR112" s="17"/>
    </row>
    <row r="113" spans="1:70" s="17" customFormat="1" ht="120" customHeight="1" x14ac:dyDescent="0.55000000000000004">
      <c r="A113" s="152"/>
      <c r="B113" s="421" t="s">
        <v>304</v>
      </c>
      <c r="C113" s="421"/>
      <c r="D113" s="421"/>
      <c r="E113" s="421"/>
      <c r="F113" s="421"/>
      <c r="G113" s="421"/>
      <c r="H113" s="421"/>
      <c r="I113" s="421"/>
      <c r="J113" s="421"/>
      <c r="K113" s="421"/>
      <c r="L113" s="421"/>
      <c r="M113" s="421"/>
      <c r="N113" s="421"/>
      <c r="O113" s="422"/>
      <c r="P113" s="384"/>
      <c r="Q113" s="386"/>
      <c r="R113" s="384"/>
      <c r="S113" s="430"/>
      <c r="T113" s="367">
        <f t="shared" si="4"/>
        <v>40</v>
      </c>
      <c r="U113" s="371"/>
      <c r="V113" s="423"/>
      <c r="W113" s="424"/>
      <c r="X113" s="373"/>
      <c r="Y113" s="374"/>
      <c r="Z113" s="423"/>
      <c r="AA113" s="374"/>
      <c r="AB113" s="423"/>
      <c r="AC113" s="374"/>
      <c r="AD113" s="442">
        <f t="shared" si="5"/>
        <v>1</v>
      </c>
      <c r="AE113" s="443"/>
      <c r="AF113" s="38"/>
      <c r="AG113" s="39"/>
      <c r="AH113" s="40"/>
      <c r="AI113" s="38"/>
      <c r="AJ113" s="39"/>
      <c r="AK113" s="40"/>
      <c r="AL113" s="38"/>
      <c r="AM113" s="39"/>
      <c r="AN113" s="40"/>
      <c r="AO113" s="38"/>
      <c r="AP113" s="39"/>
      <c r="AQ113" s="40"/>
      <c r="AR113" s="38"/>
      <c r="AS113" s="39"/>
      <c r="AT113" s="40"/>
      <c r="AU113" s="38"/>
      <c r="AV113" s="39"/>
      <c r="AW113" s="40"/>
      <c r="AX113" s="38">
        <v>40</v>
      </c>
      <c r="AY113" s="39"/>
      <c r="AZ113" s="40">
        <v>1</v>
      </c>
      <c r="BA113" s="38"/>
      <c r="BB113" s="39"/>
      <c r="BC113" s="40"/>
      <c r="BD113" s="373">
        <f t="shared" si="6"/>
        <v>1</v>
      </c>
      <c r="BE113" s="424"/>
      <c r="BF113" s="453"/>
      <c r="BG113" s="454"/>
      <c r="BH113" s="454"/>
      <c r="BI113" s="455"/>
      <c r="BJ113" s="15"/>
      <c r="BK113" s="16"/>
      <c r="BL113" s="16"/>
      <c r="BM113" s="16"/>
    </row>
    <row r="114" spans="1:70" s="18" customFormat="1" ht="90" customHeight="1" x14ac:dyDescent="0.55000000000000004">
      <c r="A114" s="85" t="s">
        <v>274</v>
      </c>
      <c r="B114" s="491" t="s">
        <v>182</v>
      </c>
      <c r="C114" s="491"/>
      <c r="D114" s="491"/>
      <c r="E114" s="491"/>
      <c r="F114" s="491"/>
      <c r="G114" s="491"/>
      <c r="H114" s="491"/>
      <c r="I114" s="491"/>
      <c r="J114" s="491"/>
      <c r="K114" s="491"/>
      <c r="L114" s="491"/>
      <c r="M114" s="491"/>
      <c r="N114" s="491"/>
      <c r="O114" s="492"/>
      <c r="P114" s="415">
        <v>7.8</v>
      </c>
      <c r="Q114" s="416"/>
      <c r="R114" s="415"/>
      <c r="S114" s="428"/>
      <c r="T114" s="367">
        <f t="shared" si="4"/>
        <v>320</v>
      </c>
      <c r="U114" s="371"/>
      <c r="V114" s="423">
        <f>SUM(AG114,AJ114,AM114,AP114,AS114,AV114,AY114,BB114)</f>
        <v>150</v>
      </c>
      <c r="W114" s="424"/>
      <c r="X114" s="367">
        <v>46</v>
      </c>
      <c r="Y114" s="371"/>
      <c r="Z114" s="372">
        <v>58</v>
      </c>
      <c r="AA114" s="371"/>
      <c r="AB114" s="372">
        <v>46</v>
      </c>
      <c r="AC114" s="371"/>
      <c r="AD114" s="442">
        <f t="shared" si="5"/>
        <v>8</v>
      </c>
      <c r="AE114" s="443"/>
      <c r="AF114" s="30"/>
      <c r="AG114" s="31"/>
      <c r="AH114" s="26"/>
      <c r="AI114" s="30"/>
      <c r="AJ114" s="31"/>
      <c r="AK114" s="26"/>
      <c r="AL114" s="30"/>
      <c r="AM114" s="31"/>
      <c r="AN114" s="26"/>
      <c r="AO114" s="30"/>
      <c r="AP114" s="31"/>
      <c r="AQ114" s="26"/>
      <c r="AR114" s="30"/>
      <c r="AS114" s="31"/>
      <c r="AT114" s="26"/>
      <c r="AU114" s="30"/>
      <c r="AV114" s="31"/>
      <c r="AW114" s="26"/>
      <c r="AX114" s="30">
        <v>210</v>
      </c>
      <c r="AY114" s="31">
        <v>102</v>
      </c>
      <c r="AZ114" s="26">
        <v>6</v>
      </c>
      <c r="BA114" s="30">
        <v>110</v>
      </c>
      <c r="BB114" s="31">
        <v>48</v>
      </c>
      <c r="BC114" s="26">
        <v>3</v>
      </c>
      <c r="BD114" s="373">
        <f t="shared" si="6"/>
        <v>9</v>
      </c>
      <c r="BE114" s="424"/>
      <c r="BF114" s="450" t="s">
        <v>392</v>
      </c>
      <c r="BG114" s="451"/>
      <c r="BH114" s="451"/>
      <c r="BI114" s="452"/>
      <c r="BJ114" s="15"/>
      <c r="BK114" s="16"/>
      <c r="BL114" s="16"/>
      <c r="BM114" s="16"/>
      <c r="BN114" s="17"/>
      <c r="BO114" s="17"/>
      <c r="BP114" s="17"/>
      <c r="BQ114" s="17"/>
      <c r="BR114" s="17"/>
    </row>
    <row r="115" spans="1:70" s="17" customFormat="1" ht="120" customHeight="1" x14ac:dyDescent="0.55000000000000004">
      <c r="A115" s="152"/>
      <c r="B115" s="421" t="s">
        <v>305</v>
      </c>
      <c r="C115" s="421"/>
      <c r="D115" s="421"/>
      <c r="E115" s="421"/>
      <c r="F115" s="421"/>
      <c r="G115" s="421"/>
      <c r="H115" s="421"/>
      <c r="I115" s="421"/>
      <c r="J115" s="421"/>
      <c r="K115" s="421"/>
      <c r="L115" s="421"/>
      <c r="M115" s="421"/>
      <c r="N115" s="421"/>
      <c r="O115" s="422"/>
      <c r="P115" s="384"/>
      <c r="Q115" s="386"/>
      <c r="R115" s="384"/>
      <c r="S115" s="430"/>
      <c r="T115" s="367">
        <f t="shared" si="4"/>
        <v>40</v>
      </c>
      <c r="U115" s="371"/>
      <c r="V115" s="423"/>
      <c r="W115" s="424"/>
      <c r="X115" s="373"/>
      <c r="Y115" s="374"/>
      <c r="Z115" s="423"/>
      <c r="AA115" s="374"/>
      <c r="AB115" s="423"/>
      <c r="AC115" s="374"/>
      <c r="AD115" s="442">
        <f t="shared" si="5"/>
        <v>1</v>
      </c>
      <c r="AE115" s="443"/>
      <c r="AF115" s="38"/>
      <c r="AG115" s="39"/>
      <c r="AH115" s="40"/>
      <c r="AI115" s="38"/>
      <c r="AJ115" s="39"/>
      <c r="AK115" s="40"/>
      <c r="AL115" s="38"/>
      <c r="AM115" s="39"/>
      <c r="AN115" s="40"/>
      <c r="AO115" s="38"/>
      <c r="AP115" s="39"/>
      <c r="AQ115" s="40"/>
      <c r="AR115" s="38"/>
      <c r="AS115" s="39"/>
      <c r="AT115" s="40"/>
      <c r="AU115" s="38"/>
      <c r="AV115" s="39"/>
      <c r="AW115" s="40"/>
      <c r="AX115" s="38">
        <v>40</v>
      </c>
      <c r="AY115" s="39"/>
      <c r="AZ115" s="40">
        <v>1</v>
      </c>
      <c r="BA115" s="38"/>
      <c r="BB115" s="39"/>
      <c r="BC115" s="40"/>
      <c r="BD115" s="373">
        <f t="shared" si="6"/>
        <v>1</v>
      </c>
      <c r="BE115" s="424"/>
      <c r="BF115" s="453"/>
      <c r="BG115" s="454"/>
      <c r="BH115" s="454"/>
      <c r="BI115" s="455"/>
      <c r="BJ115" s="15"/>
      <c r="BK115" s="16"/>
      <c r="BL115" s="16"/>
      <c r="BM115" s="16"/>
    </row>
    <row r="116" spans="1:70" s="17" customFormat="1" ht="90" customHeight="1" x14ac:dyDescent="0.55000000000000004">
      <c r="A116" s="85" t="s">
        <v>275</v>
      </c>
      <c r="B116" s="491" t="s">
        <v>192</v>
      </c>
      <c r="C116" s="491"/>
      <c r="D116" s="491"/>
      <c r="E116" s="491"/>
      <c r="F116" s="491"/>
      <c r="G116" s="491"/>
      <c r="H116" s="491"/>
      <c r="I116" s="491"/>
      <c r="J116" s="491"/>
      <c r="K116" s="491"/>
      <c r="L116" s="491"/>
      <c r="M116" s="491"/>
      <c r="N116" s="491"/>
      <c r="O116" s="492"/>
      <c r="P116" s="384"/>
      <c r="Q116" s="386"/>
      <c r="R116" s="384">
        <v>8</v>
      </c>
      <c r="S116" s="430"/>
      <c r="T116" s="367">
        <f t="shared" si="4"/>
        <v>110</v>
      </c>
      <c r="U116" s="371"/>
      <c r="V116" s="423">
        <f>SUM(AG116,AJ116,AM116,AP116,AS116,AV116,AY116,BB116)</f>
        <v>48</v>
      </c>
      <c r="W116" s="424"/>
      <c r="X116" s="373">
        <v>12</v>
      </c>
      <c r="Y116" s="374"/>
      <c r="Z116" s="423">
        <v>24</v>
      </c>
      <c r="AA116" s="374"/>
      <c r="AB116" s="423">
        <v>12</v>
      </c>
      <c r="AC116" s="374"/>
      <c r="AD116" s="442">
        <f t="shared" si="5"/>
        <v>2.75</v>
      </c>
      <c r="AE116" s="443"/>
      <c r="AF116" s="38"/>
      <c r="AG116" s="39"/>
      <c r="AH116" s="40"/>
      <c r="AI116" s="38"/>
      <c r="AJ116" s="39"/>
      <c r="AK116" s="40"/>
      <c r="AL116" s="38"/>
      <c r="AM116" s="39"/>
      <c r="AN116" s="40"/>
      <c r="AO116" s="38"/>
      <c r="AP116" s="39"/>
      <c r="AQ116" s="40"/>
      <c r="AR116" s="38"/>
      <c r="AS116" s="39"/>
      <c r="AT116" s="40"/>
      <c r="AU116" s="30"/>
      <c r="AV116" s="31"/>
      <c r="AW116" s="26"/>
      <c r="AX116" s="38"/>
      <c r="AY116" s="39"/>
      <c r="AZ116" s="40"/>
      <c r="BA116" s="30">
        <v>110</v>
      </c>
      <c r="BB116" s="31">
        <v>48</v>
      </c>
      <c r="BC116" s="26">
        <v>3</v>
      </c>
      <c r="BD116" s="373">
        <f t="shared" si="6"/>
        <v>3</v>
      </c>
      <c r="BE116" s="424"/>
      <c r="BF116" s="450" t="s">
        <v>393</v>
      </c>
      <c r="BG116" s="451"/>
      <c r="BH116" s="451"/>
      <c r="BI116" s="452"/>
      <c r="BJ116" s="15"/>
      <c r="BK116" s="16"/>
      <c r="BL116" s="16"/>
      <c r="BM116" s="16"/>
    </row>
    <row r="117" spans="1:70" s="17" customFormat="1" ht="120" customHeight="1" thickBot="1" x14ac:dyDescent="0.6">
      <c r="A117" s="152"/>
      <c r="B117" s="421" t="s">
        <v>306</v>
      </c>
      <c r="C117" s="421"/>
      <c r="D117" s="421"/>
      <c r="E117" s="421"/>
      <c r="F117" s="421"/>
      <c r="G117" s="421"/>
      <c r="H117" s="421"/>
      <c r="I117" s="421"/>
      <c r="J117" s="421"/>
      <c r="K117" s="421"/>
      <c r="L117" s="421"/>
      <c r="M117" s="421"/>
      <c r="N117" s="421"/>
      <c r="O117" s="422"/>
      <c r="P117" s="384"/>
      <c r="Q117" s="386"/>
      <c r="R117" s="384"/>
      <c r="S117" s="430"/>
      <c r="T117" s="367">
        <f t="shared" si="4"/>
        <v>40</v>
      </c>
      <c r="U117" s="371"/>
      <c r="V117" s="423"/>
      <c r="W117" s="424"/>
      <c r="X117" s="373"/>
      <c r="Y117" s="374"/>
      <c r="Z117" s="423"/>
      <c r="AA117" s="374"/>
      <c r="AB117" s="423"/>
      <c r="AC117" s="374"/>
      <c r="AD117" s="442">
        <f t="shared" si="5"/>
        <v>1</v>
      </c>
      <c r="AE117" s="443"/>
      <c r="AF117" s="38"/>
      <c r="AG117" s="39"/>
      <c r="AH117" s="40"/>
      <c r="AI117" s="38"/>
      <c r="AJ117" s="39"/>
      <c r="AK117" s="40"/>
      <c r="AL117" s="38"/>
      <c r="AM117" s="39"/>
      <c r="AN117" s="40"/>
      <c r="AO117" s="38"/>
      <c r="AP117" s="39"/>
      <c r="AQ117" s="40"/>
      <c r="AR117" s="38"/>
      <c r="AS117" s="39"/>
      <c r="AT117" s="40"/>
      <c r="AU117" s="38"/>
      <c r="AV117" s="39"/>
      <c r="AW117" s="40"/>
      <c r="AX117" s="38"/>
      <c r="AY117" s="39"/>
      <c r="AZ117" s="40"/>
      <c r="BA117" s="38">
        <v>40</v>
      </c>
      <c r="BB117" s="39"/>
      <c r="BC117" s="40">
        <v>1</v>
      </c>
      <c r="BD117" s="373">
        <f t="shared" si="6"/>
        <v>1</v>
      </c>
      <c r="BE117" s="424"/>
      <c r="BF117" s="453"/>
      <c r="BG117" s="454"/>
      <c r="BH117" s="454"/>
      <c r="BI117" s="455"/>
      <c r="BJ117" s="15"/>
      <c r="BK117" s="16"/>
      <c r="BL117" s="16"/>
      <c r="BM117" s="16"/>
    </row>
    <row r="118" spans="1:70" s="18" customFormat="1" ht="79.95" customHeight="1" thickBot="1" x14ac:dyDescent="0.6">
      <c r="A118" s="41" t="s">
        <v>116</v>
      </c>
      <c r="B118" s="471" t="s">
        <v>114</v>
      </c>
      <c r="C118" s="471"/>
      <c r="D118" s="471"/>
      <c r="E118" s="471"/>
      <c r="F118" s="471"/>
      <c r="G118" s="471"/>
      <c r="H118" s="471"/>
      <c r="I118" s="471"/>
      <c r="J118" s="471"/>
      <c r="K118" s="471"/>
      <c r="L118" s="471"/>
      <c r="M118" s="471"/>
      <c r="N118" s="471"/>
      <c r="O118" s="472"/>
      <c r="P118" s="479"/>
      <c r="Q118" s="478"/>
      <c r="R118" s="479"/>
      <c r="S118" s="530"/>
      <c r="T118" s="477" t="s">
        <v>328</v>
      </c>
      <c r="U118" s="478"/>
      <c r="V118" s="479" t="s">
        <v>328</v>
      </c>
      <c r="W118" s="530"/>
      <c r="X118" s="477" t="s">
        <v>327</v>
      </c>
      <c r="Y118" s="478"/>
      <c r="Z118" s="479"/>
      <c r="AA118" s="478"/>
      <c r="AB118" s="479" t="s">
        <v>167</v>
      </c>
      <c r="AC118" s="478"/>
      <c r="AD118" s="440"/>
      <c r="AE118" s="441"/>
      <c r="AF118" s="42"/>
      <c r="AG118" s="43"/>
      <c r="AH118" s="44"/>
      <c r="AI118" s="42"/>
      <c r="AJ118" s="43"/>
      <c r="AK118" s="44"/>
      <c r="AL118" s="42"/>
      <c r="AM118" s="43"/>
      <c r="AN118" s="44"/>
      <c r="AO118" s="42"/>
      <c r="AP118" s="43"/>
      <c r="AQ118" s="44"/>
      <c r="AR118" s="42"/>
      <c r="AS118" s="43"/>
      <c r="AT118" s="44"/>
      <c r="AU118" s="42"/>
      <c r="AV118" s="43"/>
      <c r="AW118" s="44"/>
      <c r="AX118" s="42"/>
      <c r="AY118" s="43"/>
      <c r="AZ118" s="44"/>
      <c r="BA118" s="42"/>
      <c r="BB118" s="43"/>
      <c r="BC118" s="44"/>
      <c r="BD118" s="522"/>
      <c r="BE118" s="523"/>
      <c r="BF118" s="480"/>
      <c r="BG118" s="481"/>
      <c r="BH118" s="481"/>
      <c r="BI118" s="482"/>
      <c r="BJ118" s="15"/>
      <c r="BK118" s="16"/>
      <c r="BL118" s="16"/>
      <c r="BM118" s="16"/>
      <c r="BN118" s="17"/>
      <c r="BO118" s="17"/>
      <c r="BP118" s="17"/>
      <c r="BQ118" s="17"/>
      <c r="BR118" s="17"/>
    </row>
    <row r="119" spans="1:70" s="18" customFormat="1" ht="40.049999999999997" customHeight="1" x14ac:dyDescent="0.55000000000000004">
      <c r="A119" s="29" t="s">
        <v>66</v>
      </c>
      <c r="B119" s="528" t="s">
        <v>146</v>
      </c>
      <c r="C119" s="528"/>
      <c r="D119" s="528"/>
      <c r="E119" s="528"/>
      <c r="F119" s="528"/>
      <c r="G119" s="528"/>
      <c r="H119" s="528"/>
      <c r="I119" s="528"/>
      <c r="J119" s="528"/>
      <c r="K119" s="528"/>
      <c r="L119" s="528"/>
      <c r="M119" s="528"/>
      <c r="N119" s="528"/>
      <c r="O119" s="529"/>
      <c r="P119" s="514"/>
      <c r="Q119" s="513"/>
      <c r="R119" s="514" t="s">
        <v>324</v>
      </c>
      <c r="S119" s="531"/>
      <c r="T119" s="512" t="s">
        <v>325</v>
      </c>
      <c r="U119" s="513"/>
      <c r="V119" s="514" t="s">
        <v>325</v>
      </c>
      <c r="W119" s="531"/>
      <c r="X119" s="512" t="s">
        <v>325</v>
      </c>
      <c r="Y119" s="513"/>
      <c r="Z119" s="514"/>
      <c r="AA119" s="513"/>
      <c r="AB119" s="514"/>
      <c r="AC119" s="513"/>
      <c r="AD119" s="435"/>
      <c r="AE119" s="436"/>
      <c r="AF119" s="45"/>
      <c r="AG119" s="46"/>
      <c r="AH119" s="47"/>
      <c r="AI119" s="45" t="s">
        <v>325</v>
      </c>
      <c r="AJ119" s="46" t="s">
        <v>325</v>
      </c>
      <c r="AK119" s="47"/>
      <c r="AL119" s="45"/>
      <c r="AM119" s="46"/>
      <c r="AN119" s="47"/>
      <c r="AO119" s="45"/>
      <c r="AP119" s="46"/>
      <c r="AQ119" s="47"/>
      <c r="AR119" s="45"/>
      <c r="AS119" s="46"/>
      <c r="AT119" s="47"/>
      <c r="AU119" s="45"/>
      <c r="AV119" s="46"/>
      <c r="AW119" s="47"/>
      <c r="AX119" s="45"/>
      <c r="AY119" s="46"/>
      <c r="AZ119" s="47"/>
      <c r="BA119" s="45"/>
      <c r="BB119" s="46"/>
      <c r="BC119" s="47"/>
      <c r="BD119" s="524"/>
      <c r="BE119" s="525"/>
      <c r="BF119" s="517" t="s">
        <v>382</v>
      </c>
      <c r="BG119" s="518"/>
      <c r="BH119" s="518"/>
      <c r="BI119" s="519"/>
      <c r="BJ119" s="15"/>
      <c r="BK119" s="16"/>
      <c r="BL119" s="16"/>
      <c r="BM119" s="16"/>
      <c r="BN119" s="17"/>
      <c r="BO119" s="17"/>
      <c r="BP119" s="17"/>
      <c r="BQ119" s="17"/>
      <c r="BR119" s="17"/>
    </row>
    <row r="120" spans="1:70" s="18" customFormat="1" ht="40.049999999999997" customHeight="1" x14ac:dyDescent="0.55000000000000004">
      <c r="A120" s="23" t="s">
        <v>108</v>
      </c>
      <c r="B120" s="413" t="s">
        <v>190</v>
      </c>
      <c r="C120" s="413"/>
      <c r="D120" s="413"/>
      <c r="E120" s="413"/>
      <c r="F120" s="413"/>
      <c r="G120" s="413"/>
      <c r="H120" s="413"/>
      <c r="I120" s="413"/>
      <c r="J120" s="413"/>
      <c r="K120" s="413"/>
      <c r="L120" s="413"/>
      <c r="M120" s="413"/>
      <c r="N120" s="413"/>
      <c r="O120" s="414"/>
      <c r="P120" s="415"/>
      <c r="Q120" s="416"/>
      <c r="R120" s="415" t="s">
        <v>323</v>
      </c>
      <c r="S120" s="428"/>
      <c r="T120" s="431" t="s">
        <v>326</v>
      </c>
      <c r="U120" s="416"/>
      <c r="V120" s="415" t="s">
        <v>326</v>
      </c>
      <c r="W120" s="428"/>
      <c r="X120" s="431" t="s">
        <v>326</v>
      </c>
      <c r="Y120" s="416"/>
      <c r="Z120" s="415"/>
      <c r="AA120" s="416"/>
      <c r="AB120" s="415"/>
      <c r="AC120" s="416"/>
      <c r="AD120" s="540"/>
      <c r="AE120" s="541"/>
      <c r="AF120" s="45" t="s">
        <v>326</v>
      </c>
      <c r="AG120" s="46" t="s">
        <v>326</v>
      </c>
      <c r="AH120" s="47"/>
      <c r="AI120" s="45"/>
      <c r="AJ120" s="46"/>
      <c r="AK120" s="47"/>
      <c r="AL120" s="45"/>
      <c r="AM120" s="46"/>
      <c r="AN120" s="47"/>
      <c r="AO120" s="45"/>
      <c r="AP120" s="46"/>
      <c r="AQ120" s="47"/>
      <c r="AR120" s="45"/>
      <c r="AS120" s="46"/>
      <c r="AT120" s="47"/>
      <c r="AU120" s="45"/>
      <c r="AV120" s="46"/>
      <c r="AW120" s="47"/>
      <c r="AX120" s="45"/>
      <c r="AY120" s="46"/>
      <c r="AZ120" s="47"/>
      <c r="BA120" s="45"/>
      <c r="BB120" s="46"/>
      <c r="BC120" s="47"/>
      <c r="BD120" s="547"/>
      <c r="BE120" s="548"/>
      <c r="BF120" s="425" t="s">
        <v>394</v>
      </c>
      <c r="BG120" s="426"/>
      <c r="BH120" s="426"/>
      <c r="BI120" s="427"/>
      <c r="BJ120" s="15"/>
      <c r="BK120" s="16"/>
      <c r="BL120" s="16"/>
      <c r="BM120" s="16"/>
      <c r="BN120" s="17"/>
      <c r="BO120" s="17"/>
      <c r="BP120" s="17"/>
      <c r="BQ120" s="17"/>
      <c r="BR120" s="17"/>
    </row>
    <row r="121" spans="1:70" s="18" customFormat="1" ht="40.049999999999997" customHeight="1" thickBot="1" x14ac:dyDescent="0.6">
      <c r="A121" s="29" t="s">
        <v>337</v>
      </c>
      <c r="B121" s="432" t="s">
        <v>147</v>
      </c>
      <c r="C121" s="432"/>
      <c r="D121" s="432"/>
      <c r="E121" s="432"/>
      <c r="F121" s="432"/>
      <c r="G121" s="432"/>
      <c r="H121" s="432"/>
      <c r="I121" s="432"/>
      <c r="J121" s="432"/>
      <c r="K121" s="432"/>
      <c r="L121" s="432"/>
      <c r="M121" s="432"/>
      <c r="N121" s="432"/>
      <c r="O121" s="433"/>
      <c r="P121" s="748"/>
      <c r="Q121" s="749"/>
      <c r="R121" s="750" t="s">
        <v>322</v>
      </c>
      <c r="S121" s="751"/>
      <c r="T121" s="752" t="s">
        <v>167</v>
      </c>
      <c r="U121" s="753"/>
      <c r="V121" s="483" t="s">
        <v>167</v>
      </c>
      <c r="W121" s="484"/>
      <c r="X121" s="679"/>
      <c r="Y121" s="680"/>
      <c r="Z121" s="730"/>
      <c r="AA121" s="680"/>
      <c r="AB121" s="483" t="s">
        <v>167</v>
      </c>
      <c r="AC121" s="566"/>
      <c r="AD121" s="417"/>
      <c r="AE121" s="418"/>
      <c r="AF121" s="48"/>
      <c r="AG121" s="49"/>
      <c r="AH121" s="50"/>
      <c r="AI121" s="48"/>
      <c r="AJ121" s="49"/>
      <c r="AK121" s="50"/>
      <c r="AL121" s="51"/>
      <c r="AM121" s="49"/>
      <c r="AN121" s="50"/>
      <c r="AO121" s="48"/>
      <c r="AP121" s="49"/>
      <c r="AQ121" s="50"/>
      <c r="AR121" s="48" t="s">
        <v>320</v>
      </c>
      <c r="AS121" s="49" t="s">
        <v>320</v>
      </c>
      <c r="AT121" s="50"/>
      <c r="AU121" s="48" t="s">
        <v>320</v>
      </c>
      <c r="AV121" s="49" t="s">
        <v>320</v>
      </c>
      <c r="AW121" s="50"/>
      <c r="AX121" s="51"/>
      <c r="AY121" s="49"/>
      <c r="AZ121" s="50"/>
      <c r="BA121" s="51"/>
      <c r="BB121" s="49"/>
      <c r="BC121" s="50"/>
      <c r="BD121" s="419"/>
      <c r="BE121" s="420"/>
      <c r="BF121" s="453" t="s">
        <v>217</v>
      </c>
      <c r="BG121" s="454"/>
      <c r="BH121" s="454"/>
      <c r="BI121" s="455"/>
      <c r="BJ121" s="15"/>
      <c r="BK121" s="16"/>
      <c r="BL121" s="16"/>
      <c r="BM121" s="16"/>
      <c r="BN121" s="17"/>
      <c r="BO121" s="17"/>
      <c r="BP121" s="17"/>
      <c r="BQ121" s="17"/>
      <c r="BR121" s="17"/>
    </row>
    <row r="122" spans="1:70" s="18" customFormat="1" ht="79.95" customHeight="1" thickBot="1" x14ac:dyDescent="0.6">
      <c r="A122" s="41" t="s">
        <v>113</v>
      </c>
      <c r="B122" s="471" t="s">
        <v>115</v>
      </c>
      <c r="C122" s="471"/>
      <c r="D122" s="471"/>
      <c r="E122" s="471"/>
      <c r="F122" s="471"/>
      <c r="G122" s="471"/>
      <c r="H122" s="471"/>
      <c r="I122" s="471"/>
      <c r="J122" s="471"/>
      <c r="K122" s="471"/>
      <c r="L122" s="471"/>
      <c r="M122" s="471"/>
      <c r="N122" s="471"/>
      <c r="O122" s="472"/>
      <c r="P122" s="479"/>
      <c r="Q122" s="478"/>
      <c r="R122" s="479"/>
      <c r="S122" s="530"/>
      <c r="T122" s="731" t="s">
        <v>321</v>
      </c>
      <c r="U122" s="732"/>
      <c r="V122" s="514" t="s">
        <v>321</v>
      </c>
      <c r="W122" s="531"/>
      <c r="X122" s="477"/>
      <c r="Y122" s="478"/>
      <c r="Z122" s="479"/>
      <c r="AA122" s="478"/>
      <c r="AB122" s="515">
        <v>340</v>
      </c>
      <c r="AC122" s="516"/>
      <c r="AD122" s="440"/>
      <c r="AE122" s="441"/>
      <c r="AF122" s="42"/>
      <c r="AG122" s="43"/>
      <c r="AH122" s="44"/>
      <c r="AI122" s="42"/>
      <c r="AJ122" s="43"/>
      <c r="AK122" s="44"/>
      <c r="AL122" s="42"/>
      <c r="AM122" s="43"/>
      <c r="AN122" s="44"/>
      <c r="AO122" s="42"/>
      <c r="AP122" s="43"/>
      <c r="AQ122" s="44"/>
      <c r="AR122" s="42"/>
      <c r="AS122" s="43"/>
      <c r="AT122" s="44"/>
      <c r="AU122" s="42"/>
      <c r="AV122" s="43"/>
      <c r="AW122" s="44"/>
      <c r="AX122" s="42"/>
      <c r="AY122" s="43"/>
      <c r="AZ122" s="44"/>
      <c r="BA122" s="42"/>
      <c r="BB122" s="43"/>
      <c r="BC122" s="44"/>
      <c r="BD122" s="522"/>
      <c r="BE122" s="523"/>
      <c r="BF122" s="480"/>
      <c r="BG122" s="481"/>
      <c r="BH122" s="481"/>
      <c r="BI122" s="482"/>
      <c r="BJ122" s="15"/>
      <c r="BK122" s="16"/>
      <c r="BL122" s="16"/>
      <c r="BM122" s="16"/>
      <c r="BN122" s="17"/>
      <c r="BO122" s="17"/>
      <c r="BP122" s="17"/>
      <c r="BQ122" s="17"/>
      <c r="BR122" s="17"/>
    </row>
    <row r="123" spans="1:70" s="18" customFormat="1" ht="45" customHeight="1" thickBot="1" x14ac:dyDescent="0.6">
      <c r="A123" s="52" t="s">
        <v>70</v>
      </c>
      <c r="B123" s="674" t="s">
        <v>147</v>
      </c>
      <c r="C123" s="674"/>
      <c r="D123" s="674"/>
      <c r="E123" s="674"/>
      <c r="F123" s="674"/>
      <c r="G123" s="674"/>
      <c r="H123" s="674"/>
      <c r="I123" s="674"/>
      <c r="J123" s="674"/>
      <c r="K123" s="674"/>
      <c r="L123" s="674"/>
      <c r="M123" s="674"/>
      <c r="N123" s="674"/>
      <c r="O123" s="675"/>
      <c r="P123" s="712"/>
      <c r="Q123" s="713"/>
      <c r="R123" s="712" t="s">
        <v>319</v>
      </c>
      <c r="S123" s="714"/>
      <c r="T123" s="733" t="s">
        <v>321</v>
      </c>
      <c r="U123" s="734"/>
      <c r="V123" s="479" t="s">
        <v>321</v>
      </c>
      <c r="W123" s="530"/>
      <c r="X123" s="477"/>
      <c r="Y123" s="478"/>
      <c r="Z123" s="479"/>
      <c r="AA123" s="478"/>
      <c r="AB123" s="515">
        <v>340</v>
      </c>
      <c r="AC123" s="516"/>
      <c r="AD123" s="440"/>
      <c r="AE123" s="441"/>
      <c r="AF123" s="53" t="s">
        <v>167</v>
      </c>
      <c r="AG123" s="43" t="s">
        <v>167</v>
      </c>
      <c r="AH123" s="44"/>
      <c r="AI123" s="53" t="s">
        <v>167</v>
      </c>
      <c r="AJ123" s="43" t="s">
        <v>167</v>
      </c>
      <c r="AK123" s="44"/>
      <c r="AL123" s="53" t="s">
        <v>167</v>
      </c>
      <c r="AM123" s="43" t="s">
        <v>167</v>
      </c>
      <c r="AN123" s="44"/>
      <c r="AO123" s="53" t="s">
        <v>167</v>
      </c>
      <c r="AP123" s="43" t="s">
        <v>167</v>
      </c>
      <c r="AQ123" s="44"/>
      <c r="AR123" s="53" t="s">
        <v>320</v>
      </c>
      <c r="AS123" s="43" t="s">
        <v>320</v>
      </c>
      <c r="AT123" s="44"/>
      <c r="AU123" s="53" t="s">
        <v>320</v>
      </c>
      <c r="AV123" s="43" t="s">
        <v>320</v>
      </c>
      <c r="AW123" s="44"/>
      <c r="AX123" s="42"/>
      <c r="AY123" s="43"/>
      <c r="AZ123" s="44"/>
      <c r="BA123" s="42"/>
      <c r="BB123" s="43"/>
      <c r="BC123" s="44"/>
      <c r="BD123" s="522"/>
      <c r="BE123" s="523"/>
      <c r="BF123" s="480" t="s">
        <v>217</v>
      </c>
      <c r="BG123" s="481"/>
      <c r="BH123" s="481"/>
      <c r="BI123" s="482"/>
      <c r="BJ123" s="15"/>
      <c r="BK123" s="16"/>
      <c r="BL123" s="16"/>
      <c r="BM123" s="16"/>
      <c r="BN123" s="17"/>
      <c r="BO123" s="17"/>
      <c r="BP123" s="17"/>
      <c r="BQ123" s="17"/>
      <c r="BR123" s="17"/>
    </row>
    <row r="124" spans="1:70" s="17" customFormat="1" ht="108" customHeight="1" thickBot="1" x14ac:dyDescent="0.6">
      <c r="A124" s="365" t="s">
        <v>107</v>
      </c>
      <c r="B124" s="366"/>
      <c r="C124" s="366"/>
      <c r="D124" s="366"/>
      <c r="E124" s="366"/>
      <c r="F124" s="366"/>
      <c r="G124" s="366"/>
      <c r="H124" s="366"/>
      <c r="I124" s="366"/>
      <c r="J124" s="366"/>
      <c r="K124" s="366"/>
      <c r="L124" s="366"/>
      <c r="M124" s="366"/>
      <c r="N124" s="366"/>
      <c r="O124" s="366"/>
      <c r="P124" s="366"/>
      <c r="Q124" s="366"/>
      <c r="R124" s="676">
        <f>SUM(AF124,AI124,AL124,AO124,AR124,AU124,AX124,BA124)</f>
        <v>7946</v>
      </c>
      <c r="S124" s="677"/>
      <c r="T124" s="377">
        <f>SUM(T33,T81,T110)</f>
        <v>7946</v>
      </c>
      <c r="U124" s="378"/>
      <c r="V124" s="377">
        <f>SUM(V33,V81,V110)</f>
        <v>3804</v>
      </c>
      <c r="W124" s="378"/>
      <c r="X124" s="377">
        <f>SUM(X33,X81,X110)</f>
        <v>1530</v>
      </c>
      <c r="Y124" s="378"/>
      <c r="Z124" s="377">
        <f>SUM(Z33,Z81,Z110)</f>
        <v>1122</v>
      </c>
      <c r="AA124" s="378"/>
      <c r="AB124" s="377">
        <f>SUM(AB33,AB81,AB110)</f>
        <v>1026</v>
      </c>
      <c r="AC124" s="378"/>
      <c r="AD124" s="377">
        <f>SUM(AD33,AD81,AD110)</f>
        <v>126</v>
      </c>
      <c r="AE124" s="378"/>
      <c r="AF124" s="154">
        <f t="shared" ref="AF124:BD124" si="7">SUM(AF33,AF81,AF110)</f>
        <v>1062</v>
      </c>
      <c r="AG124" s="154">
        <f t="shared" si="7"/>
        <v>542</v>
      </c>
      <c r="AH124" s="154">
        <f t="shared" si="7"/>
        <v>27</v>
      </c>
      <c r="AI124" s="154">
        <f t="shared" si="7"/>
        <v>1110</v>
      </c>
      <c r="AJ124" s="154">
        <f t="shared" si="7"/>
        <v>550</v>
      </c>
      <c r="AK124" s="154">
        <f t="shared" si="7"/>
        <v>30</v>
      </c>
      <c r="AL124" s="154">
        <f t="shared" si="7"/>
        <v>1050</v>
      </c>
      <c r="AM124" s="154">
        <f t="shared" si="7"/>
        <v>548</v>
      </c>
      <c r="AN124" s="154">
        <f t="shared" si="7"/>
        <v>26</v>
      </c>
      <c r="AO124" s="154">
        <f t="shared" si="7"/>
        <v>1124</v>
      </c>
      <c r="AP124" s="154">
        <f t="shared" si="7"/>
        <v>516</v>
      </c>
      <c r="AQ124" s="154">
        <f t="shared" si="7"/>
        <v>28</v>
      </c>
      <c r="AR124" s="154">
        <f t="shared" si="7"/>
        <v>1054</v>
      </c>
      <c r="AS124" s="154">
        <f t="shared" si="7"/>
        <v>502</v>
      </c>
      <c r="AT124" s="154">
        <f t="shared" si="7"/>
        <v>27</v>
      </c>
      <c r="AU124" s="154">
        <f t="shared" si="7"/>
        <v>1052</v>
      </c>
      <c r="AV124" s="154">
        <f t="shared" si="7"/>
        <v>494</v>
      </c>
      <c r="AW124" s="154">
        <f t="shared" si="7"/>
        <v>27</v>
      </c>
      <c r="AX124" s="154">
        <f t="shared" si="7"/>
        <v>1124</v>
      </c>
      <c r="AY124" s="154">
        <f t="shared" si="7"/>
        <v>508</v>
      </c>
      <c r="AZ124" s="154">
        <f t="shared" si="7"/>
        <v>32</v>
      </c>
      <c r="BA124" s="154">
        <f t="shared" si="7"/>
        <v>370</v>
      </c>
      <c r="BB124" s="154">
        <f t="shared" si="7"/>
        <v>144</v>
      </c>
      <c r="BC124" s="154">
        <f t="shared" si="7"/>
        <v>10</v>
      </c>
      <c r="BD124" s="526">
        <f t="shared" si="7"/>
        <v>207</v>
      </c>
      <c r="BE124" s="527"/>
      <c r="BF124" s="694" t="s">
        <v>442</v>
      </c>
      <c r="BG124" s="695"/>
      <c r="BH124" s="695"/>
      <c r="BI124" s="696"/>
      <c r="BJ124" s="15"/>
      <c r="BK124" s="16"/>
      <c r="BL124" s="16"/>
      <c r="BM124" s="16"/>
    </row>
    <row r="125" spans="1:70" s="18" customFormat="1" ht="45" customHeight="1" x14ac:dyDescent="0.55000000000000004">
      <c r="A125" s="581" t="s">
        <v>19</v>
      </c>
      <c r="B125" s="662"/>
      <c r="C125" s="662"/>
      <c r="D125" s="662"/>
      <c r="E125" s="662"/>
      <c r="F125" s="662"/>
      <c r="G125" s="662"/>
      <c r="H125" s="662"/>
      <c r="I125" s="662"/>
      <c r="J125" s="662"/>
      <c r="K125" s="662"/>
      <c r="L125" s="662"/>
      <c r="M125" s="662"/>
      <c r="N125" s="662"/>
      <c r="O125" s="662"/>
      <c r="P125" s="662"/>
      <c r="Q125" s="662"/>
      <c r="R125" s="662"/>
      <c r="S125" s="663"/>
      <c r="T125" s="665"/>
      <c r="U125" s="666"/>
      <c r="V125" s="532"/>
      <c r="W125" s="533"/>
      <c r="X125" s="652"/>
      <c r="Y125" s="651"/>
      <c r="Z125" s="532"/>
      <c r="AA125" s="651"/>
      <c r="AB125" s="532"/>
      <c r="AC125" s="651"/>
      <c r="AD125" s="532"/>
      <c r="AE125" s="533"/>
      <c r="AF125" s="379">
        <f>AG124/17</f>
        <v>31.882352941176471</v>
      </c>
      <c r="AG125" s="380"/>
      <c r="AH125" s="381"/>
      <c r="AI125" s="379">
        <f>AJ124/17</f>
        <v>32.352941176470587</v>
      </c>
      <c r="AJ125" s="380"/>
      <c r="AK125" s="381"/>
      <c r="AL125" s="379">
        <f>AM124/17</f>
        <v>32.235294117647058</v>
      </c>
      <c r="AM125" s="380"/>
      <c r="AN125" s="381"/>
      <c r="AO125" s="379">
        <f>AP124/17</f>
        <v>30.352941176470587</v>
      </c>
      <c r="AP125" s="380"/>
      <c r="AQ125" s="381"/>
      <c r="AR125" s="379">
        <f>AS124/17</f>
        <v>29.529411764705884</v>
      </c>
      <c r="AS125" s="380"/>
      <c r="AT125" s="381"/>
      <c r="AU125" s="379">
        <f>AV124/17</f>
        <v>29.058823529411764</v>
      </c>
      <c r="AV125" s="380"/>
      <c r="AW125" s="381"/>
      <c r="AX125" s="379">
        <f>AY124/17</f>
        <v>29.882352941176471</v>
      </c>
      <c r="AY125" s="380"/>
      <c r="AZ125" s="381"/>
      <c r="BA125" s="379">
        <f>BB124/6</f>
        <v>24</v>
      </c>
      <c r="BB125" s="380"/>
      <c r="BC125" s="381"/>
      <c r="BD125" s="382" t="s">
        <v>344</v>
      </c>
      <c r="BE125" s="383"/>
      <c r="BF125" s="444"/>
      <c r="BG125" s="445"/>
      <c r="BH125" s="445"/>
      <c r="BI125" s="446"/>
      <c r="BJ125" s="15"/>
      <c r="BK125" s="16"/>
      <c r="BL125" s="16"/>
      <c r="BM125" s="16"/>
      <c r="BN125" s="17"/>
      <c r="BO125" s="17"/>
      <c r="BP125" s="17"/>
      <c r="BQ125" s="17"/>
      <c r="BR125" s="17"/>
    </row>
    <row r="126" spans="1:70" s="18" customFormat="1" ht="45" customHeight="1" x14ac:dyDescent="0.55000000000000004">
      <c r="A126" s="655" t="s">
        <v>20</v>
      </c>
      <c r="B126" s="656"/>
      <c r="C126" s="656"/>
      <c r="D126" s="656"/>
      <c r="E126" s="656"/>
      <c r="F126" s="656"/>
      <c r="G126" s="656"/>
      <c r="H126" s="656"/>
      <c r="I126" s="656"/>
      <c r="J126" s="656"/>
      <c r="K126" s="656"/>
      <c r="L126" s="656"/>
      <c r="M126" s="656"/>
      <c r="N126" s="656"/>
      <c r="O126" s="656"/>
      <c r="P126" s="656"/>
      <c r="Q126" s="656"/>
      <c r="R126" s="656"/>
      <c r="S126" s="657"/>
      <c r="T126" s="542">
        <f>SUM(AF126:BC126)</f>
        <v>3</v>
      </c>
      <c r="U126" s="565"/>
      <c r="V126" s="415"/>
      <c r="W126" s="428"/>
      <c r="X126" s="431"/>
      <c r="Y126" s="416"/>
      <c r="Z126" s="415"/>
      <c r="AA126" s="416"/>
      <c r="AB126" s="415"/>
      <c r="AC126" s="416"/>
      <c r="AD126" s="415"/>
      <c r="AE126" s="428"/>
      <c r="AF126" s="542"/>
      <c r="AG126" s="549"/>
      <c r="AH126" s="543"/>
      <c r="AI126" s="542"/>
      <c r="AJ126" s="549"/>
      <c r="AK126" s="543"/>
      <c r="AL126" s="542"/>
      <c r="AM126" s="549"/>
      <c r="AN126" s="543"/>
      <c r="AO126" s="542">
        <v>2</v>
      </c>
      <c r="AP126" s="549"/>
      <c r="AQ126" s="543"/>
      <c r="AR126" s="542"/>
      <c r="AS126" s="549"/>
      <c r="AT126" s="543"/>
      <c r="AU126" s="542">
        <v>1</v>
      </c>
      <c r="AV126" s="549"/>
      <c r="AW126" s="543"/>
      <c r="AX126" s="542"/>
      <c r="AY126" s="549"/>
      <c r="AZ126" s="543"/>
      <c r="BA126" s="542"/>
      <c r="BB126" s="549"/>
      <c r="BC126" s="543"/>
      <c r="BD126" s="542"/>
      <c r="BE126" s="543"/>
      <c r="BF126" s="691"/>
      <c r="BG126" s="692"/>
      <c r="BH126" s="692"/>
      <c r="BI126" s="693"/>
      <c r="BJ126" s="15"/>
      <c r="BK126" s="16"/>
      <c r="BL126" s="16"/>
      <c r="BM126" s="16"/>
      <c r="BN126" s="17"/>
      <c r="BO126" s="17"/>
      <c r="BP126" s="17"/>
      <c r="BQ126" s="17"/>
      <c r="BR126" s="17"/>
    </row>
    <row r="127" spans="1:70" s="18" customFormat="1" ht="45" customHeight="1" x14ac:dyDescent="0.55000000000000004">
      <c r="A127" s="655" t="s">
        <v>2</v>
      </c>
      <c r="B127" s="656"/>
      <c r="C127" s="656"/>
      <c r="D127" s="656"/>
      <c r="E127" s="656"/>
      <c r="F127" s="656"/>
      <c r="G127" s="656"/>
      <c r="H127" s="656"/>
      <c r="I127" s="656"/>
      <c r="J127" s="656"/>
      <c r="K127" s="656"/>
      <c r="L127" s="656"/>
      <c r="M127" s="656"/>
      <c r="N127" s="656"/>
      <c r="O127" s="656"/>
      <c r="P127" s="656"/>
      <c r="Q127" s="656"/>
      <c r="R127" s="656"/>
      <c r="S127" s="657"/>
      <c r="T127" s="542">
        <f>SUM(AF127:BC127)</f>
        <v>10</v>
      </c>
      <c r="U127" s="565"/>
      <c r="V127" s="415"/>
      <c r="W127" s="428"/>
      <c r="X127" s="431"/>
      <c r="Y127" s="416"/>
      <c r="Z127" s="415"/>
      <c r="AA127" s="416"/>
      <c r="AB127" s="415"/>
      <c r="AC127" s="416"/>
      <c r="AD127" s="415"/>
      <c r="AE127" s="428"/>
      <c r="AF127" s="542"/>
      <c r="AG127" s="549"/>
      <c r="AH127" s="543"/>
      <c r="AI127" s="542">
        <v>2</v>
      </c>
      <c r="AJ127" s="549"/>
      <c r="AK127" s="543"/>
      <c r="AL127" s="542">
        <v>1</v>
      </c>
      <c r="AM127" s="549"/>
      <c r="AN127" s="543"/>
      <c r="AO127" s="542">
        <v>1</v>
      </c>
      <c r="AP127" s="549"/>
      <c r="AQ127" s="543"/>
      <c r="AR127" s="542">
        <v>1</v>
      </c>
      <c r="AS127" s="549"/>
      <c r="AT127" s="543"/>
      <c r="AU127" s="542">
        <v>2</v>
      </c>
      <c r="AV127" s="549"/>
      <c r="AW127" s="543"/>
      <c r="AX127" s="542">
        <v>2</v>
      </c>
      <c r="AY127" s="549"/>
      <c r="AZ127" s="543"/>
      <c r="BA127" s="542">
        <v>1</v>
      </c>
      <c r="BB127" s="549"/>
      <c r="BC127" s="543"/>
      <c r="BD127" s="542"/>
      <c r="BE127" s="543"/>
      <c r="BF127" s="691"/>
      <c r="BG127" s="692"/>
      <c r="BH127" s="692"/>
      <c r="BI127" s="693"/>
      <c r="BJ127" s="15"/>
      <c r="BK127" s="16"/>
      <c r="BL127" s="16"/>
      <c r="BM127" s="16"/>
      <c r="BN127" s="17"/>
      <c r="BO127" s="17"/>
      <c r="BP127" s="17"/>
      <c r="BQ127" s="17"/>
      <c r="BR127" s="17"/>
    </row>
    <row r="128" spans="1:70" s="18" customFormat="1" ht="45" customHeight="1" x14ac:dyDescent="0.55000000000000004">
      <c r="A128" s="655" t="s">
        <v>21</v>
      </c>
      <c r="B128" s="656"/>
      <c r="C128" s="656"/>
      <c r="D128" s="656"/>
      <c r="E128" s="656"/>
      <c r="F128" s="656"/>
      <c r="G128" s="656"/>
      <c r="H128" s="656"/>
      <c r="I128" s="656"/>
      <c r="J128" s="656"/>
      <c r="K128" s="656"/>
      <c r="L128" s="656"/>
      <c r="M128" s="656"/>
      <c r="N128" s="656"/>
      <c r="O128" s="656"/>
      <c r="P128" s="656"/>
      <c r="Q128" s="656"/>
      <c r="R128" s="656"/>
      <c r="S128" s="657"/>
      <c r="T128" s="542">
        <f>SUM(AF128:BC128)</f>
        <v>33</v>
      </c>
      <c r="U128" s="565"/>
      <c r="V128" s="415"/>
      <c r="W128" s="428"/>
      <c r="X128" s="431"/>
      <c r="Y128" s="416"/>
      <c r="Z128" s="415"/>
      <c r="AA128" s="416"/>
      <c r="AB128" s="415"/>
      <c r="AC128" s="416"/>
      <c r="AD128" s="415"/>
      <c r="AE128" s="428"/>
      <c r="AF128" s="542">
        <v>4</v>
      </c>
      <c r="AG128" s="549"/>
      <c r="AH128" s="543"/>
      <c r="AI128" s="542">
        <v>5</v>
      </c>
      <c r="AJ128" s="549"/>
      <c r="AK128" s="543"/>
      <c r="AL128" s="542">
        <v>5</v>
      </c>
      <c r="AM128" s="549"/>
      <c r="AN128" s="543"/>
      <c r="AO128" s="542">
        <v>4</v>
      </c>
      <c r="AP128" s="549"/>
      <c r="AQ128" s="543"/>
      <c r="AR128" s="542">
        <v>5</v>
      </c>
      <c r="AS128" s="549"/>
      <c r="AT128" s="543"/>
      <c r="AU128" s="542">
        <v>4</v>
      </c>
      <c r="AV128" s="549"/>
      <c r="AW128" s="543"/>
      <c r="AX128" s="542">
        <v>4</v>
      </c>
      <c r="AY128" s="549"/>
      <c r="AZ128" s="543"/>
      <c r="BA128" s="542">
        <v>2</v>
      </c>
      <c r="BB128" s="549"/>
      <c r="BC128" s="543"/>
      <c r="BD128" s="542"/>
      <c r="BE128" s="543"/>
      <c r="BF128" s="691"/>
      <c r="BG128" s="692"/>
      <c r="BH128" s="692"/>
      <c r="BI128" s="693"/>
      <c r="BJ128" s="15"/>
      <c r="BK128" s="16"/>
      <c r="BL128" s="16"/>
      <c r="BM128" s="16"/>
      <c r="BN128" s="17"/>
      <c r="BO128" s="17"/>
      <c r="BP128" s="17"/>
      <c r="BQ128" s="17"/>
      <c r="BR128" s="17"/>
    </row>
    <row r="129" spans="1:84" s="18" customFormat="1" ht="45" customHeight="1" thickBot="1" x14ac:dyDescent="0.6">
      <c r="A129" s="659" t="s">
        <v>22</v>
      </c>
      <c r="B129" s="660"/>
      <c r="C129" s="660"/>
      <c r="D129" s="660"/>
      <c r="E129" s="660"/>
      <c r="F129" s="660"/>
      <c r="G129" s="660"/>
      <c r="H129" s="660"/>
      <c r="I129" s="660"/>
      <c r="J129" s="660"/>
      <c r="K129" s="660"/>
      <c r="L129" s="660"/>
      <c r="M129" s="660"/>
      <c r="N129" s="660"/>
      <c r="O129" s="660"/>
      <c r="P129" s="660"/>
      <c r="Q129" s="660"/>
      <c r="R129" s="660"/>
      <c r="S129" s="661"/>
      <c r="T129" s="544">
        <f>SUM(AF129:BC129)</f>
        <v>23</v>
      </c>
      <c r="U129" s="667"/>
      <c r="V129" s="483"/>
      <c r="W129" s="484"/>
      <c r="X129" s="654"/>
      <c r="Y129" s="566"/>
      <c r="Z129" s="483"/>
      <c r="AA129" s="566"/>
      <c r="AB129" s="483"/>
      <c r="AC129" s="566"/>
      <c r="AD129" s="483"/>
      <c r="AE129" s="484"/>
      <c r="AF129" s="544">
        <v>4</v>
      </c>
      <c r="AG129" s="546"/>
      <c r="AH129" s="545"/>
      <c r="AI129" s="544">
        <v>3</v>
      </c>
      <c r="AJ129" s="546"/>
      <c r="AK129" s="545"/>
      <c r="AL129" s="544">
        <v>3</v>
      </c>
      <c r="AM129" s="546"/>
      <c r="AN129" s="545"/>
      <c r="AO129" s="544">
        <v>3</v>
      </c>
      <c r="AP129" s="546"/>
      <c r="AQ129" s="545"/>
      <c r="AR129" s="544">
        <v>2</v>
      </c>
      <c r="AS129" s="546"/>
      <c r="AT129" s="545"/>
      <c r="AU129" s="544">
        <v>3</v>
      </c>
      <c r="AV129" s="546"/>
      <c r="AW129" s="545"/>
      <c r="AX129" s="544">
        <v>4</v>
      </c>
      <c r="AY129" s="546"/>
      <c r="AZ129" s="545"/>
      <c r="BA129" s="544">
        <v>1</v>
      </c>
      <c r="BB129" s="546"/>
      <c r="BC129" s="545"/>
      <c r="BD129" s="544"/>
      <c r="BE129" s="545"/>
      <c r="BF129" s="537"/>
      <c r="BG129" s="538"/>
      <c r="BH129" s="538"/>
      <c r="BI129" s="539"/>
      <c r="BJ129" s="15"/>
      <c r="BK129" s="16"/>
      <c r="BL129" s="16"/>
      <c r="BM129" s="16"/>
      <c r="BN129" s="17"/>
      <c r="BO129" s="17"/>
      <c r="BP129" s="17"/>
      <c r="BQ129" s="17"/>
      <c r="BR129" s="17"/>
    </row>
    <row r="130" spans="1:84" s="18" customFormat="1" ht="49.95" customHeight="1" thickBot="1" x14ac:dyDescent="0.6">
      <c r="R130" s="54"/>
      <c r="S130" s="54"/>
      <c r="BF130" s="55"/>
      <c r="BG130" s="55"/>
      <c r="BH130" s="55"/>
      <c r="BI130" s="55"/>
      <c r="BJ130" s="15"/>
      <c r="BK130" s="16"/>
      <c r="BL130" s="16"/>
      <c r="BM130" s="16"/>
      <c r="BN130" s="17"/>
      <c r="BO130" s="17"/>
      <c r="BP130" s="17"/>
      <c r="BQ130" s="17"/>
      <c r="BR130" s="17"/>
    </row>
    <row r="131" spans="1:84" s="18" customFormat="1" ht="45" customHeight="1" x14ac:dyDescent="0.55000000000000004">
      <c r="A131" s="671" t="s">
        <v>69</v>
      </c>
      <c r="B131" s="672"/>
      <c r="C131" s="672"/>
      <c r="D131" s="672"/>
      <c r="E131" s="672"/>
      <c r="F131" s="672"/>
      <c r="G131" s="672"/>
      <c r="H131" s="672"/>
      <c r="I131" s="672"/>
      <c r="J131" s="672"/>
      <c r="K131" s="672"/>
      <c r="L131" s="672"/>
      <c r="M131" s="672"/>
      <c r="N131" s="672"/>
      <c r="O131" s="672"/>
      <c r="P131" s="673"/>
      <c r="Q131" s="671" t="s">
        <v>99</v>
      </c>
      <c r="R131" s="672"/>
      <c r="S131" s="672"/>
      <c r="T131" s="672"/>
      <c r="U131" s="672"/>
      <c r="V131" s="672"/>
      <c r="W131" s="672"/>
      <c r="X131" s="672"/>
      <c r="Y131" s="672"/>
      <c r="Z131" s="672"/>
      <c r="AA131" s="672"/>
      <c r="AB131" s="672"/>
      <c r="AC131" s="672"/>
      <c r="AD131" s="672"/>
      <c r="AE131" s="673"/>
      <c r="AF131" s="534" t="s">
        <v>68</v>
      </c>
      <c r="AG131" s="535"/>
      <c r="AH131" s="535"/>
      <c r="AI131" s="535"/>
      <c r="AJ131" s="535"/>
      <c r="AK131" s="535"/>
      <c r="AL131" s="535"/>
      <c r="AM131" s="535"/>
      <c r="AN131" s="535"/>
      <c r="AO131" s="535"/>
      <c r="AP131" s="535"/>
      <c r="AQ131" s="535"/>
      <c r="AR131" s="535"/>
      <c r="AS131" s="535"/>
      <c r="AT131" s="536"/>
      <c r="AU131" s="534" t="s">
        <v>67</v>
      </c>
      <c r="AV131" s="535"/>
      <c r="AW131" s="535"/>
      <c r="AX131" s="535"/>
      <c r="AY131" s="535"/>
      <c r="AZ131" s="535"/>
      <c r="BA131" s="535"/>
      <c r="BB131" s="535"/>
      <c r="BC131" s="535"/>
      <c r="BD131" s="535"/>
      <c r="BE131" s="535"/>
      <c r="BF131" s="535"/>
      <c r="BG131" s="535"/>
      <c r="BH131" s="535"/>
      <c r="BI131" s="536"/>
      <c r="BJ131" s="15"/>
      <c r="BK131" s="16"/>
      <c r="BL131" s="16"/>
      <c r="BM131" s="16"/>
      <c r="BN131" s="17"/>
      <c r="BO131" s="17"/>
      <c r="BP131" s="17"/>
      <c r="BQ131" s="17"/>
      <c r="BR131" s="17"/>
    </row>
    <row r="132" spans="1:84" s="18" customFormat="1" ht="79.95" customHeight="1" x14ac:dyDescent="0.55000000000000004">
      <c r="A132" s="429" t="s">
        <v>30</v>
      </c>
      <c r="B132" s="385"/>
      <c r="C132" s="385"/>
      <c r="D132" s="385"/>
      <c r="E132" s="385"/>
      <c r="F132" s="385"/>
      <c r="G132" s="386"/>
      <c r="H132" s="384" t="s">
        <v>29</v>
      </c>
      <c r="I132" s="385"/>
      <c r="J132" s="386"/>
      <c r="K132" s="384" t="s">
        <v>31</v>
      </c>
      <c r="L132" s="385"/>
      <c r="M132" s="386"/>
      <c r="N132" s="668" t="s">
        <v>100</v>
      </c>
      <c r="O132" s="669"/>
      <c r="P132" s="670"/>
      <c r="Q132" s="403" t="s">
        <v>30</v>
      </c>
      <c r="R132" s="664"/>
      <c r="S132" s="664"/>
      <c r="T132" s="664"/>
      <c r="U132" s="664"/>
      <c r="V132" s="404"/>
      <c r="W132" s="384" t="s">
        <v>29</v>
      </c>
      <c r="X132" s="385"/>
      <c r="Y132" s="386"/>
      <c r="Z132" s="384" t="s">
        <v>31</v>
      </c>
      <c r="AA132" s="385"/>
      <c r="AB132" s="386"/>
      <c r="AC132" s="668" t="s">
        <v>100</v>
      </c>
      <c r="AD132" s="669"/>
      <c r="AE132" s="670"/>
      <c r="AF132" s="429" t="s">
        <v>29</v>
      </c>
      <c r="AG132" s="385"/>
      <c r="AH132" s="385"/>
      <c r="AI132" s="385"/>
      <c r="AJ132" s="386"/>
      <c r="AK132" s="384" t="s">
        <v>31</v>
      </c>
      <c r="AL132" s="385"/>
      <c r="AM132" s="385"/>
      <c r="AN132" s="385"/>
      <c r="AO132" s="386"/>
      <c r="AP132" s="701" t="s">
        <v>100</v>
      </c>
      <c r="AQ132" s="702"/>
      <c r="AR132" s="702"/>
      <c r="AS132" s="702"/>
      <c r="AT132" s="703"/>
      <c r="AU132" s="704" t="s">
        <v>153</v>
      </c>
      <c r="AV132" s="705"/>
      <c r="AW132" s="705"/>
      <c r="AX132" s="705"/>
      <c r="AY132" s="705"/>
      <c r="AZ132" s="705"/>
      <c r="BA132" s="705"/>
      <c r="BB132" s="705"/>
      <c r="BC132" s="705"/>
      <c r="BD132" s="705"/>
      <c r="BE132" s="705"/>
      <c r="BF132" s="697" t="s">
        <v>389</v>
      </c>
      <c r="BG132" s="697"/>
      <c r="BH132" s="697"/>
      <c r="BI132" s="698"/>
      <c r="BJ132" s="15"/>
      <c r="BK132" s="16"/>
      <c r="BL132" s="16"/>
      <c r="BM132" s="16"/>
      <c r="BN132" s="17"/>
      <c r="BO132" s="17"/>
      <c r="BP132" s="17"/>
      <c r="BQ132" s="17"/>
      <c r="BR132" s="17"/>
    </row>
    <row r="133" spans="1:84" s="18" customFormat="1" ht="40.049999999999997" customHeight="1" x14ac:dyDescent="0.55000000000000004">
      <c r="A133" s="498"/>
      <c r="B133" s="499"/>
      <c r="C133" s="499"/>
      <c r="D133" s="499"/>
      <c r="E133" s="499"/>
      <c r="F133" s="499"/>
      <c r="G133" s="653"/>
      <c r="H133" s="562"/>
      <c r="I133" s="499"/>
      <c r="J133" s="653"/>
      <c r="K133" s="562"/>
      <c r="L133" s="499"/>
      <c r="M133" s="653"/>
      <c r="N133" s="562"/>
      <c r="O133" s="499"/>
      <c r="P133" s="500"/>
      <c r="Q133" s="558" t="s">
        <v>159</v>
      </c>
      <c r="R133" s="491"/>
      <c r="S133" s="491"/>
      <c r="T133" s="491"/>
      <c r="U133" s="491"/>
      <c r="V133" s="492"/>
      <c r="W133" s="384">
        <v>4</v>
      </c>
      <c r="X133" s="385"/>
      <c r="Y133" s="386"/>
      <c r="Z133" s="384">
        <v>4</v>
      </c>
      <c r="AA133" s="385"/>
      <c r="AB133" s="386"/>
      <c r="AC133" s="384">
        <v>6</v>
      </c>
      <c r="AD133" s="385"/>
      <c r="AE133" s="430"/>
      <c r="AF133" s="498">
        <v>8</v>
      </c>
      <c r="AG133" s="499"/>
      <c r="AH133" s="499"/>
      <c r="AI133" s="499"/>
      <c r="AJ133" s="653"/>
      <c r="AK133" s="562">
        <v>8</v>
      </c>
      <c r="AL133" s="499"/>
      <c r="AM133" s="499"/>
      <c r="AN133" s="499"/>
      <c r="AO133" s="653"/>
      <c r="AP133" s="562">
        <v>12</v>
      </c>
      <c r="AQ133" s="499"/>
      <c r="AR133" s="499"/>
      <c r="AS133" s="499"/>
      <c r="AT133" s="500"/>
      <c r="AU133" s="706"/>
      <c r="AV133" s="707"/>
      <c r="AW133" s="707"/>
      <c r="AX133" s="707"/>
      <c r="AY133" s="707"/>
      <c r="AZ133" s="707"/>
      <c r="BA133" s="707"/>
      <c r="BB133" s="707"/>
      <c r="BC133" s="707"/>
      <c r="BD133" s="707"/>
      <c r="BE133" s="707"/>
      <c r="BF133" s="399">
        <v>3</v>
      </c>
      <c r="BG133" s="399"/>
      <c r="BH133" s="399"/>
      <c r="BI133" s="400"/>
      <c r="BJ133" s="15"/>
      <c r="BK133" s="16"/>
      <c r="BL133" s="16"/>
      <c r="BM133" s="16"/>
      <c r="BN133" s="17"/>
      <c r="BO133" s="17"/>
      <c r="BP133" s="17"/>
      <c r="BQ133" s="17"/>
      <c r="BR133" s="17"/>
    </row>
    <row r="134" spans="1:84" s="18" customFormat="1" ht="79.95" customHeight="1" x14ac:dyDescent="0.55000000000000004">
      <c r="A134" s="555" t="s">
        <v>154</v>
      </c>
      <c r="B134" s="556"/>
      <c r="C134" s="556"/>
      <c r="D134" s="556"/>
      <c r="E134" s="556"/>
      <c r="F134" s="556"/>
      <c r="G134" s="557"/>
      <c r="H134" s="560">
        <v>2</v>
      </c>
      <c r="I134" s="556"/>
      <c r="J134" s="557"/>
      <c r="K134" s="560">
        <v>2</v>
      </c>
      <c r="L134" s="556"/>
      <c r="M134" s="557"/>
      <c r="N134" s="560">
        <v>3</v>
      </c>
      <c r="O134" s="556"/>
      <c r="P134" s="561"/>
      <c r="Q134" s="558" t="s">
        <v>151</v>
      </c>
      <c r="R134" s="491"/>
      <c r="S134" s="491"/>
      <c r="T134" s="491"/>
      <c r="U134" s="491"/>
      <c r="V134" s="492"/>
      <c r="W134" s="384">
        <v>6</v>
      </c>
      <c r="X134" s="385"/>
      <c r="Y134" s="386"/>
      <c r="Z134" s="384">
        <v>4</v>
      </c>
      <c r="AA134" s="385"/>
      <c r="AB134" s="386"/>
      <c r="AC134" s="384">
        <v>6</v>
      </c>
      <c r="AD134" s="385"/>
      <c r="AE134" s="430"/>
      <c r="AF134" s="555"/>
      <c r="AG134" s="556"/>
      <c r="AH134" s="556"/>
      <c r="AI134" s="556"/>
      <c r="AJ134" s="557"/>
      <c r="AK134" s="560"/>
      <c r="AL134" s="556"/>
      <c r="AM134" s="556"/>
      <c r="AN134" s="556"/>
      <c r="AO134" s="557"/>
      <c r="AP134" s="560"/>
      <c r="AQ134" s="556"/>
      <c r="AR134" s="556"/>
      <c r="AS134" s="556"/>
      <c r="AT134" s="561"/>
      <c r="AU134" s="706"/>
      <c r="AV134" s="707"/>
      <c r="AW134" s="707"/>
      <c r="AX134" s="707"/>
      <c r="AY134" s="707"/>
      <c r="AZ134" s="707"/>
      <c r="BA134" s="707"/>
      <c r="BB134" s="707"/>
      <c r="BC134" s="707"/>
      <c r="BD134" s="707"/>
      <c r="BE134" s="707"/>
      <c r="BF134" s="399"/>
      <c r="BG134" s="399"/>
      <c r="BH134" s="399"/>
      <c r="BI134" s="400"/>
      <c r="BJ134" s="15"/>
      <c r="BK134" s="16"/>
      <c r="BL134" s="16"/>
      <c r="BM134" s="16"/>
      <c r="BN134" s="17"/>
      <c r="BO134" s="17"/>
      <c r="BP134" s="17"/>
      <c r="BQ134" s="17"/>
      <c r="BR134" s="17"/>
    </row>
    <row r="135" spans="1:84" s="18" customFormat="1" ht="45" customHeight="1" thickBot="1" x14ac:dyDescent="0.6">
      <c r="A135" s="396"/>
      <c r="B135" s="397"/>
      <c r="C135" s="397"/>
      <c r="D135" s="397"/>
      <c r="E135" s="397"/>
      <c r="F135" s="397"/>
      <c r="G135" s="398"/>
      <c r="H135" s="559"/>
      <c r="I135" s="397"/>
      <c r="J135" s="398"/>
      <c r="K135" s="559"/>
      <c r="L135" s="397"/>
      <c r="M135" s="398"/>
      <c r="N135" s="559"/>
      <c r="O135" s="397"/>
      <c r="P135" s="563"/>
      <c r="Q135" s="408" t="s">
        <v>152</v>
      </c>
      <c r="R135" s="409"/>
      <c r="S135" s="409"/>
      <c r="T135" s="409"/>
      <c r="U135" s="409"/>
      <c r="V135" s="410"/>
      <c r="W135" s="390">
        <v>8</v>
      </c>
      <c r="X135" s="391"/>
      <c r="Y135" s="658"/>
      <c r="Z135" s="390">
        <v>4</v>
      </c>
      <c r="AA135" s="391"/>
      <c r="AB135" s="658"/>
      <c r="AC135" s="390">
        <v>6</v>
      </c>
      <c r="AD135" s="391"/>
      <c r="AE135" s="392"/>
      <c r="AF135" s="396"/>
      <c r="AG135" s="397"/>
      <c r="AH135" s="397"/>
      <c r="AI135" s="397"/>
      <c r="AJ135" s="398"/>
      <c r="AK135" s="559"/>
      <c r="AL135" s="397"/>
      <c r="AM135" s="397"/>
      <c r="AN135" s="397"/>
      <c r="AO135" s="398"/>
      <c r="AP135" s="559"/>
      <c r="AQ135" s="397"/>
      <c r="AR135" s="397"/>
      <c r="AS135" s="397"/>
      <c r="AT135" s="563"/>
      <c r="AU135" s="708"/>
      <c r="AV135" s="709"/>
      <c r="AW135" s="709"/>
      <c r="AX135" s="709"/>
      <c r="AY135" s="709"/>
      <c r="AZ135" s="709"/>
      <c r="BA135" s="709"/>
      <c r="BB135" s="709"/>
      <c r="BC135" s="709"/>
      <c r="BD135" s="709"/>
      <c r="BE135" s="709"/>
      <c r="BF135" s="401"/>
      <c r="BG135" s="401"/>
      <c r="BH135" s="401"/>
      <c r="BI135" s="402"/>
      <c r="BJ135" s="15"/>
      <c r="BK135" s="16"/>
      <c r="BL135" s="16"/>
      <c r="BM135" s="16"/>
      <c r="BN135" s="17"/>
      <c r="BO135" s="17"/>
      <c r="BP135" s="17"/>
      <c r="BQ135" s="17"/>
      <c r="BR135" s="17"/>
    </row>
    <row r="136" spans="1:84" s="199" customFormat="1" ht="120" customHeight="1" x14ac:dyDescent="0.6">
      <c r="A136" s="199" t="s">
        <v>103</v>
      </c>
      <c r="B136" s="324"/>
      <c r="C136" s="324"/>
      <c r="D136" s="324"/>
      <c r="E136" s="324"/>
      <c r="F136" s="324"/>
      <c r="G136" s="324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5"/>
      <c r="S136" s="325"/>
      <c r="T136" s="324"/>
      <c r="U136" s="324"/>
      <c r="V136" s="324"/>
      <c r="W136" s="324"/>
      <c r="X136" s="324"/>
      <c r="Y136" s="324"/>
      <c r="Z136" s="324"/>
      <c r="AA136" s="324"/>
      <c r="AB136" s="324"/>
      <c r="AC136" s="324"/>
      <c r="AD136" s="324"/>
      <c r="AE136" s="326"/>
      <c r="AG136" s="324"/>
      <c r="AH136" s="324"/>
      <c r="AI136" s="199" t="s">
        <v>103</v>
      </c>
      <c r="AJ136" s="324"/>
      <c r="AK136" s="324"/>
      <c r="AM136" s="324"/>
      <c r="AN136" s="324"/>
      <c r="AO136" s="324"/>
      <c r="AP136" s="324"/>
      <c r="AQ136" s="324"/>
      <c r="AR136" s="324"/>
      <c r="AS136" s="324"/>
      <c r="AT136" s="324"/>
      <c r="AU136" s="324"/>
      <c r="AV136" s="324"/>
      <c r="AW136" s="324"/>
      <c r="AX136" s="324"/>
      <c r="AY136" s="324"/>
      <c r="AZ136" s="324"/>
      <c r="BA136" s="324"/>
      <c r="BB136" s="324"/>
      <c r="BC136" s="327"/>
      <c r="BD136" s="327"/>
      <c r="BE136" s="327"/>
      <c r="BF136" s="327"/>
      <c r="BG136" s="200"/>
      <c r="BH136" s="201"/>
      <c r="BI136" s="201"/>
      <c r="BJ136" s="201"/>
      <c r="BK136" s="202"/>
      <c r="BO136" s="202"/>
      <c r="BP136" s="202"/>
      <c r="BQ136" s="202"/>
      <c r="BR136" s="202"/>
    </row>
    <row r="137" spans="1:84" s="328" customFormat="1" ht="49.95" customHeight="1" x14ac:dyDescent="0.6">
      <c r="A137" s="328" t="s">
        <v>340</v>
      </c>
      <c r="B137" s="329"/>
      <c r="C137" s="329"/>
      <c r="D137" s="329"/>
      <c r="E137" s="329"/>
      <c r="F137" s="329"/>
      <c r="G137" s="329"/>
      <c r="H137" s="329"/>
      <c r="I137" s="329"/>
      <c r="J137" s="329"/>
      <c r="K137" s="329"/>
      <c r="L137" s="329"/>
      <c r="M137" s="329"/>
      <c r="N137" s="329"/>
      <c r="O137" s="329"/>
      <c r="P137" s="329"/>
      <c r="Q137" s="329"/>
      <c r="R137" s="329"/>
      <c r="S137" s="329"/>
      <c r="T137" s="329"/>
      <c r="U137" s="329"/>
      <c r="V137" s="329"/>
      <c r="W137" s="329"/>
      <c r="X137" s="329"/>
      <c r="Y137" s="329"/>
      <c r="Z137" s="329"/>
      <c r="AA137" s="329"/>
      <c r="AB137" s="329"/>
      <c r="AC137" s="329"/>
      <c r="AD137" s="330"/>
      <c r="AE137" s="331"/>
      <c r="AF137" s="330"/>
      <c r="AG137" s="330"/>
      <c r="AH137" s="330"/>
      <c r="AI137" s="328" t="s">
        <v>358</v>
      </c>
      <c r="AJ137" s="330"/>
      <c r="AK137" s="330"/>
      <c r="AM137" s="330"/>
      <c r="AN137" s="330"/>
      <c r="AO137" s="330"/>
      <c r="AP137" s="330"/>
      <c r="AQ137" s="330"/>
      <c r="AR137" s="330"/>
      <c r="AS137" s="330"/>
      <c r="AT137" s="330"/>
      <c r="AU137" s="330"/>
      <c r="AV137" s="330"/>
      <c r="AW137" s="330"/>
      <c r="AX137" s="330"/>
      <c r="AY137" s="330"/>
      <c r="AZ137" s="330"/>
      <c r="BA137" s="330"/>
      <c r="BB137" s="332"/>
      <c r="BC137" s="330"/>
      <c r="BD137" s="330"/>
      <c r="BE137" s="330"/>
      <c r="BF137" s="330"/>
      <c r="BG137" s="333"/>
      <c r="BH137" s="334"/>
      <c r="BI137" s="334"/>
      <c r="BJ137" s="334"/>
      <c r="BK137" s="335"/>
      <c r="BO137" s="335"/>
      <c r="BP137" s="335"/>
      <c r="BQ137" s="335"/>
      <c r="BR137" s="335"/>
    </row>
    <row r="138" spans="1:84" s="199" customFormat="1" ht="48" customHeight="1" x14ac:dyDescent="0.6">
      <c r="A138" s="336" t="s">
        <v>291</v>
      </c>
      <c r="B138" s="326"/>
      <c r="C138" s="326"/>
      <c r="D138" s="326"/>
      <c r="E138" s="326"/>
      <c r="F138" s="326"/>
      <c r="G138" s="326"/>
      <c r="H138" s="326"/>
      <c r="I138" s="326"/>
      <c r="J138" s="326"/>
      <c r="K138" s="326"/>
      <c r="L138" s="326"/>
      <c r="M138" s="326"/>
      <c r="N138" s="326"/>
      <c r="O138" s="326"/>
      <c r="P138" s="326"/>
      <c r="Q138" s="326"/>
      <c r="R138" s="326"/>
      <c r="S138" s="326"/>
      <c r="T138" s="326"/>
      <c r="U138" s="326"/>
      <c r="V138" s="326"/>
      <c r="W138" s="326"/>
      <c r="X138" s="326"/>
      <c r="Y138" s="326"/>
      <c r="Z138" s="326"/>
      <c r="AA138" s="326"/>
      <c r="AB138" s="326"/>
      <c r="AC138" s="326"/>
      <c r="AD138" s="324"/>
      <c r="AE138" s="326"/>
      <c r="AF138" s="324"/>
      <c r="AG138" s="324"/>
      <c r="AH138" s="324"/>
      <c r="AI138" s="337" t="s">
        <v>429</v>
      </c>
      <c r="AJ138" s="324"/>
      <c r="AK138" s="324"/>
      <c r="AM138" s="324"/>
      <c r="AN138" s="324"/>
      <c r="AO138" s="324"/>
      <c r="AP138" s="324"/>
      <c r="AQ138" s="324"/>
      <c r="AR138" s="324"/>
      <c r="AS138" s="324"/>
      <c r="AT138" s="324"/>
      <c r="AU138" s="324"/>
      <c r="AV138" s="324"/>
      <c r="AW138" s="324"/>
      <c r="AX138" s="324"/>
      <c r="AY138" s="324"/>
      <c r="AZ138" s="324"/>
      <c r="BA138" s="324"/>
      <c r="BB138" s="338"/>
      <c r="BC138" s="327"/>
      <c r="BD138" s="327"/>
      <c r="BE138" s="327"/>
      <c r="BF138" s="327"/>
      <c r="BG138" s="200"/>
      <c r="BH138" s="201"/>
      <c r="BI138" s="201"/>
      <c r="BJ138" s="201"/>
      <c r="BK138" s="202"/>
      <c r="BO138" s="202"/>
      <c r="BP138" s="202"/>
      <c r="BQ138" s="202"/>
      <c r="BR138" s="202"/>
    </row>
    <row r="139" spans="1:84" s="343" customFormat="1" ht="60" customHeight="1" x14ac:dyDescent="0.25">
      <c r="A139" s="339" t="s">
        <v>292</v>
      </c>
      <c r="B139" s="340"/>
      <c r="C139" s="340"/>
      <c r="D139" s="340"/>
      <c r="E139" s="340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  <c r="S139" s="340"/>
      <c r="T139" s="340"/>
      <c r="U139" s="340"/>
      <c r="V139" s="340"/>
      <c r="W139" s="340"/>
      <c r="X139" s="340"/>
      <c r="Y139" s="340"/>
      <c r="Z139" s="340"/>
      <c r="AA139" s="340"/>
      <c r="AB139" s="341"/>
      <c r="AC139" s="341"/>
      <c r="AD139" s="327"/>
      <c r="AE139" s="341"/>
      <c r="AF139" s="327"/>
      <c r="AG139" s="327"/>
      <c r="AH139" s="327"/>
      <c r="AI139" s="339" t="s">
        <v>293</v>
      </c>
      <c r="AJ139" s="342"/>
      <c r="AK139" s="342"/>
      <c r="AM139" s="344"/>
      <c r="AN139" s="339"/>
      <c r="AO139" s="339"/>
      <c r="AP139" s="339"/>
      <c r="AQ139" s="339"/>
      <c r="AR139" s="339"/>
      <c r="AS139" s="339"/>
      <c r="AT139" s="344"/>
      <c r="AU139" s="344"/>
      <c r="AV139" s="344"/>
      <c r="AW139" s="344"/>
      <c r="AX139" s="344"/>
      <c r="AY139" s="344"/>
      <c r="AZ139" s="342"/>
      <c r="BA139" s="342"/>
      <c r="BB139" s="342"/>
      <c r="BC139" s="342"/>
      <c r="BD139" s="342"/>
      <c r="BE139" s="342"/>
      <c r="BF139" s="327"/>
      <c r="BG139" s="200"/>
      <c r="BH139" s="201"/>
      <c r="BI139" s="201"/>
      <c r="BJ139" s="201"/>
      <c r="BK139" s="345"/>
      <c r="BO139" s="345"/>
      <c r="BP139" s="345"/>
      <c r="BQ139" s="345"/>
      <c r="BR139" s="345"/>
    </row>
    <row r="140" spans="1:84" s="343" customFormat="1" ht="61.2" customHeight="1" x14ac:dyDescent="0.25">
      <c r="A140" s="339" t="s">
        <v>296</v>
      </c>
      <c r="B140" s="341"/>
      <c r="C140" s="341"/>
      <c r="D140" s="341"/>
      <c r="E140" s="341"/>
      <c r="F140" s="341"/>
      <c r="G140" s="341"/>
      <c r="H140" s="339"/>
      <c r="I140" s="341"/>
      <c r="J140" s="341"/>
      <c r="K140" s="341"/>
      <c r="L140" s="341"/>
      <c r="M140" s="341"/>
      <c r="N140" s="341"/>
      <c r="O140" s="341"/>
      <c r="P140" s="341"/>
      <c r="Q140" s="341"/>
      <c r="R140" s="342"/>
      <c r="S140" s="342"/>
      <c r="T140" s="341"/>
      <c r="U140" s="341"/>
      <c r="V140" s="341"/>
      <c r="W140" s="341"/>
      <c r="X140" s="341"/>
      <c r="Y140" s="341"/>
      <c r="Z140" s="341"/>
      <c r="AA140" s="341"/>
      <c r="AB140" s="341"/>
      <c r="AC140" s="341"/>
      <c r="AD140" s="327"/>
      <c r="AE140" s="341"/>
      <c r="AF140" s="327"/>
      <c r="AG140" s="327"/>
      <c r="AH140" s="327"/>
      <c r="AI140" s="339" t="s">
        <v>296</v>
      </c>
      <c r="AJ140" s="346"/>
      <c r="AK140" s="346"/>
      <c r="AM140" s="341"/>
      <c r="AN140" s="339"/>
      <c r="AO140" s="339"/>
      <c r="AP140" s="339"/>
      <c r="AQ140" s="339"/>
      <c r="AR140" s="339"/>
      <c r="AS140" s="339"/>
      <c r="AT140" s="327"/>
      <c r="AU140" s="327"/>
      <c r="AV140" s="327"/>
      <c r="AW140" s="327"/>
      <c r="AX140" s="327"/>
      <c r="AY140" s="327"/>
      <c r="AZ140" s="327"/>
      <c r="BA140" s="327"/>
      <c r="BB140" s="327"/>
      <c r="BC140" s="327"/>
      <c r="BD140" s="327"/>
      <c r="BE140" s="327"/>
      <c r="BF140" s="327"/>
      <c r="BG140" s="200"/>
      <c r="BH140" s="201"/>
      <c r="BI140" s="201"/>
      <c r="BJ140" s="201"/>
      <c r="BK140" s="345"/>
      <c r="BO140" s="345"/>
      <c r="BP140" s="345"/>
      <c r="BQ140" s="345"/>
      <c r="BR140" s="345"/>
    </row>
    <row r="141" spans="1:84" s="18" customFormat="1" ht="40.049999999999997" customHeight="1" x14ac:dyDescent="0.55000000000000004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9"/>
      <c r="R141" s="89"/>
      <c r="S141" s="89"/>
      <c r="T141" s="89"/>
      <c r="U141" s="89"/>
      <c r="V141" s="89"/>
      <c r="W141" s="88"/>
      <c r="X141" s="88"/>
      <c r="Y141" s="88"/>
      <c r="Z141" s="88"/>
      <c r="AA141" s="88"/>
      <c r="AB141" s="88"/>
      <c r="AC141" s="102"/>
      <c r="AD141" s="102"/>
      <c r="AE141" s="102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102"/>
      <c r="AQ141" s="102"/>
      <c r="AR141" s="102"/>
      <c r="AS141" s="102"/>
      <c r="AT141" s="102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35"/>
      <c r="BG141" s="135"/>
      <c r="BH141" s="135"/>
      <c r="BI141" s="135"/>
      <c r="BJ141" s="15"/>
      <c r="BK141" s="16"/>
      <c r="BL141" s="16"/>
      <c r="BM141" s="16"/>
      <c r="BN141" s="17"/>
      <c r="BO141" s="17"/>
      <c r="BP141" s="17"/>
      <c r="BQ141" s="17"/>
      <c r="BR141" s="17"/>
    </row>
    <row r="142" spans="1:84" s="18" customFormat="1" ht="19.95" customHeight="1" x14ac:dyDescent="0.55000000000000004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9"/>
      <c r="R142" s="89"/>
      <c r="S142" s="89"/>
      <c r="T142" s="89"/>
      <c r="U142" s="89"/>
      <c r="V142" s="89"/>
      <c r="W142" s="88"/>
      <c r="X142" s="88"/>
      <c r="Y142" s="88"/>
      <c r="Z142" s="88"/>
      <c r="AA142" s="88"/>
      <c r="AB142" s="88"/>
      <c r="AC142" s="102"/>
      <c r="AD142" s="102"/>
      <c r="AE142" s="102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102"/>
      <c r="AQ142" s="102"/>
      <c r="AR142" s="102"/>
      <c r="AS142" s="102"/>
      <c r="AT142" s="102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35"/>
      <c r="BG142" s="135"/>
      <c r="BH142" s="135"/>
      <c r="BI142" s="135"/>
      <c r="BJ142" s="15"/>
      <c r="BK142" s="16"/>
      <c r="BL142" s="16"/>
      <c r="BM142" s="16"/>
      <c r="BN142" s="17"/>
      <c r="BO142" s="17"/>
      <c r="BP142" s="17"/>
      <c r="BQ142" s="17"/>
      <c r="BR142" s="17"/>
    </row>
    <row r="143" spans="1:84" s="220" customFormat="1" ht="40.049999999999997" customHeight="1" x14ac:dyDescent="0.25">
      <c r="A143" s="236" t="s">
        <v>436</v>
      </c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2"/>
      <c r="Q143" s="122"/>
      <c r="R143" s="122"/>
      <c r="S143" s="122"/>
      <c r="T143" s="122"/>
      <c r="U143" s="122"/>
      <c r="V143" s="123"/>
      <c r="W143" s="123"/>
      <c r="X143" s="124"/>
      <c r="Y143" s="125"/>
      <c r="Z143" s="126"/>
      <c r="AA143" s="126"/>
      <c r="AB143" s="122"/>
      <c r="AC143" s="122"/>
      <c r="AD143" s="122"/>
      <c r="AE143" s="122"/>
      <c r="AF143" s="122"/>
      <c r="AG143" s="122"/>
      <c r="AH143" s="127"/>
      <c r="AI143" s="128"/>
      <c r="AJ143" s="129"/>
      <c r="AK143" s="128"/>
      <c r="AL143" s="128"/>
      <c r="AM143" s="128"/>
      <c r="AN143" s="129"/>
      <c r="AO143" s="128"/>
      <c r="AP143" s="128"/>
      <c r="AQ143" s="128"/>
      <c r="AR143" s="128"/>
      <c r="AS143" s="128"/>
      <c r="AT143" s="128"/>
      <c r="AU143" s="128"/>
      <c r="AV143" s="128"/>
      <c r="AW143" s="128"/>
      <c r="AX143" s="128"/>
      <c r="AY143" s="128"/>
      <c r="AZ143" s="128"/>
      <c r="BA143" s="128"/>
      <c r="BB143" s="128"/>
      <c r="BC143" s="128"/>
      <c r="BD143" s="128"/>
      <c r="BE143" s="128"/>
      <c r="BF143" s="128"/>
      <c r="BG143" s="128"/>
      <c r="BH143" s="128"/>
      <c r="BI143" s="128"/>
      <c r="BJ143" s="128"/>
      <c r="BK143" s="128"/>
      <c r="BL143" s="128"/>
      <c r="BM143" s="123"/>
      <c r="BN143" s="123"/>
      <c r="BO143" s="130"/>
      <c r="BP143" s="130"/>
      <c r="BQ143" s="130"/>
      <c r="BR143" s="131"/>
      <c r="BS143" s="126"/>
      <c r="BT143" s="126"/>
      <c r="BU143" s="126"/>
      <c r="BV143" s="222"/>
      <c r="BW143" s="131"/>
      <c r="BX143" s="222"/>
      <c r="BY143" s="222"/>
      <c r="BZ143" s="123"/>
      <c r="CA143" s="222"/>
      <c r="CB143" s="221"/>
      <c r="CC143" s="221"/>
      <c r="CD143" s="221"/>
      <c r="CE143" s="221"/>
      <c r="CF143" s="222"/>
    </row>
    <row r="144" spans="1:84" s="120" customFormat="1" ht="45" customHeight="1" x14ac:dyDescent="0.6">
      <c r="A144" s="260"/>
      <c r="B144" s="260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  <c r="X144" s="260"/>
      <c r="Y144" s="260"/>
      <c r="Z144" s="260"/>
      <c r="AB144" s="260"/>
      <c r="AC144" s="260"/>
      <c r="AE144" s="209" t="s">
        <v>309</v>
      </c>
      <c r="AF144" s="260"/>
      <c r="AH144" s="260"/>
      <c r="AI144" s="260"/>
      <c r="AJ144" s="260"/>
      <c r="AK144" s="260"/>
      <c r="AL144" s="260"/>
      <c r="AM144" s="260"/>
      <c r="AN144" s="260"/>
      <c r="AO144" s="260"/>
      <c r="AP144" s="260"/>
      <c r="AQ144" s="260"/>
      <c r="AR144" s="260"/>
      <c r="AS144" s="260"/>
      <c r="AT144" s="260"/>
      <c r="AU144" s="260"/>
      <c r="AV144" s="260"/>
      <c r="AW144" s="260"/>
      <c r="AX144" s="260"/>
      <c r="AY144" s="260"/>
      <c r="AZ144" s="260"/>
      <c r="BA144" s="260"/>
      <c r="BB144" s="260"/>
      <c r="BC144" s="260"/>
      <c r="BD144" s="260"/>
      <c r="BE144" s="260"/>
      <c r="BF144" s="261"/>
      <c r="BG144" s="261"/>
      <c r="BH144" s="261"/>
      <c r="BI144" s="261"/>
      <c r="BJ144" s="206"/>
      <c r="BK144" s="207"/>
      <c r="BL144" s="207"/>
      <c r="BM144" s="207"/>
      <c r="BN144" s="208"/>
      <c r="BO144" s="208"/>
      <c r="BP144" s="208"/>
      <c r="BQ144" s="208"/>
      <c r="BR144" s="208"/>
    </row>
    <row r="145" spans="1:70" s="120" customFormat="1" ht="30" customHeight="1" thickBot="1" x14ac:dyDescent="0.6">
      <c r="R145" s="262"/>
      <c r="S145" s="262"/>
      <c r="U145" s="263"/>
      <c r="V145" s="263"/>
      <c r="BF145" s="243"/>
      <c r="BG145" s="243"/>
      <c r="BH145" s="243"/>
      <c r="BI145" s="243"/>
      <c r="BJ145" s="206"/>
      <c r="BK145" s="207"/>
      <c r="BL145" s="207"/>
      <c r="BM145" s="207"/>
      <c r="BN145" s="208"/>
      <c r="BO145" s="208"/>
      <c r="BP145" s="208"/>
      <c r="BQ145" s="208"/>
      <c r="BR145" s="208"/>
    </row>
    <row r="146" spans="1:70" s="120" customFormat="1" ht="105" customHeight="1" thickBot="1" x14ac:dyDescent="0.6">
      <c r="A146" s="728" t="s">
        <v>289</v>
      </c>
      <c r="B146" s="729"/>
      <c r="C146" s="745" t="s">
        <v>414</v>
      </c>
      <c r="D146" s="746"/>
      <c r="E146" s="746"/>
      <c r="F146" s="746"/>
      <c r="G146" s="746"/>
      <c r="H146" s="746"/>
      <c r="I146" s="746"/>
      <c r="J146" s="746"/>
      <c r="K146" s="746"/>
      <c r="L146" s="746"/>
      <c r="M146" s="746"/>
      <c r="N146" s="746"/>
      <c r="O146" s="746"/>
      <c r="P146" s="746"/>
      <c r="Q146" s="746"/>
      <c r="R146" s="746"/>
      <c r="S146" s="746"/>
      <c r="T146" s="746"/>
      <c r="U146" s="746"/>
      <c r="V146" s="746"/>
      <c r="W146" s="746"/>
      <c r="X146" s="746"/>
      <c r="Y146" s="746"/>
      <c r="Z146" s="746"/>
      <c r="AA146" s="746"/>
      <c r="AB146" s="746"/>
      <c r="AC146" s="746"/>
      <c r="AD146" s="746"/>
      <c r="AE146" s="746"/>
      <c r="AF146" s="746"/>
      <c r="AG146" s="746"/>
      <c r="AH146" s="746"/>
      <c r="AI146" s="746"/>
      <c r="AJ146" s="746"/>
      <c r="AK146" s="746"/>
      <c r="AL146" s="746"/>
      <c r="AM146" s="746"/>
      <c r="AN146" s="746"/>
      <c r="AO146" s="746"/>
      <c r="AP146" s="746"/>
      <c r="AQ146" s="746"/>
      <c r="AR146" s="746"/>
      <c r="AS146" s="746"/>
      <c r="AT146" s="746"/>
      <c r="AU146" s="746"/>
      <c r="AV146" s="746"/>
      <c r="AW146" s="746"/>
      <c r="AX146" s="746"/>
      <c r="AY146" s="746"/>
      <c r="AZ146" s="746"/>
      <c r="BA146" s="746"/>
      <c r="BB146" s="746"/>
      <c r="BC146" s="746"/>
      <c r="BD146" s="746"/>
      <c r="BE146" s="747"/>
      <c r="BF146" s="688" t="s">
        <v>338</v>
      </c>
      <c r="BG146" s="689"/>
      <c r="BH146" s="689"/>
      <c r="BI146" s="690"/>
      <c r="BJ146" s="206"/>
      <c r="BK146" s="207"/>
      <c r="BL146" s="207"/>
      <c r="BM146" s="207"/>
      <c r="BN146" s="208"/>
      <c r="BO146" s="208"/>
      <c r="BP146" s="208"/>
      <c r="BQ146" s="208"/>
      <c r="BR146" s="208"/>
    </row>
    <row r="147" spans="1:70" s="18" customFormat="1" ht="79.95" customHeight="1" x14ac:dyDescent="0.55000000000000004">
      <c r="A147" s="411" t="s">
        <v>208</v>
      </c>
      <c r="B147" s="412"/>
      <c r="C147" s="757" t="s">
        <v>385</v>
      </c>
      <c r="D147" s="758"/>
      <c r="E147" s="758"/>
      <c r="F147" s="758"/>
      <c r="G147" s="758"/>
      <c r="H147" s="758"/>
      <c r="I147" s="758"/>
      <c r="J147" s="758"/>
      <c r="K147" s="758"/>
      <c r="L147" s="758"/>
      <c r="M147" s="758"/>
      <c r="N147" s="758"/>
      <c r="O147" s="758"/>
      <c r="P147" s="758"/>
      <c r="Q147" s="758"/>
      <c r="R147" s="758"/>
      <c r="S147" s="758"/>
      <c r="T147" s="758"/>
      <c r="U147" s="758"/>
      <c r="V147" s="758"/>
      <c r="W147" s="758"/>
      <c r="X147" s="758"/>
      <c r="Y147" s="758"/>
      <c r="Z147" s="758"/>
      <c r="AA147" s="758"/>
      <c r="AB147" s="758"/>
      <c r="AC147" s="758"/>
      <c r="AD147" s="758"/>
      <c r="AE147" s="758"/>
      <c r="AF147" s="758"/>
      <c r="AG147" s="758"/>
      <c r="AH147" s="758"/>
      <c r="AI147" s="758"/>
      <c r="AJ147" s="758"/>
      <c r="AK147" s="758"/>
      <c r="AL147" s="758"/>
      <c r="AM147" s="758"/>
      <c r="AN147" s="758"/>
      <c r="AO147" s="758"/>
      <c r="AP147" s="758"/>
      <c r="AQ147" s="758"/>
      <c r="AR147" s="758"/>
      <c r="AS147" s="758"/>
      <c r="AT147" s="758"/>
      <c r="AU147" s="758"/>
      <c r="AV147" s="758"/>
      <c r="AW147" s="758"/>
      <c r="AX147" s="758"/>
      <c r="AY147" s="758"/>
      <c r="AZ147" s="758"/>
      <c r="BA147" s="758"/>
      <c r="BB147" s="758"/>
      <c r="BC147" s="758"/>
      <c r="BD147" s="758"/>
      <c r="BE147" s="759"/>
      <c r="BF147" s="685" t="s">
        <v>157</v>
      </c>
      <c r="BG147" s="686"/>
      <c r="BH147" s="686"/>
      <c r="BI147" s="687"/>
      <c r="BJ147" s="264" t="s">
        <v>310</v>
      </c>
      <c r="BK147" s="265"/>
      <c r="BL147" s="266"/>
      <c r="BM147" s="16"/>
      <c r="BN147" s="17"/>
      <c r="BO147" s="17"/>
      <c r="BP147" s="17"/>
      <c r="BQ147" s="17"/>
      <c r="BR147" s="17"/>
    </row>
    <row r="148" spans="1:70" s="18" customFormat="1" ht="79.95" customHeight="1" x14ac:dyDescent="0.55000000000000004">
      <c r="A148" s="403" t="s">
        <v>209</v>
      </c>
      <c r="B148" s="404"/>
      <c r="C148" s="405" t="s">
        <v>386</v>
      </c>
      <c r="D148" s="406"/>
      <c r="E148" s="406"/>
      <c r="F148" s="406"/>
      <c r="G148" s="406"/>
      <c r="H148" s="406"/>
      <c r="I148" s="406"/>
      <c r="J148" s="406"/>
      <c r="K148" s="406"/>
      <c r="L148" s="406"/>
      <c r="M148" s="406"/>
      <c r="N148" s="406"/>
      <c r="O148" s="406"/>
      <c r="P148" s="406"/>
      <c r="Q148" s="406"/>
      <c r="R148" s="406"/>
      <c r="S148" s="406"/>
      <c r="T148" s="406"/>
      <c r="U148" s="406"/>
      <c r="V148" s="406"/>
      <c r="W148" s="406"/>
      <c r="X148" s="406"/>
      <c r="Y148" s="406"/>
      <c r="Z148" s="406"/>
      <c r="AA148" s="406"/>
      <c r="AB148" s="406"/>
      <c r="AC148" s="406"/>
      <c r="AD148" s="406"/>
      <c r="AE148" s="406"/>
      <c r="AF148" s="406"/>
      <c r="AG148" s="406"/>
      <c r="AH148" s="406"/>
      <c r="AI148" s="406"/>
      <c r="AJ148" s="406"/>
      <c r="AK148" s="406"/>
      <c r="AL148" s="406"/>
      <c r="AM148" s="406"/>
      <c r="AN148" s="406"/>
      <c r="AO148" s="406"/>
      <c r="AP148" s="406"/>
      <c r="AQ148" s="406"/>
      <c r="AR148" s="406"/>
      <c r="AS148" s="406"/>
      <c r="AT148" s="406"/>
      <c r="AU148" s="406"/>
      <c r="AV148" s="406"/>
      <c r="AW148" s="406"/>
      <c r="AX148" s="406"/>
      <c r="AY148" s="406"/>
      <c r="AZ148" s="406"/>
      <c r="BA148" s="406"/>
      <c r="BB148" s="406"/>
      <c r="BC148" s="406"/>
      <c r="BD148" s="406"/>
      <c r="BE148" s="407"/>
      <c r="BF148" s="387" t="s">
        <v>102</v>
      </c>
      <c r="BG148" s="388"/>
      <c r="BH148" s="388"/>
      <c r="BI148" s="389"/>
      <c r="BJ148" s="264" t="s">
        <v>313</v>
      </c>
      <c r="BK148" s="265"/>
      <c r="BL148" s="266"/>
      <c r="BM148" s="16"/>
      <c r="BN148" s="17"/>
      <c r="BO148" s="17"/>
      <c r="BP148" s="17"/>
      <c r="BQ148" s="17"/>
      <c r="BR148" s="17"/>
    </row>
    <row r="149" spans="1:70" s="18" customFormat="1" ht="40.049999999999997" customHeight="1" x14ac:dyDescent="0.55000000000000004">
      <c r="A149" s="403" t="s">
        <v>210</v>
      </c>
      <c r="B149" s="404"/>
      <c r="C149" s="393" t="s">
        <v>388</v>
      </c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5"/>
      <c r="BF149" s="387" t="s">
        <v>158</v>
      </c>
      <c r="BG149" s="388"/>
      <c r="BH149" s="388"/>
      <c r="BI149" s="389"/>
      <c r="BJ149" s="264" t="s">
        <v>314</v>
      </c>
      <c r="BK149" s="265"/>
      <c r="BL149" s="266"/>
      <c r="BM149" s="16"/>
      <c r="BN149" s="17"/>
      <c r="BO149" s="17"/>
      <c r="BP149" s="17"/>
      <c r="BQ149" s="17"/>
      <c r="BR149" s="17"/>
    </row>
    <row r="150" spans="1:70" s="18" customFormat="1" ht="40.049999999999997" customHeight="1" x14ac:dyDescent="0.55000000000000004">
      <c r="A150" s="403" t="s">
        <v>211</v>
      </c>
      <c r="B150" s="404"/>
      <c r="C150" s="725" t="s">
        <v>387</v>
      </c>
      <c r="D150" s="726"/>
      <c r="E150" s="726"/>
      <c r="F150" s="726"/>
      <c r="G150" s="726"/>
      <c r="H150" s="726"/>
      <c r="I150" s="726"/>
      <c r="J150" s="726"/>
      <c r="K150" s="726"/>
      <c r="L150" s="726"/>
      <c r="M150" s="726"/>
      <c r="N150" s="726"/>
      <c r="O150" s="726"/>
      <c r="P150" s="726"/>
      <c r="Q150" s="726"/>
      <c r="R150" s="726"/>
      <c r="S150" s="726"/>
      <c r="T150" s="726"/>
      <c r="U150" s="726"/>
      <c r="V150" s="726"/>
      <c r="W150" s="726"/>
      <c r="X150" s="726"/>
      <c r="Y150" s="726"/>
      <c r="Z150" s="726"/>
      <c r="AA150" s="726"/>
      <c r="AB150" s="726"/>
      <c r="AC150" s="726"/>
      <c r="AD150" s="726"/>
      <c r="AE150" s="726"/>
      <c r="AF150" s="726"/>
      <c r="AG150" s="726"/>
      <c r="AH150" s="726"/>
      <c r="AI150" s="726"/>
      <c r="AJ150" s="726"/>
      <c r="AK150" s="726"/>
      <c r="AL150" s="726"/>
      <c r="AM150" s="726"/>
      <c r="AN150" s="726"/>
      <c r="AO150" s="726"/>
      <c r="AP150" s="726"/>
      <c r="AQ150" s="726"/>
      <c r="AR150" s="726"/>
      <c r="AS150" s="726"/>
      <c r="AT150" s="726"/>
      <c r="AU150" s="726"/>
      <c r="AV150" s="726"/>
      <c r="AW150" s="726"/>
      <c r="AX150" s="726"/>
      <c r="AY150" s="726"/>
      <c r="AZ150" s="726"/>
      <c r="BA150" s="726"/>
      <c r="BB150" s="726"/>
      <c r="BC150" s="726"/>
      <c r="BD150" s="726"/>
      <c r="BE150" s="727"/>
      <c r="BF150" s="387" t="s">
        <v>307</v>
      </c>
      <c r="BG150" s="388"/>
      <c r="BH150" s="388"/>
      <c r="BI150" s="389"/>
      <c r="BJ150" s="264" t="s">
        <v>311</v>
      </c>
      <c r="BK150" s="265"/>
      <c r="BL150" s="266"/>
      <c r="BM150" s="16"/>
      <c r="BN150" s="17"/>
      <c r="BO150" s="17"/>
      <c r="BP150" s="17"/>
      <c r="BQ150" s="17"/>
      <c r="BR150" s="17"/>
    </row>
    <row r="151" spans="1:70" s="18" customFormat="1" ht="40.049999999999997" customHeight="1" x14ac:dyDescent="0.55000000000000004">
      <c r="A151" s="403" t="s">
        <v>212</v>
      </c>
      <c r="B151" s="404"/>
      <c r="C151" s="393" t="s">
        <v>360</v>
      </c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5"/>
      <c r="BF151" s="387" t="s">
        <v>250</v>
      </c>
      <c r="BG151" s="388"/>
      <c r="BH151" s="388"/>
      <c r="BI151" s="389"/>
      <c r="BJ151" s="264" t="s">
        <v>315</v>
      </c>
      <c r="BK151" s="265"/>
      <c r="BL151" s="266"/>
      <c r="BM151" s="16"/>
      <c r="BN151" s="17"/>
      <c r="BO151" s="17"/>
      <c r="BP151" s="17"/>
      <c r="BQ151" s="17"/>
      <c r="BR151" s="17"/>
    </row>
    <row r="152" spans="1:70" s="18" customFormat="1" ht="40.049999999999997" customHeight="1" x14ac:dyDescent="0.55000000000000004">
      <c r="A152" s="403" t="s">
        <v>216</v>
      </c>
      <c r="B152" s="404"/>
      <c r="C152" s="393" t="s">
        <v>361</v>
      </c>
      <c r="D152" s="394"/>
      <c r="E152" s="394"/>
      <c r="F152" s="394"/>
      <c r="G152" s="394"/>
      <c r="H152" s="394"/>
      <c r="I152" s="394"/>
      <c r="J152" s="394"/>
      <c r="K152" s="394"/>
      <c r="L152" s="394"/>
      <c r="M152" s="394"/>
      <c r="N152" s="394"/>
      <c r="O152" s="394"/>
      <c r="P152" s="394"/>
      <c r="Q152" s="394"/>
      <c r="R152" s="394"/>
      <c r="S152" s="394"/>
      <c r="T152" s="394"/>
      <c r="U152" s="394"/>
      <c r="V152" s="394"/>
      <c r="W152" s="394"/>
      <c r="X152" s="394"/>
      <c r="Y152" s="394"/>
      <c r="Z152" s="394"/>
      <c r="AA152" s="394"/>
      <c r="AB152" s="394"/>
      <c r="AC152" s="394"/>
      <c r="AD152" s="394"/>
      <c r="AE152" s="394"/>
      <c r="AF152" s="394"/>
      <c r="AG152" s="394"/>
      <c r="AH152" s="394"/>
      <c r="AI152" s="394"/>
      <c r="AJ152" s="394"/>
      <c r="AK152" s="394"/>
      <c r="AL152" s="394"/>
      <c r="AM152" s="394"/>
      <c r="AN152" s="394"/>
      <c r="AO152" s="394"/>
      <c r="AP152" s="394"/>
      <c r="AQ152" s="394"/>
      <c r="AR152" s="394"/>
      <c r="AS152" s="394"/>
      <c r="AT152" s="394"/>
      <c r="AU152" s="394"/>
      <c r="AV152" s="394"/>
      <c r="AW152" s="394"/>
      <c r="AX152" s="394"/>
      <c r="AY152" s="394"/>
      <c r="AZ152" s="394"/>
      <c r="BA152" s="394"/>
      <c r="BB152" s="394"/>
      <c r="BC152" s="394"/>
      <c r="BD152" s="394"/>
      <c r="BE152" s="395"/>
      <c r="BF152" s="387" t="s">
        <v>251</v>
      </c>
      <c r="BG152" s="388"/>
      <c r="BH152" s="388"/>
      <c r="BI152" s="389"/>
      <c r="BJ152" s="264" t="s">
        <v>316</v>
      </c>
      <c r="BK152" s="265"/>
      <c r="BL152" s="266"/>
      <c r="BM152" s="16"/>
      <c r="BN152" s="17"/>
      <c r="BO152" s="17"/>
      <c r="BP152" s="17"/>
      <c r="BQ152" s="17"/>
      <c r="BR152" s="17"/>
    </row>
    <row r="153" spans="1:70" s="270" customFormat="1" ht="40.049999999999997" customHeight="1" x14ac:dyDescent="0.55000000000000004">
      <c r="A153" s="403" t="s">
        <v>217</v>
      </c>
      <c r="B153" s="404"/>
      <c r="C153" s="393" t="s">
        <v>362</v>
      </c>
      <c r="D153" s="394"/>
      <c r="E153" s="394"/>
      <c r="F153" s="394"/>
      <c r="G153" s="394"/>
      <c r="H153" s="394"/>
      <c r="I153" s="394"/>
      <c r="J153" s="394"/>
      <c r="K153" s="394"/>
      <c r="L153" s="394"/>
      <c r="M153" s="394"/>
      <c r="N153" s="394"/>
      <c r="O153" s="394"/>
      <c r="P153" s="394"/>
      <c r="Q153" s="394"/>
      <c r="R153" s="394"/>
      <c r="S153" s="394"/>
      <c r="T153" s="394"/>
      <c r="U153" s="394"/>
      <c r="V153" s="394"/>
      <c r="W153" s="394"/>
      <c r="X153" s="394"/>
      <c r="Y153" s="394"/>
      <c r="Z153" s="394"/>
      <c r="AA153" s="394"/>
      <c r="AB153" s="394"/>
      <c r="AC153" s="394"/>
      <c r="AD153" s="394"/>
      <c r="AE153" s="394"/>
      <c r="AF153" s="394"/>
      <c r="AG153" s="394"/>
      <c r="AH153" s="394"/>
      <c r="AI153" s="394"/>
      <c r="AJ153" s="394"/>
      <c r="AK153" s="394"/>
      <c r="AL153" s="394"/>
      <c r="AM153" s="394"/>
      <c r="AN153" s="394"/>
      <c r="AO153" s="394"/>
      <c r="AP153" s="394"/>
      <c r="AQ153" s="394"/>
      <c r="AR153" s="394"/>
      <c r="AS153" s="394"/>
      <c r="AT153" s="394"/>
      <c r="AU153" s="394"/>
      <c r="AV153" s="394"/>
      <c r="AW153" s="394"/>
      <c r="AX153" s="394"/>
      <c r="AY153" s="394"/>
      <c r="AZ153" s="394"/>
      <c r="BA153" s="394"/>
      <c r="BB153" s="394"/>
      <c r="BC153" s="394"/>
      <c r="BD153" s="394"/>
      <c r="BE153" s="395"/>
      <c r="BF153" s="387" t="s">
        <v>70</v>
      </c>
      <c r="BG153" s="388"/>
      <c r="BH153" s="388"/>
      <c r="BI153" s="389"/>
      <c r="BJ153" s="267" t="s">
        <v>312</v>
      </c>
      <c r="BK153" s="268"/>
      <c r="BL153" s="143"/>
      <c r="BM153" s="89"/>
      <c r="BN153" s="269"/>
      <c r="BO153" s="269"/>
      <c r="BP153" s="269"/>
      <c r="BQ153" s="269"/>
      <c r="BR153" s="269"/>
    </row>
    <row r="154" spans="1:70" s="18" customFormat="1" ht="79.95" customHeight="1" x14ac:dyDescent="0.55000000000000004">
      <c r="A154" s="403" t="s">
        <v>218</v>
      </c>
      <c r="B154" s="404"/>
      <c r="C154" s="722" t="s">
        <v>383</v>
      </c>
      <c r="D154" s="723"/>
      <c r="E154" s="723"/>
      <c r="F154" s="723"/>
      <c r="G154" s="723"/>
      <c r="H154" s="723"/>
      <c r="I154" s="723"/>
      <c r="J154" s="723"/>
      <c r="K154" s="723"/>
      <c r="L154" s="723"/>
      <c r="M154" s="723"/>
      <c r="N154" s="723"/>
      <c r="O154" s="723"/>
      <c r="P154" s="723"/>
      <c r="Q154" s="723"/>
      <c r="R154" s="723"/>
      <c r="S154" s="723"/>
      <c r="T154" s="723"/>
      <c r="U154" s="723"/>
      <c r="V154" s="723"/>
      <c r="W154" s="723"/>
      <c r="X154" s="723"/>
      <c r="Y154" s="723"/>
      <c r="Z154" s="723"/>
      <c r="AA154" s="723"/>
      <c r="AB154" s="723"/>
      <c r="AC154" s="723"/>
      <c r="AD154" s="723"/>
      <c r="AE154" s="723"/>
      <c r="AF154" s="723"/>
      <c r="AG154" s="723"/>
      <c r="AH154" s="723"/>
      <c r="AI154" s="723"/>
      <c r="AJ154" s="723"/>
      <c r="AK154" s="723"/>
      <c r="AL154" s="723"/>
      <c r="AM154" s="723"/>
      <c r="AN154" s="723"/>
      <c r="AO154" s="723"/>
      <c r="AP154" s="723"/>
      <c r="AQ154" s="723"/>
      <c r="AR154" s="723"/>
      <c r="AS154" s="723"/>
      <c r="AT154" s="723"/>
      <c r="AU154" s="723"/>
      <c r="AV154" s="723"/>
      <c r="AW154" s="723"/>
      <c r="AX154" s="723"/>
      <c r="AY154" s="723"/>
      <c r="AZ154" s="723"/>
      <c r="BA154" s="723"/>
      <c r="BB154" s="723"/>
      <c r="BC154" s="723"/>
      <c r="BD154" s="723"/>
      <c r="BE154" s="724"/>
      <c r="BF154" s="387" t="s">
        <v>155</v>
      </c>
      <c r="BG154" s="388"/>
      <c r="BH154" s="388"/>
      <c r="BI154" s="389"/>
      <c r="BJ154" s="264" t="s">
        <v>332</v>
      </c>
      <c r="BK154" s="265"/>
      <c r="BL154" s="266"/>
      <c r="BM154" s="16"/>
      <c r="BN154" s="17"/>
      <c r="BO154" s="17"/>
      <c r="BP154" s="17"/>
      <c r="BQ154" s="17"/>
      <c r="BR154" s="17"/>
    </row>
    <row r="155" spans="1:70" s="18" customFormat="1" ht="40.049999999999997" customHeight="1" x14ac:dyDescent="0.55000000000000004">
      <c r="A155" s="403" t="s">
        <v>219</v>
      </c>
      <c r="B155" s="404"/>
      <c r="C155" s="393" t="s">
        <v>384</v>
      </c>
      <c r="D155" s="394"/>
      <c r="E155" s="394"/>
      <c r="F155" s="394"/>
      <c r="G155" s="394"/>
      <c r="H155" s="394"/>
      <c r="I155" s="394"/>
      <c r="J155" s="394"/>
      <c r="K155" s="394"/>
      <c r="L155" s="394"/>
      <c r="M155" s="394"/>
      <c r="N155" s="394"/>
      <c r="O155" s="394"/>
      <c r="P155" s="394"/>
      <c r="Q155" s="394"/>
      <c r="R155" s="394"/>
      <c r="S155" s="394"/>
      <c r="T155" s="394"/>
      <c r="U155" s="394"/>
      <c r="V155" s="394"/>
      <c r="W155" s="394"/>
      <c r="X155" s="394"/>
      <c r="Y155" s="394"/>
      <c r="Z155" s="394"/>
      <c r="AA155" s="394"/>
      <c r="AB155" s="394"/>
      <c r="AC155" s="394"/>
      <c r="AD155" s="394"/>
      <c r="AE155" s="394"/>
      <c r="AF155" s="394"/>
      <c r="AG155" s="394"/>
      <c r="AH155" s="394"/>
      <c r="AI155" s="394"/>
      <c r="AJ155" s="394"/>
      <c r="AK155" s="394"/>
      <c r="AL155" s="394"/>
      <c r="AM155" s="394"/>
      <c r="AN155" s="394"/>
      <c r="AO155" s="394"/>
      <c r="AP155" s="394"/>
      <c r="AQ155" s="394"/>
      <c r="AR155" s="394"/>
      <c r="AS155" s="394"/>
      <c r="AT155" s="394"/>
      <c r="AU155" s="394"/>
      <c r="AV155" s="394"/>
      <c r="AW155" s="394"/>
      <c r="AX155" s="394"/>
      <c r="AY155" s="394"/>
      <c r="AZ155" s="394"/>
      <c r="BA155" s="394"/>
      <c r="BB155" s="394"/>
      <c r="BC155" s="394"/>
      <c r="BD155" s="394"/>
      <c r="BE155" s="395"/>
      <c r="BF155" s="387" t="s">
        <v>155</v>
      </c>
      <c r="BG155" s="388"/>
      <c r="BH155" s="388"/>
      <c r="BI155" s="389"/>
      <c r="BJ155" s="264" t="s">
        <v>332</v>
      </c>
      <c r="BK155" s="265"/>
      <c r="BL155" s="266"/>
      <c r="BM155" s="16"/>
      <c r="BN155" s="17"/>
      <c r="BO155" s="17"/>
      <c r="BP155" s="17"/>
      <c r="BQ155" s="17"/>
      <c r="BR155" s="17"/>
    </row>
    <row r="156" spans="1:70" s="18" customFormat="1" ht="40.049999999999997" customHeight="1" x14ac:dyDescent="0.55000000000000004">
      <c r="A156" s="403" t="s">
        <v>317</v>
      </c>
      <c r="B156" s="404"/>
      <c r="C156" s="393" t="s">
        <v>410</v>
      </c>
      <c r="D156" s="394"/>
      <c r="E156" s="394"/>
      <c r="F156" s="394"/>
      <c r="G156" s="394"/>
      <c r="H156" s="394"/>
      <c r="I156" s="394"/>
      <c r="J156" s="394"/>
      <c r="K156" s="394"/>
      <c r="L156" s="394"/>
      <c r="M156" s="394"/>
      <c r="N156" s="394"/>
      <c r="O156" s="394"/>
      <c r="P156" s="394"/>
      <c r="Q156" s="394"/>
      <c r="R156" s="394"/>
      <c r="S156" s="394"/>
      <c r="T156" s="394"/>
      <c r="U156" s="394"/>
      <c r="V156" s="394"/>
      <c r="W156" s="394"/>
      <c r="X156" s="394"/>
      <c r="Y156" s="394"/>
      <c r="Z156" s="394"/>
      <c r="AA156" s="394"/>
      <c r="AB156" s="394"/>
      <c r="AC156" s="394"/>
      <c r="AD156" s="394"/>
      <c r="AE156" s="394"/>
      <c r="AF156" s="394"/>
      <c r="AG156" s="394"/>
      <c r="AH156" s="394"/>
      <c r="AI156" s="394"/>
      <c r="AJ156" s="394"/>
      <c r="AK156" s="394"/>
      <c r="AL156" s="394"/>
      <c r="AM156" s="394"/>
      <c r="AN156" s="394"/>
      <c r="AO156" s="394"/>
      <c r="AP156" s="394"/>
      <c r="AQ156" s="394"/>
      <c r="AR156" s="394"/>
      <c r="AS156" s="394"/>
      <c r="AT156" s="394"/>
      <c r="AU156" s="394"/>
      <c r="AV156" s="394"/>
      <c r="AW156" s="394"/>
      <c r="AX156" s="394"/>
      <c r="AY156" s="394"/>
      <c r="AZ156" s="394"/>
      <c r="BA156" s="394"/>
      <c r="BB156" s="394"/>
      <c r="BC156" s="394"/>
      <c r="BD156" s="394"/>
      <c r="BE156" s="395"/>
      <c r="BF156" s="387" t="s">
        <v>220</v>
      </c>
      <c r="BG156" s="388"/>
      <c r="BH156" s="388"/>
      <c r="BI156" s="389"/>
      <c r="BJ156" s="264" t="s">
        <v>332</v>
      </c>
      <c r="BK156" s="265"/>
      <c r="BL156" s="266"/>
      <c r="BM156" s="16"/>
      <c r="BN156" s="17"/>
      <c r="BO156" s="17"/>
      <c r="BP156" s="17"/>
      <c r="BQ156" s="17"/>
      <c r="BR156" s="17"/>
    </row>
    <row r="157" spans="1:70" s="18" customFormat="1" ht="40.049999999999997" customHeight="1" x14ac:dyDescent="0.55000000000000004">
      <c r="A157" s="403" t="s">
        <v>381</v>
      </c>
      <c r="B157" s="404"/>
      <c r="C157" s="393" t="s">
        <v>395</v>
      </c>
      <c r="D157" s="394"/>
      <c r="E157" s="394"/>
      <c r="F157" s="394"/>
      <c r="G157" s="394"/>
      <c r="H157" s="394"/>
      <c r="I157" s="394"/>
      <c r="J157" s="394"/>
      <c r="K157" s="394"/>
      <c r="L157" s="394"/>
      <c r="M157" s="394"/>
      <c r="N157" s="394"/>
      <c r="O157" s="394"/>
      <c r="P157" s="394"/>
      <c r="Q157" s="394"/>
      <c r="R157" s="394"/>
      <c r="S157" s="394"/>
      <c r="T157" s="394"/>
      <c r="U157" s="394"/>
      <c r="V157" s="394"/>
      <c r="W157" s="394"/>
      <c r="X157" s="394"/>
      <c r="Y157" s="394"/>
      <c r="Z157" s="394"/>
      <c r="AA157" s="394"/>
      <c r="AB157" s="394"/>
      <c r="AC157" s="394"/>
      <c r="AD157" s="394"/>
      <c r="AE157" s="394"/>
      <c r="AF157" s="394"/>
      <c r="AG157" s="394"/>
      <c r="AH157" s="394"/>
      <c r="AI157" s="394"/>
      <c r="AJ157" s="394"/>
      <c r="AK157" s="394"/>
      <c r="AL157" s="394"/>
      <c r="AM157" s="394"/>
      <c r="AN157" s="394"/>
      <c r="AO157" s="394"/>
      <c r="AP157" s="394"/>
      <c r="AQ157" s="394"/>
      <c r="AR157" s="394"/>
      <c r="AS157" s="394"/>
      <c r="AT157" s="394"/>
      <c r="AU157" s="394"/>
      <c r="AV157" s="394"/>
      <c r="AW157" s="394"/>
      <c r="AX157" s="394"/>
      <c r="AY157" s="394"/>
      <c r="AZ157" s="394"/>
      <c r="BA157" s="394"/>
      <c r="BB157" s="394"/>
      <c r="BC157" s="394"/>
      <c r="BD157" s="394"/>
      <c r="BE157" s="395"/>
      <c r="BF157" s="387" t="s">
        <v>220</v>
      </c>
      <c r="BG157" s="388"/>
      <c r="BH157" s="388"/>
      <c r="BI157" s="389"/>
      <c r="BJ157" s="264" t="s">
        <v>332</v>
      </c>
      <c r="BK157" s="265"/>
      <c r="BL157" s="266"/>
      <c r="BM157" s="16"/>
      <c r="BN157" s="17"/>
      <c r="BO157" s="17"/>
      <c r="BP157" s="17"/>
      <c r="BQ157" s="17"/>
      <c r="BR157" s="17"/>
    </row>
    <row r="158" spans="1:70" s="18" customFormat="1" ht="40.049999999999997" customHeight="1" x14ac:dyDescent="0.55000000000000004">
      <c r="A158" s="403" t="s">
        <v>382</v>
      </c>
      <c r="B158" s="404"/>
      <c r="C158" s="393" t="s">
        <v>363</v>
      </c>
      <c r="D158" s="394"/>
      <c r="E158" s="394"/>
      <c r="F158" s="394"/>
      <c r="G158" s="394"/>
      <c r="H158" s="394"/>
      <c r="I158" s="394"/>
      <c r="J158" s="394"/>
      <c r="K158" s="394"/>
      <c r="L158" s="394"/>
      <c r="M158" s="394"/>
      <c r="N158" s="394"/>
      <c r="O158" s="394"/>
      <c r="P158" s="394"/>
      <c r="Q158" s="394"/>
      <c r="R158" s="394"/>
      <c r="S158" s="394"/>
      <c r="T158" s="394"/>
      <c r="U158" s="394"/>
      <c r="V158" s="394"/>
      <c r="W158" s="394"/>
      <c r="X158" s="394"/>
      <c r="Y158" s="394"/>
      <c r="Z158" s="394"/>
      <c r="AA158" s="394"/>
      <c r="AB158" s="394"/>
      <c r="AC158" s="394"/>
      <c r="AD158" s="394"/>
      <c r="AE158" s="394"/>
      <c r="AF158" s="394"/>
      <c r="AG158" s="394"/>
      <c r="AH158" s="394"/>
      <c r="AI158" s="394"/>
      <c r="AJ158" s="394"/>
      <c r="AK158" s="394"/>
      <c r="AL158" s="394"/>
      <c r="AM158" s="394"/>
      <c r="AN158" s="394"/>
      <c r="AO158" s="394"/>
      <c r="AP158" s="394"/>
      <c r="AQ158" s="394"/>
      <c r="AR158" s="394"/>
      <c r="AS158" s="394"/>
      <c r="AT158" s="394"/>
      <c r="AU158" s="394"/>
      <c r="AV158" s="394"/>
      <c r="AW158" s="394"/>
      <c r="AX158" s="394"/>
      <c r="AY158" s="394"/>
      <c r="AZ158" s="394"/>
      <c r="BA158" s="394"/>
      <c r="BB158" s="394"/>
      <c r="BC158" s="394"/>
      <c r="BD158" s="394"/>
      <c r="BE158" s="395"/>
      <c r="BF158" s="387" t="s">
        <v>66</v>
      </c>
      <c r="BG158" s="388"/>
      <c r="BH158" s="388"/>
      <c r="BI158" s="389"/>
      <c r="BJ158" s="264" t="s">
        <v>318</v>
      </c>
      <c r="BK158" s="265"/>
      <c r="BL158" s="266"/>
      <c r="BM158" s="16"/>
      <c r="BN158" s="17"/>
      <c r="BO158" s="17"/>
      <c r="BP158" s="17"/>
      <c r="BQ158" s="17"/>
      <c r="BR158" s="17"/>
    </row>
    <row r="159" spans="1:70" s="274" customFormat="1" ht="40.049999999999997" customHeight="1" x14ac:dyDescent="0.25">
      <c r="A159" s="425" t="s">
        <v>213</v>
      </c>
      <c r="B159" s="736"/>
      <c r="C159" s="754" t="s">
        <v>443</v>
      </c>
      <c r="D159" s="755"/>
      <c r="E159" s="755"/>
      <c r="F159" s="755"/>
      <c r="G159" s="755"/>
      <c r="H159" s="755"/>
      <c r="I159" s="755"/>
      <c r="J159" s="755"/>
      <c r="K159" s="755"/>
      <c r="L159" s="755"/>
      <c r="M159" s="755"/>
      <c r="N159" s="755"/>
      <c r="O159" s="755"/>
      <c r="P159" s="755"/>
      <c r="Q159" s="755"/>
      <c r="R159" s="755"/>
      <c r="S159" s="755"/>
      <c r="T159" s="755"/>
      <c r="U159" s="755"/>
      <c r="V159" s="755"/>
      <c r="W159" s="755"/>
      <c r="X159" s="755"/>
      <c r="Y159" s="755"/>
      <c r="Z159" s="755"/>
      <c r="AA159" s="755"/>
      <c r="AB159" s="755"/>
      <c r="AC159" s="755"/>
      <c r="AD159" s="755"/>
      <c r="AE159" s="755"/>
      <c r="AF159" s="755"/>
      <c r="AG159" s="755"/>
      <c r="AH159" s="755"/>
      <c r="AI159" s="755"/>
      <c r="AJ159" s="755"/>
      <c r="AK159" s="755"/>
      <c r="AL159" s="755"/>
      <c r="AM159" s="755"/>
      <c r="AN159" s="755"/>
      <c r="AO159" s="755"/>
      <c r="AP159" s="755"/>
      <c r="AQ159" s="755"/>
      <c r="AR159" s="755"/>
      <c r="AS159" s="755"/>
      <c r="AT159" s="755"/>
      <c r="AU159" s="755"/>
      <c r="AV159" s="755"/>
      <c r="AW159" s="755"/>
      <c r="AX159" s="755"/>
      <c r="AY159" s="755"/>
      <c r="AZ159" s="755"/>
      <c r="BA159" s="755"/>
      <c r="BB159" s="755"/>
      <c r="BC159" s="755"/>
      <c r="BD159" s="755"/>
      <c r="BE159" s="756"/>
      <c r="BF159" s="387" t="s">
        <v>172</v>
      </c>
      <c r="BG159" s="388"/>
      <c r="BH159" s="388"/>
      <c r="BI159" s="389"/>
      <c r="BJ159" s="271"/>
      <c r="BK159" s="272"/>
      <c r="BL159" s="89"/>
      <c r="BM159" s="89"/>
      <c r="BN159" s="273"/>
      <c r="BO159" s="273"/>
      <c r="BP159" s="273"/>
      <c r="BQ159" s="273"/>
      <c r="BR159" s="273"/>
    </row>
    <row r="160" spans="1:70" s="274" customFormat="1" ht="40.049999999999997" customHeight="1" x14ac:dyDescent="0.25">
      <c r="A160" s="425" t="s">
        <v>214</v>
      </c>
      <c r="B160" s="736"/>
      <c r="C160" s="393" t="s">
        <v>364</v>
      </c>
      <c r="D160" s="394"/>
      <c r="E160" s="394"/>
      <c r="F160" s="394"/>
      <c r="G160" s="394"/>
      <c r="H160" s="394"/>
      <c r="I160" s="394"/>
      <c r="J160" s="394"/>
      <c r="K160" s="394"/>
      <c r="L160" s="394"/>
      <c r="M160" s="394"/>
      <c r="N160" s="394"/>
      <c r="O160" s="394"/>
      <c r="P160" s="394"/>
      <c r="Q160" s="394"/>
      <c r="R160" s="394"/>
      <c r="S160" s="394"/>
      <c r="T160" s="394"/>
      <c r="U160" s="394"/>
      <c r="V160" s="394"/>
      <c r="W160" s="394"/>
      <c r="X160" s="394"/>
      <c r="Y160" s="394"/>
      <c r="Z160" s="394"/>
      <c r="AA160" s="394"/>
      <c r="AB160" s="394"/>
      <c r="AC160" s="394"/>
      <c r="AD160" s="394"/>
      <c r="AE160" s="394"/>
      <c r="AF160" s="394"/>
      <c r="AG160" s="394"/>
      <c r="AH160" s="394"/>
      <c r="AI160" s="394"/>
      <c r="AJ160" s="394"/>
      <c r="AK160" s="394"/>
      <c r="AL160" s="394"/>
      <c r="AM160" s="394"/>
      <c r="AN160" s="394"/>
      <c r="AO160" s="394"/>
      <c r="AP160" s="394"/>
      <c r="AQ160" s="394"/>
      <c r="AR160" s="394"/>
      <c r="AS160" s="394"/>
      <c r="AT160" s="394"/>
      <c r="AU160" s="394"/>
      <c r="AV160" s="394"/>
      <c r="AW160" s="394"/>
      <c r="AX160" s="394"/>
      <c r="AY160" s="394"/>
      <c r="AZ160" s="394"/>
      <c r="BA160" s="394"/>
      <c r="BB160" s="394"/>
      <c r="BC160" s="394"/>
      <c r="BD160" s="394"/>
      <c r="BE160" s="395"/>
      <c r="BF160" s="387" t="s">
        <v>173</v>
      </c>
      <c r="BG160" s="388"/>
      <c r="BH160" s="388"/>
      <c r="BI160" s="389"/>
      <c r="BJ160" s="275"/>
      <c r="BK160" s="276"/>
      <c r="BL160" s="89"/>
      <c r="BM160" s="89"/>
      <c r="BN160" s="273"/>
      <c r="BO160" s="273"/>
      <c r="BP160" s="273"/>
      <c r="BQ160" s="273"/>
      <c r="BR160" s="273"/>
    </row>
    <row r="161" spans="1:70" s="274" customFormat="1" ht="40.049999999999997" customHeight="1" x14ac:dyDescent="0.25">
      <c r="A161" s="425" t="s">
        <v>215</v>
      </c>
      <c r="B161" s="736"/>
      <c r="C161" s="393" t="s">
        <v>396</v>
      </c>
      <c r="D161" s="394"/>
      <c r="E161" s="394"/>
      <c r="F161" s="394"/>
      <c r="G161" s="394"/>
      <c r="H161" s="394"/>
      <c r="I161" s="394"/>
      <c r="J161" s="394"/>
      <c r="K161" s="394"/>
      <c r="L161" s="394"/>
      <c r="M161" s="394"/>
      <c r="N161" s="394"/>
      <c r="O161" s="394"/>
      <c r="P161" s="394"/>
      <c r="Q161" s="394"/>
      <c r="R161" s="394"/>
      <c r="S161" s="394"/>
      <c r="T161" s="394"/>
      <c r="U161" s="394"/>
      <c r="V161" s="394"/>
      <c r="W161" s="394"/>
      <c r="X161" s="394"/>
      <c r="Y161" s="394"/>
      <c r="Z161" s="394"/>
      <c r="AA161" s="394"/>
      <c r="AB161" s="394"/>
      <c r="AC161" s="394"/>
      <c r="AD161" s="394"/>
      <c r="AE161" s="394"/>
      <c r="AF161" s="394"/>
      <c r="AG161" s="394"/>
      <c r="AH161" s="394"/>
      <c r="AI161" s="394"/>
      <c r="AJ161" s="394"/>
      <c r="AK161" s="394"/>
      <c r="AL161" s="394"/>
      <c r="AM161" s="394"/>
      <c r="AN161" s="394"/>
      <c r="AO161" s="394"/>
      <c r="AP161" s="394"/>
      <c r="AQ161" s="394"/>
      <c r="AR161" s="394"/>
      <c r="AS161" s="394"/>
      <c r="AT161" s="394"/>
      <c r="AU161" s="394"/>
      <c r="AV161" s="394"/>
      <c r="AW161" s="394"/>
      <c r="AX161" s="394"/>
      <c r="AY161" s="394"/>
      <c r="AZ161" s="394"/>
      <c r="BA161" s="394"/>
      <c r="BB161" s="394"/>
      <c r="BC161" s="394"/>
      <c r="BD161" s="394"/>
      <c r="BE161" s="395"/>
      <c r="BF161" s="387" t="s">
        <v>174</v>
      </c>
      <c r="BG161" s="388"/>
      <c r="BH161" s="388"/>
      <c r="BI161" s="389"/>
      <c r="BJ161" s="271"/>
      <c r="BK161" s="272"/>
      <c r="BL161" s="89"/>
      <c r="BM161" s="89"/>
      <c r="BN161" s="273"/>
      <c r="BO161" s="273"/>
      <c r="BP161" s="273"/>
      <c r="BQ161" s="273"/>
      <c r="BR161" s="273"/>
    </row>
    <row r="162" spans="1:70" s="274" customFormat="1" ht="40.049999999999997" customHeight="1" x14ac:dyDescent="0.25">
      <c r="A162" s="425" t="s">
        <v>222</v>
      </c>
      <c r="B162" s="736"/>
      <c r="C162" s="737" t="s">
        <v>365</v>
      </c>
      <c r="D162" s="738"/>
      <c r="E162" s="738"/>
      <c r="F162" s="738"/>
      <c r="G162" s="738"/>
      <c r="H162" s="738"/>
      <c r="I162" s="738"/>
      <c r="J162" s="738"/>
      <c r="K162" s="738"/>
      <c r="L162" s="738"/>
      <c r="M162" s="738"/>
      <c r="N162" s="738"/>
      <c r="O162" s="738"/>
      <c r="P162" s="738"/>
      <c r="Q162" s="738"/>
      <c r="R162" s="738"/>
      <c r="S162" s="738"/>
      <c r="T162" s="738"/>
      <c r="U162" s="738"/>
      <c r="V162" s="738"/>
      <c r="W162" s="738"/>
      <c r="X162" s="738"/>
      <c r="Y162" s="738"/>
      <c r="Z162" s="738"/>
      <c r="AA162" s="738"/>
      <c r="AB162" s="738"/>
      <c r="AC162" s="738"/>
      <c r="AD162" s="738"/>
      <c r="AE162" s="738"/>
      <c r="AF162" s="738"/>
      <c r="AG162" s="738"/>
      <c r="AH162" s="738"/>
      <c r="AI162" s="738"/>
      <c r="AJ162" s="738"/>
      <c r="AK162" s="738"/>
      <c r="AL162" s="738"/>
      <c r="AM162" s="738"/>
      <c r="AN162" s="738"/>
      <c r="AO162" s="738"/>
      <c r="AP162" s="738"/>
      <c r="AQ162" s="738"/>
      <c r="AR162" s="738"/>
      <c r="AS162" s="738"/>
      <c r="AT162" s="738"/>
      <c r="AU162" s="738"/>
      <c r="AV162" s="738"/>
      <c r="AW162" s="738"/>
      <c r="AX162" s="738"/>
      <c r="AY162" s="738"/>
      <c r="AZ162" s="738"/>
      <c r="BA162" s="738"/>
      <c r="BB162" s="738"/>
      <c r="BC162" s="738"/>
      <c r="BD162" s="738"/>
      <c r="BE162" s="739"/>
      <c r="BF162" s="387" t="s">
        <v>161</v>
      </c>
      <c r="BG162" s="388"/>
      <c r="BH162" s="388"/>
      <c r="BI162" s="389"/>
      <c r="BJ162" s="271"/>
      <c r="BK162" s="272"/>
      <c r="BL162" s="89"/>
      <c r="BM162" s="89"/>
      <c r="BN162" s="273"/>
      <c r="BO162" s="273"/>
      <c r="BP162" s="273"/>
      <c r="BQ162" s="273"/>
      <c r="BR162" s="273"/>
    </row>
    <row r="163" spans="1:70" s="274" customFormat="1" ht="40.049999999999997" customHeight="1" x14ac:dyDescent="0.25">
      <c r="A163" s="425" t="s">
        <v>223</v>
      </c>
      <c r="B163" s="736"/>
      <c r="C163" s="393" t="s">
        <v>366</v>
      </c>
      <c r="D163" s="394"/>
      <c r="E163" s="394"/>
      <c r="F163" s="394"/>
      <c r="G163" s="394"/>
      <c r="H163" s="394"/>
      <c r="I163" s="394"/>
      <c r="J163" s="394"/>
      <c r="K163" s="394"/>
      <c r="L163" s="394"/>
      <c r="M163" s="394"/>
      <c r="N163" s="394"/>
      <c r="O163" s="394"/>
      <c r="P163" s="394"/>
      <c r="Q163" s="394"/>
      <c r="R163" s="394"/>
      <c r="S163" s="394"/>
      <c r="T163" s="394"/>
      <c r="U163" s="394"/>
      <c r="V163" s="394"/>
      <c r="W163" s="394"/>
      <c r="X163" s="394"/>
      <c r="Y163" s="394"/>
      <c r="Z163" s="394"/>
      <c r="AA163" s="394"/>
      <c r="AB163" s="394"/>
      <c r="AC163" s="394"/>
      <c r="AD163" s="394"/>
      <c r="AE163" s="394"/>
      <c r="AF163" s="394"/>
      <c r="AG163" s="394"/>
      <c r="AH163" s="394"/>
      <c r="AI163" s="394"/>
      <c r="AJ163" s="394"/>
      <c r="AK163" s="394"/>
      <c r="AL163" s="394"/>
      <c r="AM163" s="394"/>
      <c r="AN163" s="394"/>
      <c r="AO163" s="394"/>
      <c r="AP163" s="394"/>
      <c r="AQ163" s="394"/>
      <c r="AR163" s="394"/>
      <c r="AS163" s="394"/>
      <c r="AT163" s="394"/>
      <c r="AU163" s="394"/>
      <c r="AV163" s="394"/>
      <c r="AW163" s="394"/>
      <c r="AX163" s="394"/>
      <c r="AY163" s="394"/>
      <c r="AZ163" s="394"/>
      <c r="BA163" s="394"/>
      <c r="BB163" s="394"/>
      <c r="BC163" s="394"/>
      <c r="BD163" s="394"/>
      <c r="BE163" s="395"/>
      <c r="BF163" s="387" t="s">
        <v>162</v>
      </c>
      <c r="BG163" s="388"/>
      <c r="BH163" s="388"/>
      <c r="BI163" s="389"/>
      <c r="BJ163" s="277"/>
      <c r="BK163" s="89"/>
      <c r="BL163" s="89"/>
      <c r="BM163" s="89"/>
      <c r="BN163" s="273"/>
      <c r="BO163" s="273"/>
      <c r="BP163" s="273"/>
      <c r="BQ163" s="273"/>
      <c r="BR163" s="273"/>
    </row>
    <row r="164" spans="1:70" s="274" customFormat="1" ht="40.049999999999997" customHeight="1" x14ac:dyDescent="0.25">
      <c r="A164" s="425" t="s">
        <v>224</v>
      </c>
      <c r="B164" s="736"/>
      <c r="C164" s="393" t="s">
        <v>248</v>
      </c>
      <c r="D164" s="394"/>
      <c r="E164" s="394"/>
      <c r="F164" s="394"/>
      <c r="G164" s="394"/>
      <c r="H164" s="394"/>
      <c r="I164" s="394"/>
      <c r="J164" s="394"/>
      <c r="K164" s="394"/>
      <c r="L164" s="394"/>
      <c r="M164" s="394"/>
      <c r="N164" s="394"/>
      <c r="O164" s="394"/>
      <c r="P164" s="394"/>
      <c r="Q164" s="394"/>
      <c r="R164" s="394"/>
      <c r="S164" s="394"/>
      <c r="T164" s="394"/>
      <c r="U164" s="394"/>
      <c r="V164" s="394"/>
      <c r="W164" s="394"/>
      <c r="X164" s="394"/>
      <c r="Y164" s="394"/>
      <c r="Z164" s="394"/>
      <c r="AA164" s="394"/>
      <c r="AB164" s="394"/>
      <c r="AC164" s="394"/>
      <c r="AD164" s="394"/>
      <c r="AE164" s="394"/>
      <c r="AF164" s="394"/>
      <c r="AG164" s="394"/>
      <c r="AH164" s="394"/>
      <c r="AI164" s="394"/>
      <c r="AJ164" s="394"/>
      <c r="AK164" s="394"/>
      <c r="AL164" s="394"/>
      <c r="AM164" s="394"/>
      <c r="AN164" s="394"/>
      <c r="AO164" s="394"/>
      <c r="AP164" s="394"/>
      <c r="AQ164" s="394"/>
      <c r="AR164" s="394"/>
      <c r="AS164" s="394"/>
      <c r="AT164" s="394"/>
      <c r="AU164" s="394"/>
      <c r="AV164" s="394"/>
      <c r="AW164" s="394"/>
      <c r="AX164" s="394"/>
      <c r="AY164" s="394"/>
      <c r="AZ164" s="394"/>
      <c r="BA164" s="394"/>
      <c r="BB164" s="394"/>
      <c r="BC164" s="394"/>
      <c r="BD164" s="394"/>
      <c r="BE164" s="395"/>
      <c r="BF164" s="387" t="s">
        <v>252</v>
      </c>
      <c r="BG164" s="388"/>
      <c r="BH164" s="388"/>
      <c r="BI164" s="389"/>
      <c r="BJ164" s="277"/>
      <c r="BK164" s="89"/>
      <c r="BL164" s="89"/>
      <c r="BM164" s="89"/>
      <c r="BN164" s="273"/>
      <c r="BO164" s="273"/>
      <c r="BP164" s="273"/>
      <c r="BQ164" s="273"/>
      <c r="BR164" s="273"/>
    </row>
    <row r="165" spans="1:70" s="274" customFormat="1" ht="40.049999999999997" customHeight="1" x14ac:dyDescent="0.25">
      <c r="A165" s="425" t="s">
        <v>225</v>
      </c>
      <c r="B165" s="736"/>
      <c r="C165" s="393" t="s">
        <v>254</v>
      </c>
      <c r="D165" s="394"/>
      <c r="E165" s="394"/>
      <c r="F165" s="394"/>
      <c r="G165" s="394"/>
      <c r="H165" s="394"/>
      <c r="I165" s="394"/>
      <c r="J165" s="394"/>
      <c r="K165" s="394"/>
      <c r="L165" s="394"/>
      <c r="M165" s="394"/>
      <c r="N165" s="394"/>
      <c r="O165" s="394"/>
      <c r="P165" s="394"/>
      <c r="Q165" s="394"/>
      <c r="R165" s="394"/>
      <c r="S165" s="394"/>
      <c r="T165" s="394"/>
      <c r="U165" s="394"/>
      <c r="V165" s="394"/>
      <c r="W165" s="394"/>
      <c r="X165" s="394"/>
      <c r="Y165" s="394"/>
      <c r="Z165" s="394"/>
      <c r="AA165" s="394"/>
      <c r="AB165" s="394"/>
      <c r="AC165" s="394"/>
      <c r="AD165" s="394"/>
      <c r="AE165" s="394"/>
      <c r="AF165" s="394"/>
      <c r="AG165" s="394"/>
      <c r="AH165" s="394"/>
      <c r="AI165" s="394"/>
      <c r="AJ165" s="394"/>
      <c r="AK165" s="394"/>
      <c r="AL165" s="394"/>
      <c r="AM165" s="394"/>
      <c r="AN165" s="394"/>
      <c r="AO165" s="394"/>
      <c r="AP165" s="394"/>
      <c r="AQ165" s="394"/>
      <c r="AR165" s="394"/>
      <c r="AS165" s="394"/>
      <c r="AT165" s="394"/>
      <c r="AU165" s="394"/>
      <c r="AV165" s="394"/>
      <c r="AW165" s="394"/>
      <c r="AX165" s="394"/>
      <c r="AY165" s="394"/>
      <c r="AZ165" s="394"/>
      <c r="BA165" s="394"/>
      <c r="BB165" s="394"/>
      <c r="BC165" s="394"/>
      <c r="BD165" s="394"/>
      <c r="BE165" s="395"/>
      <c r="BF165" s="387" t="s">
        <v>168</v>
      </c>
      <c r="BG165" s="388"/>
      <c r="BH165" s="388"/>
      <c r="BI165" s="389"/>
      <c r="BJ165" s="277"/>
      <c r="BK165" s="89"/>
      <c r="BL165" s="89"/>
      <c r="BM165" s="89"/>
      <c r="BN165" s="273"/>
      <c r="BO165" s="273"/>
      <c r="BP165" s="273"/>
      <c r="BQ165" s="273"/>
      <c r="BR165" s="273"/>
    </row>
    <row r="166" spans="1:70" s="274" customFormat="1" ht="40.049999999999997" customHeight="1" x14ac:dyDescent="0.25">
      <c r="A166" s="425" t="s">
        <v>226</v>
      </c>
      <c r="B166" s="736"/>
      <c r="C166" s="393" t="s">
        <v>397</v>
      </c>
      <c r="D166" s="394"/>
      <c r="E166" s="394"/>
      <c r="F166" s="394"/>
      <c r="G166" s="394"/>
      <c r="H166" s="394"/>
      <c r="I166" s="394"/>
      <c r="J166" s="394"/>
      <c r="K166" s="394"/>
      <c r="L166" s="394"/>
      <c r="M166" s="394"/>
      <c r="N166" s="394"/>
      <c r="O166" s="394"/>
      <c r="P166" s="394"/>
      <c r="Q166" s="394"/>
      <c r="R166" s="394"/>
      <c r="S166" s="394"/>
      <c r="T166" s="394"/>
      <c r="U166" s="394"/>
      <c r="V166" s="394"/>
      <c r="W166" s="394"/>
      <c r="X166" s="394"/>
      <c r="Y166" s="394"/>
      <c r="Z166" s="394"/>
      <c r="AA166" s="394"/>
      <c r="AB166" s="394"/>
      <c r="AC166" s="394"/>
      <c r="AD166" s="394"/>
      <c r="AE166" s="394"/>
      <c r="AF166" s="394"/>
      <c r="AG166" s="394"/>
      <c r="AH166" s="394"/>
      <c r="AI166" s="394"/>
      <c r="AJ166" s="394"/>
      <c r="AK166" s="394"/>
      <c r="AL166" s="394"/>
      <c r="AM166" s="394"/>
      <c r="AN166" s="394"/>
      <c r="AO166" s="394"/>
      <c r="AP166" s="394"/>
      <c r="AQ166" s="394"/>
      <c r="AR166" s="394"/>
      <c r="AS166" s="394"/>
      <c r="AT166" s="394"/>
      <c r="AU166" s="394"/>
      <c r="AV166" s="394"/>
      <c r="AW166" s="394"/>
      <c r="AX166" s="394"/>
      <c r="AY166" s="394"/>
      <c r="AZ166" s="394"/>
      <c r="BA166" s="394"/>
      <c r="BB166" s="394"/>
      <c r="BC166" s="394"/>
      <c r="BD166" s="394"/>
      <c r="BE166" s="395"/>
      <c r="BF166" s="387" t="s">
        <v>169</v>
      </c>
      <c r="BG166" s="388"/>
      <c r="BH166" s="388"/>
      <c r="BI166" s="389"/>
      <c r="BJ166" s="277"/>
      <c r="BK166" s="89"/>
      <c r="BL166" s="89"/>
      <c r="BM166" s="89"/>
      <c r="BN166" s="273"/>
      <c r="BO166" s="273"/>
      <c r="BP166" s="273"/>
      <c r="BQ166" s="273"/>
      <c r="BR166" s="273"/>
    </row>
    <row r="167" spans="1:70" s="274" customFormat="1" ht="40.049999999999997" customHeight="1" x14ac:dyDescent="0.25">
      <c r="A167" s="425" t="s">
        <v>227</v>
      </c>
      <c r="B167" s="736"/>
      <c r="C167" s="393" t="s">
        <v>398</v>
      </c>
      <c r="D167" s="394"/>
      <c r="E167" s="394"/>
      <c r="F167" s="394"/>
      <c r="G167" s="394"/>
      <c r="H167" s="394"/>
      <c r="I167" s="394"/>
      <c r="J167" s="394"/>
      <c r="K167" s="394"/>
      <c r="L167" s="394"/>
      <c r="M167" s="394"/>
      <c r="N167" s="394"/>
      <c r="O167" s="394"/>
      <c r="P167" s="394"/>
      <c r="Q167" s="394"/>
      <c r="R167" s="394"/>
      <c r="S167" s="394"/>
      <c r="T167" s="394"/>
      <c r="U167" s="394"/>
      <c r="V167" s="394"/>
      <c r="W167" s="394"/>
      <c r="X167" s="394"/>
      <c r="Y167" s="394"/>
      <c r="Z167" s="394"/>
      <c r="AA167" s="394"/>
      <c r="AB167" s="394"/>
      <c r="AC167" s="394"/>
      <c r="AD167" s="394"/>
      <c r="AE167" s="394"/>
      <c r="AF167" s="394"/>
      <c r="AG167" s="394"/>
      <c r="AH167" s="394"/>
      <c r="AI167" s="394"/>
      <c r="AJ167" s="394"/>
      <c r="AK167" s="394"/>
      <c r="AL167" s="394"/>
      <c r="AM167" s="394"/>
      <c r="AN167" s="394"/>
      <c r="AO167" s="394"/>
      <c r="AP167" s="394"/>
      <c r="AQ167" s="394"/>
      <c r="AR167" s="394"/>
      <c r="AS167" s="394"/>
      <c r="AT167" s="394"/>
      <c r="AU167" s="394"/>
      <c r="AV167" s="394"/>
      <c r="AW167" s="394"/>
      <c r="AX167" s="394"/>
      <c r="AY167" s="394"/>
      <c r="AZ167" s="394"/>
      <c r="BA167" s="394"/>
      <c r="BB167" s="394"/>
      <c r="BC167" s="394"/>
      <c r="BD167" s="394"/>
      <c r="BE167" s="395"/>
      <c r="BF167" s="387" t="s">
        <v>171</v>
      </c>
      <c r="BG167" s="388"/>
      <c r="BH167" s="388"/>
      <c r="BI167" s="389"/>
      <c r="BJ167" s="277"/>
      <c r="BK167" s="89"/>
      <c r="BL167" s="89"/>
      <c r="BM167" s="89"/>
      <c r="BN167" s="273"/>
      <c r="BO167" s="273"/>
      <c r="BP167" s="273"/>
      <c r="BQ167" s="273"/>
      <c r="BR167" s="273"/>
    </row>
    <row r="168" spans="1:70" s="274" customFormat="1" ht="40.049999999999997" customHeight="1" x14ac:dyDescent="0.25">
      <c r="A168" s="425" t="s">
        <v>228</v>
      </c>
      <c r="B168" s="736"/>
      <c r="C168" s="393" t="s">
        <v>369</v>
      </c>
      <c r="D168" s="394"/>
      <c r="E168" s="394"/>
      <c r="F168" s="394"/>
      <c r="G168" s="394"/>
      <c r="H168" s="394"/>
      <c r="I168" s="394"/>
      <c r="J168" s="394"/>
      <c r="K168" s="394"/>
      <c r="L168" s="394"/>
      <c r="M168" s="394"/>
      <c r="N168" s="394"/>
      <c r="O168" s="394"/>
      <c r="P168" s="394"/>
      <c r="Q168" s="394"/>
      <c r="R168" s="394"/>
      <c r="S168" s="394"/>
      <c r="T168" s="394"/>
      <c r="U168" s="394"/>
      <c r="V168" s="394"/>
      <c r="W168" s="394"/>
      <c r="X168" s="394"/>
      <c r="Y168" s="394"/>
      <c r="Z168" s="394"/>
      <c r="AA168" s="394"/>
      <c r="AB168" s="394"/>
      <c r="AC168" s="394"/>
      <c r="AD168" s="394"/>
      <c r="AE168" s="394"/>
      <c r="AF168" s="394"/>
      <c r="AG168" s="394"/>
      <c r="AH168" s="394"/>
      <c r="AI168" s="394"/>
      <c r="AJ168" s="394"/>
      <c r="AK168" s="394"/>
      <c r="AL168" s="394"/>
      <c r="AM168" s="394"/>
      <c r="AN168" s="394"/>
      <c r="AO168" s="394"/>
      <c r="AP168" s="394"/>
      <c r="AQ168" s="394"/>
      <c r="AR168" s="394"/>
      <c r="AS168" s="394"/>
      <c r="AT168" s="394"/>
      <c r="AU168" s="394"/>
      <c r="AV168" s="394"/>
      <c r="AW168" s="394"/>
      <c r="AX168" s="394"/>
      <c r="AY168" s="394"/>
      <c r="AZ168" s="394"/>
      <c r="BA168" s="394"/>
      <c r="BB168" s="394"/>
      <c r="BC168" s="394"/>
      <c r="BD168" s="394"/>
      <c r="BE168" s="395"/>
      <c r="BF168" s="387" t="s">
        <v>176</v>
      </c>
      <c r="BG168" s="388"/>
      <c r="BH168" s="388"/>
      <c r="BI168" s="389"/>
      <c r="BJ168" s="277"/>
      <c r="BK168" s="89"/>
      <c r="BL168" s="89"/>
      <c r="BM168" s="89"/>
      <c r="BN168" s="273"/>
      <c r="BO168" s="273"/>
      <c r="BP168" s="273"/>
      <c r="BQ168" s="273"/>
      <c r="BR168" s="273"/>
    </row>
    <row r="169" spans="1:70" s="274" customFormat="1" ht="40.049999999999997" customHeight="1" x14ac:dyDescent="0.25">
      <c r="A169" s="425" t="s">
        <v>229</v>
      </c>
      <c r="B169" s="736"/>
      <c r="C169" s="393" t="s">
        <v>399</v>
      </c>
      <c r="D169" s="394"/>
      <c r="E169" s="394"/>
      <c r="F169" s="394"/>
      <c r="G169" s="394"/>
      <c r="H169" s="394"/>
      <c r="I169" s="394"/>
      <c r="J169" s="394"/>
      <c r="K169" s="394"/>
      <c r="L169" s="394"/>
      <c r="M169" s="394"/>
      <c r="N169" s="394"/>
      <c r="O169" s="394"/>
      <c r="P169" s="394"/>
      <c r="Q169" s="394"/>
      <c r="R169" s="394"/>
      <c r="S169" s="394"/>
      <c r="T169" s="394"/>
      <c r="U169" s="394"/>
      <c r="V169" s="394"/>
      <c r="W169" s="394"/>
      <c r="X169" s="394"/>
      <c r="Y169" s="394"/>
      <c r="Z169" s="394"/>
      <c r="AA169" s="394"/>
      <c r="AB169" s="394"/>
      <c r="AC169" s="394"/>
      <c r="AD169" s="394"/>
      <c r="AE169" s="394"/>
      <c r="AF169" s="394"/>
      <c r="AG169" s="394"/>
      <c r="AH169" s="394"/>
      <c r="AI169" s="394"/>
      <c r="AJ169" s="394"/>
      <c r="AK169" s="394"/>
      <c r="AL169" s="394"/>
      <c r="AM169" s="394"/>
      <c r="AN169" s="394"/>
      <c r="AO169" s="394"/>
      <c r="AP169" s="394"/>
      <c r="AQ169" s="394"/>
      <c r="AR169" s="394"/>
      <c r="AS169" s="394"/>
      <c r="AT169" s="394"/>
      <c r="AU169" s="394"/>
      <c r="AV169" s="394"/>
      <c r="AW169" s="394"/>
      <c r="AX169" s="394"/>
      <c r="AY169" s="394"/>
      <c r="AZ169" s="394"/>
      <c r="BA169" s="394"/>
      <c r="BB169" s="394"/>
      <c r="BC169" s="394"/>
      <c r="BD169" s="394"/>
      <c r="BE169" s="395"/>
      <c r="BF169" s="387" t="s">
        <v>193</v>
      </c>
      <c r="BG169" s="388"/>
      <c r="BH169" s="388"/>
      <c r="BI169" s="389"/>
      <c r="BJ169" s="277"/>
      <c r="BK169" s="89"/>
      <c r="BL169" s="89"/>
      <c r="BM169" s="89"/>
      <c r="BN169" s="273"/>
      <c r="BO169" s="273"/>
      <c r="BP169" s="273"/>
      <c r="BQ169" s="273"/>
      <c r="BR169" s="273"/>
    </row>
    <row r="170" spans="1:70" s="274" customFormat="1" ht="40.049999999999997" customHeight="1" x14ac:dyDescent="0.25">
      <c r="A170" s="425" t="s">
        <v>230</v>
      </c>
      <c r="B170" s="736"/>
      <c r="C170" s="393" t="s">
        <v>367</v>
      </c>
      <c r="D170" s="394"/>
      <c r="E170" s="394"/>
      <c r="F170" s="394"/>
      <c r="G170" s="394"/>
      <c r="H170" s="394"/>
      <c r="I170" s="394"/>
      <c r="J170" s="394"/>
      <c r="K170" s="394"/>
      <c r="L170" s="394"/>
      <c r="M170" s="394"/>
      <c r="N170" s="394"/>
      <c r="O170" s="394"/>
      <c r="P170" s="394"/>
      <c r="Q170" s="394"/>
      <c r="R170" s="394"/>
      <c r="S170" s="394"/>
      <c r="T170" s="394"/>
      <c r="U170" s="394"/>
      <c r="V170" s="394"/>
      <c r="W170" s="394"/>
      <c r="X170" s="394"/>
      <c r="Y170" s="394"/>
      <c r="Z170" s="394"/>
      <c r="AA170" s="394"/>
      <c r="AB170" s="394"/>
      <c r="AC170" s="394"/>
      <c r="AD170" s="394"/>
      <c r="AE170" s="394"/>
      <c r="AF170" s="394"/>
      <c r="AG170" s="394"/>
      <c r="AH170" s="394"/>
      <c r="AI170" s="394"/>
      <c r="AJ170" s="394"/>
      <c r="AK170" s="394"/>
      <c r="AL170" s="394"/>
      <c r="AM170" s="394"/>
      <c r="AN170" s="394"/>
      <c r="AO170" s="394"/>
      <c r="AP170" s="394"/>
      <c r="AQ170" s="394"/>
      <c r="AR170" s="394"/>
      <c r="AS170" s="394"/>
      <c r="AT170" s="394"/>
      <c r="AU170" s="394"/>
      <c r="AV170" s="394"/>
      <c r="AW170" s="394"/>
      <c r="AX170" s="394"/>
      <c r="AY170" s="394"/>
      <c r="AZ170" s="394"/>
      <c r="BA170" s="394"/>
      <c r="BB170" s="394"/>
      <c r="BC170" s="394"/>
      <c r="BD170" s="394"/>
      <c r="BE170" s="395"/>
      <c r="BF170" s="387" t="s">
        <v>268</v>
      </c>
      <c r="BG170" s="388"/>
      <c r="BH170" s="388"/>
      <c r="BI170" s="389"/>
      <c r="BJ170" s="277"/>
      <c r="BK170" s="89"/>
      <c r="BL170" s="89"/>
      <c r="BM170" s="89"/>
      <c r="BN170" s="273"/>
      <c r="BO170" s="273"/>
      <c r="BP170" s="273"/>
      <c r="BQ170" s="273"/>
      <c r="BR170" s="273"/>
    </row>
    <row r="171" spans="1:70" s="274" customFormat="1" ht="40.049999999999997" customHeight="1" x14ac:dyDescent="0.25">
      <c r="A171" s="425" t="s">
        <v>231</v>
      </c>
      <c r="B171" s="736"/>
      <c r="C171" s="393" t="s">
        <v>368</v>
      </c>
      <c r="D171" s="394"/>
      <c r="E171" s="394"/>
      <c r="F171" s="394"/>
      <c r="G171" s="394"/>
      <c r="H171" s="394"/>
      <c r="I171" s="394"/>
      <c r="J171" s="394"/>
      <c r="K171" s="394"/>
      <c r="L171" s="394"/>
      <c r="M171" s="394"/>
      <c r="N171" s="394"/>
      <c r="O171" s="394"/>
      <c r="P171" s="394"/>
      <c r="Q171" s="394"/>
      <c r="R171" s="394"/>
      <c r="S171" s="394"/>
      <c r="T171" s="394"/>
      <c r="U171" s="394"/>
      <c r="V171" s="394"/>
      <c r="W171" s="394"/>
      <c r="X171" s="394"/>
      <c r="Y171" s="394"/>
      <c r="Z171" s="394"/>
      <c r="AA171" s="394"/>
      <c r="AB171" s="394"/>
      <c r="AC171" s="394"/>
      <c r="AD171" s="394"/>
      <c r="AE171" s="394"/>
      <c r="AF171" s="394"/>
      <c r="AG171" s="394"/>
      <c r="AH171" s="394"/>
      <c r="AI171" s="394"/>
      <c r="AJ171" s="394"/>
      <c r="AK171" s="394"/>
      <c r="AL171" s="394"/>
      <c r="AM171" s="394"/>
      <c r="AN171" s="394"/>
      <c r="AO171" s="394"/>
      <c r="AP171" s="394"/>
      <c r="AQ171" s="394"/>
      <c r="AR171" s="394"/>
      <c r="AS171" s="394"/>
      <c r="AT171" s="394"/>
      <c r="AU171" s="394"/>
      <c r="AV171" s="394"/>
      <c r="AW171" s="394"/>
      <c r="AX171" s="394"/>
      <c r="AY171" s="394"/>
      <c r="AZ171" s="394"/>
      <c r="BA171" s="394"/>
      <c r="BB171" s="394"/>
      <c r="BC171" s="394"/>
      <c r="BD171" s="394"/>
      <c r="BE171" s="395"/>
      <c r="BF171" s="387" t="s">
        <v>270</v>
      </c>
      <c r="BG171" s="388"/>
      <c r="BH171" s="388"/>
      <c r="BI171" s="389"/>
      <c r="BJ171" s="277"/>
      <c r="BK171" s="89"/>
      <c r="BL171" s="89"/>
      <c r="BM171" s="89"/>
      <c r="BN171" s="273"/>
      <c r="BO171" s="273"/>
      <c r="BP171" s="273"/>
      <c r="BQ171" s="273"/>
      <c r="BR171" s="273"/>
    </row>
    <row r="172" spans="1:70" s="274" customFormat="1" ht="79.95" customHeight="1" x14ac:dyDescent="0.25">
      <c r="A172" s="425" t="s">
        <v>232</v>
      </c>
      <c r="B172" s="736"/>
      <c r="C172" s="737" t="s">
        <v>370</v>
      </c>
      <c r="D172" s="738"/>
      <c r="E172" s="738"/>
      <c r="F172" s="738"/>
      <c r="G172" s="738"/>
      <c r="H172" s="738"/>
      <c r="I172" s="738"/>
      <c r="J172" s="738"/>
      <c r="K172" s="738"/>
      <c r="L172" s="738"/>
      <c r="M172" s="738"/>
      <c r="N172" s="738"/>
      <c r="O172" s="738"/>
      <c r="P172" s="738"/>
      <c r="Q172" s="738"/>
      <c r="R172" s="738"/>
      <c r="S172" s="738"/>
      <c r="T172" s="738"/>
      <c r="U172" s="738"/>
      <c r="V172" s="738"/>
      <c r="W172" s="738"/>
      <c r="X172" s="738"/>
      <c r="Y172" s="738"/>
      <c r="Z172" s="738"/>
      <c r="AA172" s="738"/>
      <c r="AB172" s="738"/>
      <c r="AC172" s="738"/>
      <c r="AD172" s="738"/>
      <c r="AE172" s="738"/>
      <c r="AF172" s="738"/>
      <c r="AG172" s="738"/>
      <c r="AH172" s="738"/>
      <c r="AI172" s="738"/>
      <c r="AJ172" s="738"/>
      <c r="AK172" s="738"/>
      <c r="AL172" s="738"/>
      <c r="AM172" s="738"/>
      <c r="AN172" s="738"/>
      <c r="AO172" s="738"/>
      <c r="AP172" s="738"/>
      <c r="AQ172" s="738"/>
      <c r="AR172" s="738"/>
      <c r="AS172" s="738"/>
      <c r="AT172" s="738"/>
      <c r="AU172" s="738"/>
      <c r="AV172" s="738"/>
      <c r="AW172" s="738"/>
      <c r="AX172" s="738"/>
      <c r="AY172" s="738"/>
      <c r="AZ172" s="738"/>
      <c r="BA172" s="738"/>
      <c r="BB172" s="738"/>
      <c r="BC172" s="738"/>
      <c r="BD172" s="738"/>
      <c r="BE172" s="739"/>
      <c r="BF172" s="387" t="s">
        <v>194</v>
      </c>
      <c r="BG172" s="388"/>
      <c r="BH172" s="388"/>
      <c r="BI172" s="389"/>
      <c r="BJ172" s="277"/>
      <c r="BK172" s="89"/>
      <c r="BL172" s="89"/>
      <c r="BM172" s="89"/>
      <c r="BN172" s="273"/>
      <c r="BO172" s="273"/>
      <c r="BP172" s="273"/>
      <c r="BQ172" s="273"/>
      <c r="BR172" s="273"/>
    </row>
    <row r="173" spans="1:70" s="274" customFormat="1" ht="79.95" customHeight="1" x14ac:dyDescent="0.25">
      <c r="A173" s="425" t="s">
        <v>233</v>
      </c>
      <c r="B173" s="736"/>
      <c r="C173" s="393" t="s">
        <v>400</v>
      </c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4"/>
      <c r="Q173" s="394"/>
      <c r="R173" s="394"/>
      <c r="S173" s="394"/>
      <c r="T173" s="394"/>
      <c r="U173" s="394"/>
      <c r="V173" s="394"/>
      <c r="W173" s="394"/>
      <c r="X173" s="394"/>
      <c r="Y173" s="394"/>
      <c r="Z173" s="394"/>
      <c r="AA173" s="394"/>
      <c r="AB173" s="394"/>
      <c r="AC173" s="394"/>
      <c r="AD173" s="394"/>
      <c r="AE173" s="394"/>
      <c r="AF173" s="394"/>
      <c r="AG173" s="394"/>
      <c r="AH173" s="394"/>
      <c r="AI173" s="394"/>
      <c r="AJ173" s="394"/>
      <c r="AK173" s="394"/>
      <c r="AL173" s="394"/>
      <c r="AM173" s="394"/>
      <c r="AN173" s="394"/>
      <c r="AO173" s="394"/>
      <c r="AP173" s="394"/>
      <c r="AQ173" s="394"/>
      <c r="AR173" s="394"/>
      <c r="AS173" s="394"/>
      <c r="AT173" s="394"/>
      <c r="AU173" s="394"/>
      <c r="AV173" s="394"/>
      <c r="AW173" s="394"/>
      <c r="AX173" s="394"/>
      <c r="AY173" s="394"/>
      <c r="AZ173" s="394"/>
      <c r="BA173" s="394"/>
      <c r="BB173" s="394"/>
      <c r="BC173" s="394"/>
      <c r="BD173" s="394"/>
      <c r="BE173" s="395"/>
      <c r="BF173" s="387" t="s">
        <v>253</v>
      </c>
      <c r="BG173" s="388"/>
      <c r="BH173" s="388"/>
      <c r="BI173" s="389"/>
      <c r="BJ173" s="277"/>
      <c r="BK173" s="89"/>
      <c r="BL173" s="89"/>
      <c r="BM173" s="89"/>
      <c r="BN173" s="273"/>
      <c r="BO173" s="273"/>
      <c r="BP173" s="273"/>
      <c r="BQ173" s="273"/>
      <c r="BR173" s="273"/>
    </row>
    <row r="174" spans="1:70" s="274" customFormat="1" ht="40.049999999999997" customHeight="1" x14ac:dyDescent="0.25">
      <c r="A174" s="425" t="s">
        <v>234</v>
      </c>
      <c r="B174" s="736"/>
      <c r="C174" s="393" t="s">
        <v>401</v>
      </c>
      <c r="D174" s="394"/>
      <c r="E174" s="394"/>
      <c r="F174" s="394"/>
      <c r="G174" s="394"/>
      <c r="H174" s="394"/>
      <c r="I174" s="394"/>
      <c r="J174" s="394"/>
      <c r="K174" s="394"/>
      <c r="L174" s="394"/>
      <c r="M174" s="394"/>
      <c r="N174" s="394"/>
      <c r="O174" s="394"/>
      <c r="P174" s="394"/>
      <c r="Q174" s="394"/>
      <c r="R174" s="394"/>
      <c r="S174" s="394"/>
      <c r="T174" s="394"/>
      <c r="U174" s="394"/>
      <c r="V174" s="394"/>
      <c r="W174" s="394"/>
      <c r="X174" s="394"/>
      <c r="Y174" s="394"/>
      <c r="Z174" s="394"/>
      <c r="AA174" s="394"/>
      <c r="AB174" s="394"/>
      <c r="AC174" s="394"/>
      <c r="AD174" s="394"/>
      <c r="AE174" s="394"/>
      <c r="AF174" s="394"/>
      <c r="AG174" s="394"/>
      <c r="AH174" s="394"/>
      <c r="AI174" s="394"/>
      <c r="AJ174" s="394"/>
      <c r="AK174" s="394"/>
      <c r="AL174" s="394"/>
      <c r="AM174" s="394"/>
      <c r="AN174" s="394"/>
      <c r="AO174" s="394"/>
      <c r="AP174" s="394"/>
      <c r="AQ174" s="394"/>
      <c r="AR174" s="394"/>
      <c r="AS174" s="394"/>
      <c r="AT174" s="394"/>
      <c r="AU174" s="394"/>
      <c r="AV174" s="394"/>
      <c r="AW174" s="394"/>
      <c r="AX174" s="394"/>
      <c r="AY174" s="394"/>
      <c r="AZ174" s="394"/>
      <c r="BA174" s="394"/>
      <c r="BB174" s="394"/>
      <c r="BC174" s="394"/>
      <c r="BD174" s="394"/>
      <c r="BE174" s="395"/>
      <c r="BF174" s="387" t="s">
        <v>269</v>
      </c>
      <c r="BG174" s="388"/>
      <c r="BH174" s="388"/>
      <c r="BI174" s="389"/>
      <c r="BJ174" s="277"/>
      <c r="BK174" s="89"/>
      <c r="BL174" s="89"/>
      <c r="BM174" s="89"/>
      <c r="BN174" s="273"/>
      <c r="BO174" s="273"/>
      <c r="BP174" s="273"/>
      <c r="BQ174" s="273"/>
      <c r="BR174" s="273"/>
    </row>
    <row r="175" spans="1:70" s="274" customFormat="1" ht="40.049999999999997" customHeight="1" x14ac:dyDescent="0.25">
      <c r="A175" s="425" t="s">
        <v>235</v>
      </c>
      <c r="B175" s="736"/>
      <c r="C175" s="393" t="s">
        <v>371</v>
      </c>
      <c r="D175" s="394"/>
      <c r="E175" s="394"/>
      <c r="F175" s="394"/>
      <c r="G175" s="394"/>
      <c r="H175" s="394"/>
      <c r="I175" s="394"/>
      <c r="J175" s="394"/>
      <c r="K175" s="394"/>
      <c r="L175" s="394"/>
      <c r="M175" s="394"/>
      <c r="N175" s="394"/>
      <c r="O175" s="394"/>
      <c r="P175" s="394"/>
      <c r="Q175" s="394"/>
      <c r="R175" s="394"/>
      <c r="S175" s="394"/>
      <c r="T175" s="394"/>
      <c r="U175" s="394"/>
      <c r="V175" s="394"/>
      <c r="W175" s="394"/>
      <c r="X175" s="394"/>
      <c r="Y175" s="394"/>
      <c r="Z175" s="394"/>
      <c r="AA175" s="394"/>
      <c r="AB175" s="394"/>
      <c r="AC175" s="394"/>
      <c r="AD175" s="394"/>
      <c r="AE175" s="394"/>
      <c r="AF175" s="394"/>
      <c r="AG175" s="394"/>
      <c r="AH175" s="394"/>
      <c r="AI175" s="394"/>
      <c r="AJ175" s="394"/>
      <c r="AK175" s="394"/>
      <c r="AL175" s="394"/>
      <c r="AM175" s="394"/>
      <c r="AN175" s="394"/>
      <c r="AO175" s="394"/>
      <c r="AP175" s="394"/>
      <c r="AQ175" s="394"/>
      <c r="AR175" s="394"/>
      <c r="AS175" s="394"/>
      <c r="AT175" s="394"/>
      <c r="AU175" s="394"/>
      <c r="AV175" s="394"/>
      <c r="AW175" s="394"/>
      <c r="AX175" s="394"/>
      <c r="AY175" s="394"/>
      <c r="AZ175" s="394"/>
      <c r="BA175" s="394"/>
      <c r="BB175" s="394"/>
      <c r="BC175" s="394"/>
      <c r="BD175" s="394"/>
      <c r="BE175" s="395"/>
      <c r="BF175" s="387" t="s">
        <v>195</v>
      </c>
      <c r="BG175" s="388"/>
      <c r="BH175" s="388"/>
      <c r="BI175" s="389"/>
      <c r="BJ175" s="277"/>
      <c r="BK175" s="89"/>
      <c r="BL175" s="89"/>
      <c r="BM175" s="89"/>
      <c r="BN175" s="273"/>
      <c r="BO175" s="273"/>
      <c r="BP175" s="273"/>
      <c r="BQ175" s="273"/>
      <c r="BR175" s="273"/>
    </row>
    <row r="176" spans="1:70" s="274" customFormat="1" ht="40.049999999999997" customHeight="1" x14ac:dyDescent="0.25">
      <c r="A176" s="425" t="s">
        <v>236</v>
      </c>
      <c r="B176" s="736"/>
      <c r="C176" s="393" t="s">
        <v>372</v>
      </c>
      <c r="D176" s="394"/>
      <c r="E176" s="394"/>
      <c r="F176" s="394"/>
      <c r="G176" s="394"/>
      <c r="H176" s="394"/>
      <c r="I176" s="394"/>
      <c r="J176" s="394"/>
      <c r="K176" s="394"/>
      <c r="L176" s="394"/>
      <c r="M176" s="394"/>
      <c r="N176" s="394"/>
      <c r="O176" s="394"/>
      <c r="P176" s="394"/>
      <c r="Q176" s="394"/>
      <c r="R176" s="394"/>
      <c r="S176" s="394"/>
      <c r="T176" s="394"/>
      <c r="U176" s="394"/>
      <c r="V176" s="394"/>
      <c r="W176" s="394"/>
      <c r="X176" s="394"/>
      <c r="Y176" s="394"/>
      <c r="Z176" s="394"/>
      <c r="AA176" s="394"/>
      <c r="AB176" s="394"/>
      <c r="AC176" s="394"/>
      <c r="AD176" s="394"/>
      <c r="AE176" s="394"/>
      <c r="AF176" s="394"/>
      <c r="AG176" s="394"/>
      <c r="AH176" s="394"/>
      <c r="AI176" s="394"/>
      <c r="AJ176" s="394"/>
      <c r="AK176" s="394"/>
      <c r="AL176" s="394"/>
      <c r="AM176" s="394"/>
      <c r="AN176" s="394"/>
      <c r="AO176" s="394"/>
      <c r="AP176" s="394"/>
      <c r="AQ176" s="394"/>
      <c r="AR176" s="394"/>
      <c r="AS176" s="394"/>
      <c r="AT176" s="394"/>
      <c r="AU176" s="394"/>
      <c r="AV176" s="394"/>
      <c r="AW176" s="394"/>
      <c r="AX176" s="394"/>
      <c r="AY176" s="394"/>
      <c r="AZ176" s="394"/>
      <c r="BA176" s="394"/>
      <c r="BB176" s="394"/>
      <c r="BC176" s="394"/>
      <c r="BD176" s="394"/>
      <c r="BE176" s="395"/>
      <c r="BF176" s="387" t="s">
        <v>196</v>
      </c>
      <c r="BG176" s="388"/>
      <c r="BH176" s="388"/>
      <c r="BI176" s="389"/>
      <c r="BJ176" s="277"/>
      <c r="BK176" s="89"/>
      <c r="BL176" s="89"/>
      <c r="BM176" s="89"/>
      <c r="BN176" s="273"/>
      <c r="BO176" s="273"/>
      <c r="BP176" s="273"/>
      <c r="BQ176" s="273"/>
      <c r="BR176" s="273"/>
    </row>
    <row r="177" spans="1:70" s="274" customFormat="1" ht="40.049999999999997" customHeight="1" x14ac:dyDescent="0.25">
      <c r="A177" s="403" t="s">
        <v>221</v>
      </c>
      <c r="B177" s="404"/>
      <c r="C177" s="393" t="s">
        <v>373</v>
      </c>
      <c r="D177" s="394"/>
      <c r="E177" s="394"/>
      <c r="F177" s="394"/>
      <c r="G177" s="394"/>
      <c r="H177" s="394"/>
      <c r="I177" s="394"/>
      <c r="J177" s="394"/>
      <c r="K177" s="394"/>
      <c r="L177" s="394"/>
      <c r="M177" s="394"/>
      <c r="N177" s="394"/>
      <c r="O177" s="394"/>
      <c r="P177" s="394"/>
      <c r="Q177" s="394"/>
      <c r="R177" s="394"/>
      <c r="S177" s="394"/>
      <c r="T177" s="394"/>
      <c r="U177" s="394"/>
      <c r="V177" s="394"/>
      <c r="W177" s="394"/>
      <c r="X177" s="394"/>
      <c r="Y177" s="394"/>
      <c r="Z177" s="394"/>
      <c r="AA177" s="394"/>
      <c r="AB177" s="394"/>
      <c r="AC177" s="394"/>
      <c r="AD177" s="394"/>
      <c r="AE177" s="394"/>
      <c r="AF177" s="394"/>
      <c r="AG177" s="394"/>
      <c r="AH177" s="394"/>
      <c r="AI177" s="394"/>
      <c r="AJ177" s="394"/>
      <c r="AK177" s="394"/>
      <c r="AL177" s="394"/>
      <c r="AM177" s="394"/>
      <c r="AN177" s="394"/>
      <c r="AO177" s="394"/>
      <c r="AP177" s="394"/>
      <c r="AQ177" s="394"/>
      <c r="AR177" s="394"/>
      <c r="AS177" s="394"/>
      <c r="AT177" s="394"/>
      <c r="AU177" s="394"/>
      <c r="AV177" s="394"/>
      <c r="AW177" s="394"/>
      <c r="AX177" s="394"/>
      <c r="AY177" s="394"/>
      <c r="AZ177" s="394"/>
      <c r="BA177" s="394"/>
      <c r="BB177" s="394"/>
      <c r="BC177" s="394"/>
      <c r="BD177" s="394"/>
      <c r="BE177" s="395"/>
      <c r="BF177" s="387" t="s">
        <v>177</v>
      </c>
      <c r="BG177" s="388"/>
      <c r="BH177" s="388"/>
      <c r="BI177" s="389"/>
      <c r="BJ177" s="277"/>
      <c r="BK177" s="89"/>
      <c r="BL177" s="89"/>
      <c r="BM177" s="89"/>
      <c r="BN177" s="273"/>
      <c r="BO177" s="273"/>
      <c r="BP177" s="273"/>
      <c r="BQ177" s="273"/>
      <c r="BR177" s="273"/>
    </row>
    <row r="178" spans="1:70" s="274" customFormat="1" ht="40.049999999999997" customHeight="1" x14ac:dyDescent="0.25">
      <c r="A178" s="403" t="s">
        <v>237</v>
      </c>
      <c r="B178" s="404"/>
      <c r="C178" s="393" t="s">
        <v>374</v>
      </c>
      <c r="D178" s="394"/>
      <c r="E178" s="394"/>
      <c r="F178" s="394"/>
      <c r="G178" s="394"/>
      <c r="H178" s="394"/>
      <c r="I178" s="394"/>
      <c r="J178" s="394"/>
      <c r="K178" s="394"/>
      <c r="L178" s="394"/>
      <c r="M178" s="394"/>
      <c r="N178" s="394"/>
      <c r="O178" s="394"/>
      <c r="P178" s="394"/>
      <c r="Q178" s="394"/>
      <c r="R178" s="394"/>
      <c r="S178" s="394"/>
      <c r="T178" s="394"/>
      <c r="U178" s="394"/>
      <c r="V178" s="394"/>
      <c r="W178" s="394"/>
      <c r="X178" s="394"/>
      <c r="Y178" s="394"/>
      <c r="Z178" s="394"/>
      <c r="AA178" s="394"/>
      <c r="AB178" s="394"/>
      <c r="AC178" s="394"/>
      <c r="AD178" s="394"/>
      <c r="AE178" s="394"/>
      <c r="AF178" s="394"/>
      <c r="AG178" s="394"/>
      <c r="AH178" s="394"/>
      <c r="AI178" s="394"/>
      <c r="AJ178" s="394"/>
      <c r="AK178" s="394"/>
      <c r="AL178" s="394"/>
      <c r="AM178" s="394"/>
      <c r="AN178" s="394"/>
      <c r="AO178" s="394"/>
      <c r="AP178" s="394"/>
      <c r="AQ178" s="394"/>
      <c r="AR178" s="394"/>
      <c r="AS178" s="394"/>
      <c r="AT178" s="394"/>
      <c r="AU178" s="394"/>
      <c r="AV178" s="394"/>
      <c r="AW178" s="394"/>
      <c r="AX178" s="394"/>
      <c r="AY178" s="394"/>
      <c r="AZ178" s="394"/>
      <c r="BA178" s="394"/>
      <c r="BB178" s="394"/>
      <c r="BC178" s="394"/>
      <c r="BD178" s="394"/>
      <c r="BE178" s="395"/>
      <c r="BF178" s="387" t="s">
        <v>156</v>
      </c>
      <c r="BG178" s="388"/>
      <c r="BH178" s="388"/>
      <c r="BI178" s="389"/>
      <c r="BJ178" s="277"/>
      <c r="BK178" s="89"/>
      <c r="BL178" s="89"/>
      <c r="BM178" s="89"/>
      <c r="BN178" s="273"/>
      <c r="BO178" s="273"/>
      <c r="BP178" s="273"/>
      <c r="BQ178" s="273"/>
      <c r="BR178" s="273"/>
    </row>
    <row r="179" spans="1:70" s="274" customFormat="1" ht="40.049999999999997" customHeight="1" x14ac:dyDescent="0.25">
      <c r="A179" s="403" t="s">
        <v>238</v>
      </c>
      <c r="B179" s="404"/>
      <c r="C179" s="393" t="s">
        <v>444</v>
      </c>
      <c r="D179" s="394"/>
      <c r="E179" s="394"/>
      <c r="F179" s="394"/>
      <c r="G179" s="394"/>
      <c r="H179" s="394"/>
      <c r="I179" s="394"/>
      <c r="J179" s="394"/>
      <c r="K179" s="394"/>
      <c r="L179" s="394"/>
      <c r="M179" s="394"/>
      <c r="N179" s="394"/>
      <c r="O179" s="394"/>
      <c r="P179" s="394"/>
      <c r="Q179" s="394"/>
      <c r="R179" s="394"/>
      <c r="S179" s="394"/>
      <c r="T179" s="394"/>
      <c r="U179" s="394"/>
      <c r="V179" s="394"/>
      <c r="W179" s="394"/>
      <c r="X179" s="394"/>
      <c r="Y179" s="394"/>
      <c r="Z179" s="394"/>
      <c r="AA179" s="394"/>
      <c r="AB179" s="394"/>
      <c r="AC179" s="394"/>
      <c r="AD179" s="394"/>
      <c r="AE179" s="394"/>
      <c r="AF179" s="394"/>
      <c r="AG179" s="394"/>
      <c r="AH179" s="394"/>
      <c r="AI179" s="394"/>
      <c r="AJ179" s="394"/>
      <c r="AK179" s="394"/>
      <c r="AL179" s="394"/>
      <c r="AM179" s="394"/>
      <c r="AN179" s="394"/>
      <c r="AO179" s="394"/>
      <c r="AP179" s="394"/>
      <c r="AQ179" s="394"/>
      <c r="AR179" s="394"/>
      <c r="AS179" s="394"/>
      <c r="AT179" s="394"/>
      <c r="AU179" s="394"/>
      <c r="AV179" s="394"/>
      <c r="AW179" s="394"/>
      <c r="AX179" s="394"/>
      <c r="AY179" s="394"/>
      <c r="AZ179" s="394"/>
      <c r="BA179" s="394"/>
      <c r="BB179" s="394"/>
      <c r="BC179" s="394"/>
      <c r="BD179" s="394"/>
      <c r="BE179" s="395"/>
      <c r="BF179" s="387" t="s">
        <v>189</v>
      </c>
      <c r="BG179" s="388"/>
      <c r="BH179" s="388"/>
      <c r="BI179" s="389"/>
      <c r="BJ179" s="277"/>
      <c r="BK179" s="89"/>
      <c r="BL179" s="89"/>
      <c r="BM179" s="89"/>
      <c r="BN179" s="273"/>
      <c r="BO179" s="273"/>
      <c r="BP179" s="273"/>
      <c r="BQ179" s="273"/>
      <c r="BR179" s="273"/>
    </row>
    <row r="180" spans="1:70" s="274" customFormat="1" ht="40.049999999999997" customHeight="1" x14ac:dyDescent="0.25">
      <c r="A180" s="403" t="s">
        <v>239</v>
      </c>
      <c r="B180" s="404"/>
      <c r="C180" s="393" t="s">
        <v>402</v>
      </c>
      <c r="D180" s="394"/>
      <c r="E180" s="394"/>
      <c r="F180" s="394"/>
      <c r="G180" s="394"/>
      <c r="H180" s="394"/>
      <c r="I180" s="394"/>
      <c r="J180" s="394"/>
      <c r="K180" s="394"/>
      <c r="L180" s="394"/>
      <c r="M180" s="394"/>
      <c r="N180" s="394"/>
      <c r="O180" s="394"/>
      <c r="P180" s="394"/>
      <c r="Q180" s="394"/>
      <c r="R180" s="394"/>
      <c r="S180" s="394"/>
      <c r="T180" s="394"/>
      <c r="U180" s="394"/>
      <c r="V180" s="394"/>
      <c r="W180" s="394"/>
      <c r="X180" s="394"/>
      <c r="Y180" s="394"/>
      <c r="Z180" s="394"/>
      <c r="AA180" s="394"/>
      <c r="AB180" s="394"/>
      <c r="AC180" s="394"/>
      <c r="AD180" s="394"/>
      <c r="AE180" s="394"/>
      <c r="AF180" s="394"/>
      <c r="AG180" s="394"/>
      <c r="AH180" s="394"/>
      <c r="AI180" s="394"/>
      <c r="AJ180" s="394"/>
      <c r="AK180" s="394"/>
      <c r="AL180" s="394"/>
      <c r="AM180" s="394"/>
      <c r="AN180" s="394"/>
      <c r="AO180" s="394"/>
      <c r="AP180" s="394"/>
      <c r="AQ180" s="394"/>
      <c r="AR180" s="394"/>
      <c r="AS180" s="394"/>
      <c r="AT180" s="394"/>
      <c r="AU180" s="394"/>
      <c r="AV180" s="394"/>
      <c r="AW180" s="394"/>
      <c r="AX180" s="394"/>
      <c r="AY180" s="394"/>
      <c r="AZ180" s="394"/>
      <c r="BA180" s="394"/>
      <c r="BB180" s="394"/>
      <c r="BC180" s="394"/>
      <c r="BD180" s="394"/>
      <c r="BE180" s="395"/>
      <c r="BF180" s="387" t="s">
        <v>200</v>
      </c>
      <c r="BG180" s="388"/>
      <c r="BH180" s="388"/>
      <c r="BI180" s="389"/>
      <c r="BJ180" s="277"/>
      <c r="BK180" s="89"/>
      <c r="BL180" s="89"/>
      <c r="BM180" s="89"/>
      <c r="BN180" s="273"/>
      <c r="BO180" s="273"/>
      <c r="BP180" s="273"/>
      <c r="BQ180" s="273"/>
      <c r="BR180" s="273"/>
    </row>
    <row r="181" spans="1:70" s="274" customFormat="1" ht="79.95" customHeight="1" x14ac:dyDescent="0.25">
      <c r="A181" s="403" t="s">
        <v>240</v>
      </c>
      <c r="B181" s="404"/>
      <c r="C181" s="393" t="s">
        <v>403</v>
      </c>
      <c r="D181" s="394"/>
      <c r="E181" s="394"/>
      <c r="F181" s="394"/>
      <c r="G181" s="394"/>
      <c r="H181" s="394"/>
      <c r="I181" s="394"/>
      <c r="J181" s="394"/>
      <c r="K181" s="394"/>
      <c r="L181" s="394"/>
      <c r="M181" s="394"/>
      <c r="N181" s="394"/>
      <c r="O181" s="394"/>
      <c r="P181" s="394"/>
      <c r="Q181" s="394"/>
      <c r="R181" s="394"/>
      <c r="S181" s="394"/>
      <c r="T181" s="394"/>
      <c r="U181" s="394"/>
      <c r="V181" s="394"/>
      <c r="W181" s="394"/>
      <c r="X181" s="394"/>
      <c r="Y181" s="394"/>
      <c r="Z181" s="394"/>
      <c r="AA181" s="394"/>
      <c r="AB181" s="394"/>
      <c r="AC181" s="394"/>
      <c r="AD181" s="394"/>
      <c r="AE181" s="394"/>
      <c r="AF181" s="394"/>
      <c r="AG181" s="394"/>
      <c r="AH181" s="394"/>
      <c r="AI181" s="394"/>
      <c r="AJ181" s="394"/>
      <c r="AK181" s="394"/>
      <c r="AL181" s="394"/>
      <c r="AM181" s="394"/>
      <c r="AN181" s="394"/>
      <c r="AO181" s="394"/>
      <c r="AP181" s="394"/>
      <c r="AQ181" s="394"/>
      <c r="AR181" s="394"/>
      <c r="AS181" s="394"/>
      <c r="AT181" s="394"/>
      <c r="AU181" s="394"/>
      <c r="AV181" s="394"/>
      <c r="AW181" s="394"/>
      <c r="AX181" s="394"/>
      <c r="AY181" s="394"/>
      <c r="AZ181" s="394"/>
      <c r="BA181" s="394"/>
      <c r="BB181" s="394"/>
      <c r="BC181" s="394"/>
      <c r="BD181" s="394"/>
      <c r="BE181" s="395"/>
      <c r="BF181" s="387" t="s">
        <v>202</v>
      </c>
      <c r="BG181" s="388"/>
      <c r="BH181" s="388"/>
      <c r="BI181" s="389"/>
      <c r="BJ181" s="277"/>
      <c r="BK181" s="89"/>
      <c r="BL181" s="89"/>
      <c r="BM181" s="89"/>
      <c r="BN181" s="273"/>
      <c r="BO181" s="273"/>
      <c r="BP181" s="273"/>
      <c r="BQ181" s="273"/>
      <c r="BR181" s="273"/>
    </row>
    <row r="182" spans="1:70" s="274" customFormat="1" ht="40.049999999999997" customHeight="1" x14ac:dyDescent="0.25">
      <c r="A182" s="403" t="s">
        <v>241</v>
      </c>
      <c r="B182" s="404"/>
      <c r="C182" s="393" t="s">
        <v>404</v>
      </c>
      <c r="D182" s="394"/>
      <c r="E182" s="394"/>
      <c r="F182" s="394"/>
      <c r="G182" s="394"/>
      <c r="H182" s="394"/>
      <c r="I182" s="394"/>
      <c r="J182" s="394"/>
      <c r="K182" s="394"/>
      <c r="L182" s="394"/>
      <c r="M182" s="394"/>
      <c r="N182" s="394"/>
      <c r="O182" s="394"/>
      <c r="P182" s="394"/>
      <c r="Q182" s="394"/>
      <c r="R182" s="394"/>
      <c r="S182" s="394"/>
      <c r="T182" s="394"/>
      <c r="U182" s="394"/>
      <c r="V182" s="394"/>
      <c r="W182" s="394"/>
      <c r="X182" s="394"/>
      <c r="Y182" s="394"/>
      <c r="Z182" s="394"/>
      <c r="AA182" s="394"/>
      <c r="AB182" s="394"/>
      <c r="AC182" s="394"/>
      <c r="AD182" s="394"/>
      <c r="AE182" s="394"/>
      <c r="AF182" s="394"/>
      <c r="AG182" s="394"/>
      <c r="AH182" s="394"/>
      <c r="AI182" s="394"/>
      <c r="AJ182" s="394"/>
      <c r="AK182" s="394"/>
      <c r="AL182" s="394"/>
      <c r="AM182" s="394"/>
      <c r="AN182" s="394"/>
      <c r="AO182" s="394"/>
      <c r="AP182" s="394"/>
      <c r="AQ182" s="394"/>
      <c r="AR182" s="394"/>
      <c r="AS182" s="394"/>
      <c r="AT182" s="394"/>
      <c r="AU182" s="394"/>
      <c r="AV182" s="394"/>
      <c r="AW182" s="394"/>
      <c r="AX182" s="394"/>
      <c r="AY182" s="394"/>
      <c r="AZ182" s="394"/>
      <c r="BA182" s="394"/>
      <c r="BB182" s="394"/>
      <c r="BC182" s="394"/>
      <c r="BD182" s="394"/>
      <c r="BE182" s="395"/>
      <c r="BF182" s="387" t="s">
        <v>271</v>
      </c>
      <c r="BG182" s="388"/>
      <c r="BH182" s="388"/>
      <c r="BI182" s="389"/>
      <c r="BJ182" s="277"/>
      <c r="BK182" s="89"/>
      <c r="BL182" s="89"/>
      <c r="BM182" s="89"/>
      <c r="BN182" s="273"/>
      <c r="BO182" s="273"/>
      <c r="BP182" s="273"/>
      <c r="BQ182" s="273"/>
      <c r="BR182" s="273"/>
    </row>
    <row r="183" spans="1:70" s="274" customFormat="1" ht="79.95" customHeight="1" x14ac:dyDescent="0.25">
      <c r="A183" s="403" t="s">
        <v>242</v>
      </c>
      <c r="B183" s="404"/>
      <c r="C183" s="393" t="s">
        <v>405</v>
      </c>
      <c r="D183" s="394"/>
      <c r="E183" s="394"/>
      <c r="F183" s="394"/>
      <c r="G183" s="394"/>
      <c r="H183" s="394"/>
      <c r="I183" s="394"/>
      <c r="J183" s="394"/>
      <c r="K183" s="394"/>
      <c r="L183" s="394"/>
      <c r="M183" s="394"/>
      <c r="N183" s="394"/>
      <c r="O183" s="394"/>
      <c r="P183" s="394"/>
      <c r="Q183" s="394"/>
      <c r="R183" s="394"/>
      <c r="S183" s="394"/>
      <c r="T183" s="394"/>
      <c r="U183" s="394"/>
      <c r="V183" s="394"/>
      <c r="W183" s="394"/>
      <c r="X183" s="394"/>
      <c r="Y183" s="394"/>
      <c r="Z183" s="394"/>
      <c r="AA183" s="394"/>
      <c r="AB183" s="394"/>
      <c r="AC183" s="394"/>
      <c r="AD183" s="394"/>
      <c r="AE183" s="394"/>
      <c r="AF183" s="394"/>
      <c r="AG183" s="394"/>
      <c r="AH183" s="394"/>
      <c r="AI183" s="394"/>
      <c r="AJ183" s="394"/>
      <c r="AK183" s="394"/>
      <c r="AL183" s="394"/>
      <c r="AM183" s="394"/>
      <c r="AN183" s="394"/>
      <c r="AO183" s="394"/>
      <c r="AP183" s="394"/>
      <c r="AQ183" s="394"/>
      <c r="AR183" s="394"/>
      <c r="AS183" s="394"/>
      <c r="AT183" s="394"/>
      <c r="AU183" s="394"/>
      <c r="AV183" s="394"/>
      <c r="AW183" s="394"/>
      <c r="AX183" s="394"/>
      <c r="AY183" s="394"/>
      <c r="AZ183" s="394"/>
      <c r="BA183" s="394"/>
      <c r="BB183" s="394"/>
      <c r="BC183" s="394"/>
      <c r="BD183" s="394"/>
      <c r="BE183" s="395"/>
      <c r="BF183" s="387" t="s">
        <v>203</v>
      </c>
      <c r="BG183" s="388"/>
      <c r="BH183" s="388"/>
      <c r="BI183" s="389"/>
      <c r="BJ183" s="277"/>
      <c r="BK183" s="89"/>
      <c r="BL183" s="89"/>
      <c r="BM183" s="89"/>
      <c r="BN183" s="273"/>
      <c r="BO183" s="273"/>
      <c r="BP183" s="273"/>
      <c r="BQ183" s="273"/>
      <c r="BR183" s="273"/>
    </row>
    <row r="184" spans="1:70" s="274" customFormat="1" ht="40.049999999999997" customHeight="1" x14ac:dyDescent="0.25">
      <c r="A184" s="403" t="s">
        <v>243</v>
      </c>
      <c r="B184" s="404"/>
      <c r="C184" s="393" t="s">
        <v>375</v>
      </c>
      <c r="D184" s="394"/>
      <c r="E184" s="394"/>
      <c r="F184" s="394"/>
      <c r="G184" s="394"/>
      <c r="H184" s="394"/>
      <c r="I184" s="394"/>
      <c r="J184" s="394"/>
      <c r="K184" s="394"/>
      <c r="L184" s="394"/>
      <c r="M184" s="394"/>
      <c r="N184" s="394"/>
      <c r="O184" s="394"/>
      <c r="P184" s="394"/>
      <c r="Q184" s="394"/>
      <c r="R184" s="394"/>
      <c r="S184" s="394"/>
      <c r="T184" s="394"/>
      <c r="U184" s="394"/>
      <c r="V184" s="394"/>
      <c r="W184" s="394"/>
      <c r="X184" s="394"/>
      <c r="Y184" s="394"/>
      <c r="Z184" s="394"/>
      <c r="AA184" s="394"/>
      <c r="AB184" s="394"/>
      <c r="AC184" s="394"/>
      <c r="AD184" s="394"/>
      <c r="AE184" s="394"/>
      <c r="AF184" s="394"/>
      <c r="AG184" s="394"/>
      <c r="AH184" s="394"/>
      <c r="AI184" s="394"/>
      <c r="AJ184" s="394"/>
      <c r="AK184" s="394"/>
      <c r="AL184" s="394"/>
      <c r="AM184" s="394"/>
      <c r="AN184" s="394"/>
      <c r="AO184" s="394"/>
      <c r="AP184" s="394"/>
      <c r="AQ184" s="394"/>
      <c r="AR184" s="394"/>
      <c r="AS184" s="394"/>
      <c r="AT184" s="394"/>
      <c r="AU184" s="394"/>
      <c r="AV184" s="394"/>
      <c r="AW184" s="394"/>
      <c r="AX184" s="394"/>
      <c r="AY184" s="394"/>
      <c r="AZ184" s="394"/>
      <c r="BA184" s="394"/>
      <c r="BB184" s="394"/>
      <c r="BC184" s="394"/>
      <c r="BD184" s="394"/>
      <c r="BE184" s="395"/>
      <c r="BF184" s="387" t="s">
        <v>260</v>
      </c>
      <c r="BG184" s="388"/>
      <c r="BH184" s="388"/>
      <c r="BI184" s="389"/>
      <c r="BJ184" s="277"/>
      <c r="BK184" s="89"/>
      <c r="BL184" s="89"/>
      <c r="BM184" s="89"/>
      <c r="BN184" s="273"/>
      <c r="BO184" s="273"/>
      <c r="BP184" s="273"/>
      <c r="BQ184" s="273"/>
      <c r="BR184" s="273"/>
    </row>
    <row r="185" spans="1:70" s="274" customFormat="1" ht="40.049999999999997" customHeight="1" x14ac:dyDescent="0.25">
      <c r="A185" s="403" t="s">
        <v>244</v>
      </c>
      <c r="B185" s="404"/>
      <c r="C185" s="393" t="s">
        <v>376</v>
      </c>
      <c r="D185" s="394"/>
      <c r="E185" s="394"/>
      <c r="F185" s="394"/>
      <c r="G185" s="394"/>
      <c r="H185" s="394"/>
      <c r="I185" s="394"/>
      <c r="J185" s="394"/>
      <c r="K185" s="394"/>
      <c r="L185" s="394"/>
      <c r="M185" s="394"/>
      <c r="N185" s="394"/>
      <c r="O185" s="394"/>
      <c r="P185" s="394"/>
      <c r="Q185" s="394"/>
      <c r="R185" s="394"/>
      <c r="S185" s="394"/>
      <c r="T185" s="394"/>
      <c r="U185" s="394"/>
      <c r="V185" s="394"/>
      <c r="W185" s="394"/>
      <c r="X185" s="394"/>
      <c r="Y185" s="394"/>
      <c r="Z185" s="394"/>
      <c r="AA185" s="394"/>
      <c r="AB185" s="394"/>
      <c r="AC185" s="394"/>
      <c r="AD185" s="394"/>
      <c r="AE185" s="394"/>
      <c r="AF185" s="394"/>
      <c r="AG185" s="394"/>
      <c r="AH185" s="394"/>
      <c r="AI185" s="394"/>
      <c r="AJ185" s="394"/>
      <c r="AK185" s="394"/>
      <c r="AL185" s="394"/>
      <c r="AM185" s="394"/>
      <c r="AN185" s="394"/>
      <c r="AO185" s="394"/>
      <c r="AP185" s="394"/>
      <c r="AQ185" s="394"/>
      <c r="AR185" s="394"/>
      <c r="AS185" s="394"/>
      <c r="AT185" s="394"/>
      <c r="AU185" s="394"/>
      <c r="AV185" s="394"/>
      <c r="AW185" s="394"/>
      <c r="AX185" s="394"/>
      <c r="AY185" s="394"/>
      <c r="AZ185" s="394"/>
      <c r="BA185" s="394"/>
      <c r="BB185" s="394"/>
      <c r="BC185" s="394"/>
      <c r="BD185" s="394"/>
      <c r="BE185" s="395"/>
      <c r="BF185" s="387" t="s">
        <v>261</v>
      </c>
      <c r="BG185" s="388"/>
      <c r="BH185" s="388"/>
      <c r="BI185" s="389"/>
      <c r="BJ185" s="277"/>
      <c r="BK185" s="89"/>
      <c r="BL185" s="89"/>
      <c r="BM185" s="89"/>
      <c r="BN185" s="273"/>
      <c r="BO185" s="273"/>
      <c r="BP185" s="273"/>
      <c r="BQ185" s="273"/>
      <c r="BR185" s="273"/>
    </row>
    <row r="186" spans="1:70" s="274" customFormat="1" ht="79.95" customHeight="1" x14ac:dyDescent="0.25">
      <c r="A186" s="403" t="s">
        <v>245</v>
      </c>
      <c r="B186" s="404"/>
      <c r="C186" s="393" t="s">
        <v>406</v>
      </c>
      <c r="D186" s="394"/>
      <c r="E186" s="394"/>
      <c r="F186" s="394"/>
      <c r="G186" s="394"/>
      <c r="H186" s="394"/>
      <c r="I186" s="394"/>
      <c r="J186" s="394"/>
      <c r="K186" s="394"/>
      <c r="L186" s="394"/>
      <c r="M186" s="394"/>
      <c r="N186" s="394"/>
      <c r="O186" s="394"/>
      <c r="P186" s="394"/>
      <c r="Q186" s="394"/>
      <c r="R186" s="394"/>
      <c r="S186" s="394"/>
      <c r="T186" s="394"/>
      <c r="U186" s="394"/>
      <c r="V186" s="394"/>
      <c r="W186" s="394"/>
      <c r="X186" s="394"/>
      <c r="Y186" s="394"/>
      <c r="Z186" s="394"/>
      <c r="AA186" s="394"/>
      <c r="AB186" s="394"/>
      <c r="AC186" s="394"/>
      <c r="AD186" s="394"/>
      <c r="AE186" s="394"/>
      <c r="AF186" s="394"/>
      <c r="AG186" s="394"/>
      <c r="AH186" s="394"/>
      <c r="AI186" s="394"/>
      <c r="AJ186" s="394"/>
      <c r="AK186" s="394"/>
      <c r="AL186" s="394"/>
      <c r="AM186" s="394"/>
      <c r="AN186" s="394"/>
      <c r="AO186" s="394"/>
      <c r="AP186" s="394"/>
      <c r="AQ186" s="394"/>
      <c r="AR186" s="394"/>
      <c r="AS186" s="394"/>
      <c r="AT186" s="394"/>
      <c r="AU186" s="394"/>
      <c r="AV186" s="394"/>
      <c r="AW186" s="394"/>
      <c r="AX186" s="394"/>
      <c r="AY186" s="394"/>
      <c r="AZ186" s="394"/>
      <c r="BA186" s="394"/>
      <c r="BB186" s="394"/>
      <c r="BC186" s="394"/>
      <c r="BD186" s="394"/>
      <c r="BE186" s="395"/>
      <c r="BF186" s="387" t="s">
        <v>262</v>
      </c>
      <c r="BG186" s="388"/>
      <c r="BH186" s="388"/>
      <c r="BI186" s="389"/>
      <c r="BJ186" s="277"/>
      <c r="BK186" s="89"/>
      <c r="BL186" s="89"/>
      <c r="BM186" s="89"/>
      <c r="BN186" s="273"/>
      <c r="BO186" s="273"/>
      <c r="BP186" s="273"/>
      <c r="BQ186" s="273"/>
      <c r="BR186" s="273"/>
    </row>
    <row r="187" spans="1:70" s="274" customFormat="1" ht="40.049999999999997" customHeight="1" x14ac:dyDescent="0.25">
      <c r="A187" s="403" t="s">
        <v>246</v>
      </c>
      <c r="B187" s="404"/>
      <c r="C187" s="393" t="s">
        <v>407</v>
      </c>
      <c r="D187" s="394"/>
      <c r="E187" s="394"/>
      <c r="F187" s="394"/>
      <c r="G187" s="394"/>
      <c r="H187" s="394"/>
      <c r="I187" s="394"/>
      <c r="J187" s="394"/>
      <c r="K187" s="394"/>
      <c r="L187" s="394"/>
      <c r="M187" s="394"/>
      <c r="N187" s="394"/>
      <c r="O187" s="394"/>
      <c r="P187" s="394"/>
      <c r="Q187" s="394"/>
      <c r="R187" s="394"/>
      <c r="S187" s="394"/>
      <c r="T187" s="394"/>
      <c r="U187" s="394"/>
      <c r="V187" s="394"/>
      <c r="W187" s="394"/>
      <c r="X187" s="394"/>
      <c r="Y187" s="394"/>
      <c r="Z187" s="394"/>
      <c r="AA187" s="394"/>
      <c r="AB187" s="394"/>
      <c r="AC187" s="394"/>
      <c r="AD187" s="394"/>
      <c r="AE187" s="394"/>
      <c r="AF187" s="394"/>
      <c r="AG187" s="394"/>
      <c r="AH187" s="394"/>
      <c r="AI187" s="394"/>
      <c r="AJ187" s="394"/>
      <c r="AK187" s="394"/>
      <c r="AL187" s="394"/>
      <c r="AM187" s="394"/>
      <c r="AN187" s="394"/>
      <c r="AO187" s="394"/>
      <c r="AP187" s="394"/>
      <c r="AQ187" s="394"/>
      <c r="AR187" s="394"/>
      <c r="AS187" s="394"/>
      <c r="AT187" s="394"/>
      <c r="AU187" s="394"/>
      <c r="AV187" s="394"/>
      <c r="AW187" s="394"/>
      <c r="AX187" s="394"/>
      <c r="AY187" s="394"/>
      <c r="AZ187" s="394"/>
      <c r="BA187" s="394"/>
      <c r="BB187" s="394"/>
      <c r="BC187" s="394"/>
      <c r="BD187" s="394"/>
      <c r="BE187" s="395"/>
      <c r="BF187" s="387" t="s">
        <v>206</v>
      </c>
      <c r="BG187" s="388"/>
      <c r="BH187" s="388"/>
      <c r="BI187" s="389"/>
      <c r="BJ187" s="277"/>
      <c r="BK187" s="89"/>
      <c r="BL187" s="89"/>
      <c r="BM187" s="89"/>
      <c r="BN187" s="273"/>
      <c r="BO187" s="273"/>
      <c r="BP187" s="273"/>
      <c r="BQ187" s="273"/>
      <c r="BR187" s="273"/>
    </row>
    <row r="188" spans="1:70" s="274" customFormat="1" ht="40.049999999999997" customHeight="1" x14ac:dyDescent="0.25">
      <c r="A188" s="403" t="s">
        <v>255</v>
      </c>
      <c r="B188" s="404"/>
      <c r="C188" s="393" t="s">
        <v>377</v>
      </c>
      <c r="D188" s="394"/>
      <c r="E188" s="394"/>
      <c r="F188" s="394"/>
      <c r="G188" s="394"/>
      <c r="H188" s="394"/>
      <c r="I188" s="394"/>
      <c r="J188" s="394"/>
      <c r="K188" s="394"/>
      <c r="L188" s="394"/>
      <c r="M188" s="394"/>
      <c r="N188" s="394"/>
      <c r="O188" s="394"/>
      <c r="P188" s="394"/>
      <c r="Q188" s="394"/>
      <c r="R188" s="394"/>
      <c r="S188" s="394"/>
      <c r="T188" s="394"/>
      <c r="U188" s="394"/>
      <c r="V188" s="394"/>
      <c r="W188" s="394"/>
      <c r="X188" s="394"/>
      <c r="Y188" s="394"/>
      <c r="Z188" s="394"/>
      <c r="AA188" s="394"/>
      <c r="AB188" s="394"/>
      <c r="AC188" s="394"/>
      <c r="AD188" s="394"/>
      <c r="AE188" s="394"/>
      <c r="AF188" s="394"/>
      <c r="AG188" s="394"/>
      <c r="AH188" s="394"/>
      <c r="AI188" s="394"/>
      <c r="AJ188" s="394"/>
      <c r="AK188" s="394"/>
      <c r="AL188" s="394"/>
      <c r="AM188" s="394"/>
      <c r="AN188" s="394"/>
      <c r="AO188" s="394"/>
      <c r="AP188" s="394"/>
      <c r="AQ188" s="394"/>
      <c r="AR188" s="394"/>
      <c r="AS188" s="394"/>
      <c r="AT188" s="394"/>
      <c r="AU188" s="394"/>
      <c r="AV188" s="394"/>
      <c r="AW188" s="394"/>
      <c r="AX188" s="394"/>
      <c r="AY188" s="394"/>
      <c r="AZ188" s="394"/>
      <c r="BA188" s="394"/>
      <c r="BB188" s="394"/>
      <c r="BC188" s="394"/>
      <c r="BD188" s="394"/>
      <c r="BE188" s="395"/>
      <c r="BF188" s="387" t="s">
        <v>263</v>
      </c>
      <c r="BG188" s="388"/>
      <c r="BH188" s="388"/>
      <c r="BI188" s="389"/>
      <c r="BJ188" s="277"/>
      <c r="BK188" s="89"/>
      <c r="BL188" s="89"/>
      <c r="BM188" s="89"/>
      <c r="BN188" s="273"/>
      <c r="BO188" s="273"/>
      <c r="BP188" s="273"/>
      <c r="BQ188" s="273"/>
      <c r="BR188" s="273"/>
    </row>
    <row r="189" spans="1:70" s="274" customFormat="1" ht="40.049999999999997" customHeight="1" x14ac:dyDescent="0.25">
      <c r="A189" s="351"/>
      <c r="B189" s="351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  <c r="AH189" s="232"/>
      <c r="AI189" s="232"/>
      <c r="AJ189" s="232"/>
      <c r="AK189" s="232"/>
      <c r="AL189" s="232"/>
      <c r="AM189" s="232"/>
      <c r="AN189" s="232"/>
      <c r="AO189" s="232"/>
      <c r="AP189" s="232"/>
      <c r="AQ189" s="232"/>
      <c r="AR189" s="232"/>
      <c r="AS189" s="232"/>
      <c r="AT189" s="232"/>
      <c r="AU189" s="232"/>
      <c r="AV189" s="232"/>
      <c r="AW189" s="232"/>
      <c r="AX189" s="232"/>
      <c r="AY189" s="232"/>
      <c r="AZ189" s="232"/>
      <c r="BA189" s="232"/>
      <c r="BB189" s="232"/>
      <c r="BC189" s="232"/>
      <c r="BD189" s="232"/>
      <c r="BE189" s="232"/>
      <c r="BF189" s="352"/>
      <c r="BG189" s="352"/>
      <c r="BH189" s="352"/>
      <c r="BI189" s="352"/>
      <c r="BJ189" s="277"/>
      <c r="BK189" s="89"/>
      <c r="BL189" s="89"/>
      <c r="BM189" s="89"/>
      <c r="BN189" s="273"/>
      <c r="BO189" s="273"/>
      <c r="BP189" s="273"/>
      <c r="BQ189" s="273"/>
      <c r="BR189" s="273"/>
    </row>
    <row r="190" spans="1:70" s="274" customFormat="1" ht="19.95" customHeight="1" x14ac:dyDescent="0.25">
      <c r="A190" s="351"/>
      <c r="B190" s="351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  <c r="V190" s="232"/>
      <c r="W190" s="232"/>
      <c r="X190" s="232"/>
      <c r="Y190" s="232"/>
      <c r="Z190" s="232"/>
      <c r="AA190" s="232"/>
      <c r="AB190" s="232"/>
      <c r="AC190" s="232"/>
      <c r="AD190" s="232"/>
      <c r="AE190" s="232"/>
      <c r="AF190" s="232"/>
      <c r="AG190" s="232"/>
      <c r="AH190" s="232"/>
      <c r="AI190" s="232"/>
      <c r="AJ190" s="232"/>
      <c r="AK190" s="232"/>
      <c r="AL190" s="232"/>
      <c r="AM190" s="232"/>
      <c r="AN190" s="232"/>
      <c r="AO190" s="232"/>
      <c r="AP190" s="232"/>
      <c r="AQ190" s="232"/>
      <c r="AR190" s="232"/>
      <c r="AS190" s="232"/>
      <c r="AT190" s="232"/>
      <c r="AU190" s="232"/>
      <c r="AV190" s="232"/>
      <c r="AW190" s="232"/>
      <c r="AX190" s="232"/>
      <c r="AY190" s="232"/>
      <c r="AZ190" s="232"/>
      <c r="BA190" s="232"/>
      <c r="BB190" s="232"/>
      <c r="BC190" s="232"/>
      <c r="BD190" s="232"/>
      <c r="BE190" s="232"/>
      <c r="BF190" s="352"/>
      <c r="BG190" s="352"/>
      <c r="BH190" s="352"/>
      <c r="BI190" s="352"/>
      <c r="BJ190" s="277"/>
      <c r="BK190" s="89"/>
      <c r="BL190" s="89"/>
      <c r="BM190" s="89"/>
      <c r="BN190" s="273"/>
      <c r="BO190" s="273"/>
      <c r="BP190" s="273"/>
      <c r="BQ190" s="273"/>
      <c r="BR190" s="273"/>
    </row>
    <row r="191" spans="1:70" s="274" customFormat="1" ht="40.049999999999997" customHeight="1" x14ac:dyDescent="0.25">
      <c r="A191" s="403" t="s">
        <v>390</v>
      </c>
      <c r="B191" s="404"/>
      <c r="C191" s="393" t="s">
        <v>408</v>
      </c>
      <c r="D191" s="394"/>
      <c r="E191" s="394"/>
      <c r="F191" s="394"/>
      <c r="G191" s="394"/>
      <c r="H191" s="394"/>
      <c r="I191" s="394"/>
      <c r="J191" s="394"/>
      <c r="K191" s="394"/>
      <c r="L191" s="394"/>
      <c r="M191" s="394"/>
      <c r="N191" s="394"/>
      <c r="O191" s="394"/>
      <c r="P191" s="394"/>
      <c r="Q191" s="394"/>
      <c r="R191" s="394"/>
      <c r="S191" s="394"/>
      <c r="T191" s="394"/>
      <c r="U191" s="394"/>
      <c r="V191" s="394"/>
      <c r="W191" s="394"/>
      <c r="X191" s="394"/>
      <c r="Y191" s="394"/>
      <c r="Z191" s="394"/>
      <c r="AA191" s="394"/>
      <c r="AB191" s="394"/>
      <c r="AC191" s="394"/>
      <c r="AD191" s="394"/>
      <c r="AE191" s="394"/>
      <c r="AF191" s="394"/>
      <c r="AG191" s="394"/>
      <c r="AH191" s="394"/>
      <c r="AI191" s="394"/>
      <c r="AJ191" s="394"/>
      <c r="AK191" s="394"/>
      <c r="AL191" s="394"/>
      <c r="AM191" s="394"/>
      <c r="AN191" s="394"/>
      <c r="AO191" s="394"/>
      <c r="AP191" s="394"/>
      <c r="AQ191" s="394"/>
      <c r="AR191" s="394"/>
      <c r="AS191" s="394"/>
      <c r="AT191" s="394"/>
      <c r="AU191" s="394"/>
      <c r="AV191" s="394"/>
      <c r="AW191" s="394"/>
      <c r="AX191" s="394"/>
      <c r="AY191" s="394"/>
      <c r="AZ191" s="394"/>
      <c r="BA191" s="394"/>
      <c r="BB191" s="394"/>
      <c r="BC191" s="394"/>
      <c r="BD191" s="394"/>
      <c r="BE191" s="395"/>
      <c r="BF191" s="387" t="s">
        <v>272</v>
      </c>
      <c r="BG191" s="388"/>
      <c r="BH191" s="388"/>
      <c r="BI191" s="389"/>
      <c r="BJ191" s="277"/>
      <c r="BK191" s="89"/>
      <c r="BL191" s="89"/>
      <c r="BM191" s="89"/>
      <c r="BN191" s="273"/>
      <c r="BO191" s="273"/>
      <c r="BP191" s="273"/>
      <c r="BQ191" s="273"/>
      <c r="BR191" s="273"/>
    </row>
    <row r="192" spans="1:70" s="274" customFormat="1" ht="40.049999999999997" customHeight="1" x14ac:dyDescent="0.25">
      <c r="A192" s="403" t="s">
        <v>391</v>
      </c>
      <c r="B192" s="404"/>
      <c r="C192" s="393" t="s">
        <v>378</v>
      </c>
      <c r="D192" s="394"/>
      <c r="E192" s="394"/>
      <c r="F192" s="394"/>
      <c r="G192" s="394"/>
      <c r="H192" s="394"/>
      <c r="I192" s="394"/>
      <c r="J192" s="394"/>
      <c r="K192" s="394"/>
      <c r="L192" s="394"/>
      <c r="M192" s="394"/>
      <c r="N192" s="394"/>
      <c r="O192" s="394"/>
      <c r="P192" s="394"/>
      <c r="Q192" s="394"/>
      <c r="R192" s="394"/>
      <c r="S192" s="394"/>
      <c r="T192" s="394"/>
      <c r="U192" s="394"/>
      <c r="V192" s="394"/>
      <c r="W192" s="394"/>
      <c r="X192" s="394"/>
      <c r="Y192" s="394"/>
      <c r="Z192" s="394"/>
      <c r="AA192" s="394"/>
      <c r="AB192" s="394"/>
      <c r="AC192" s="394"/>
      <c r="AD192" s="394"/>
      <c r="AE192" s="394"/>
      <c r="AF192" s="394"/>
      <c r="AG192" s="394"/>
      <c r="AH192" s="394"/>
      <c r="AI192" s="394"/>
      <c r="AJ192" s="394"/>
      <c r="AK192" s="394"/>
      <c r="AL192" s="394"/>
      <c r="AM192" s="394"/>
      <c r="AN192" s="394"/>
      <c r="AO192" s="394"/>
      <c r="AP192" s="394"/>
      <c r="AQ192" s="394"/>
      <c r="AR192" s="394"/>
      <c r="AS192" s="394"/>
      <c r="AT192" s="394"/>
      <c r="AU192" s="394"/>
      <c r="AV192" s="394"/>
      <c r="AW192" s="394"/>
      <c r="AX192" s="394"/>
      <c r="AY192" s="394"/>
      <c r="AZ192" s="394"/>
      <c r="BA192" s="394"/>
      <c r="BB192" s="394"/>
      <c r="BC192" s="394"/>
      <c r="BD192" s="394"/>
      <c r="BE192" s="395"/>
      <c r="BF192" s="387" t="s">
        <v>273</v>
      </c>
      <c r="BG192" s="388"/>
      <c r="BH192" s="388"/>
      <c r="BI192" s="389"/>
      <c r="BJ192" s="277"/>
      <c r="BK192" s="89"/>
      <c r="BL192" s="89"/>
      <c r="BM192" s="89"/>
      <c r="BN192" s="273"/>
      <c r="BO192" s="273"/>
      <c r="BP192" s="273"/>
      <c r="BQ192" s="273"/>
      <c r="BR192" s="273"/>
    </row>
    <row r="193" spans="1:84" s="274" customFormat="1" ht="40.049999999999997" customHeight="1" x14ac:dyDescent="0.25">
      <c r="A193" s="403" t="s">
        <v>392</v>
      </c>
      <c r="B193" s="404"/>
      <c r="C193" s="393" t="s">
        <v>409</v>
      </c>
      <c r="D193" s="394"/>
      <c r="E193" s="394"/>
      <c r="F193" s="394"/>
      <c r="G193" s="394"/>
      <c r="H193" s="394"/>
      <c r="I193" s="394"/>
      <c r="J193" s="394"/>
      <c r="K193" s="394"/>
      <c r="L193" s="394"/>
      <c r="M193" s="394"/>
      <c r="N193" s="394"/>
      <c r="O193" s="394"/>
      <c r="P193" s="394"/>
      <c r="Q193" s="394"/>
      <c r="R193" s="394"/>
      <c r="S193" s="394"/>
      <c r="T193" s="394"/>
      <c r="U193" s="394"/>
      <c r="V193" s="394"/>
      <c r="W193" s="394"/>
      <c r="X193" s="394"/>
      <c r="Y193" s="394"/>
      <c r="Z193" s="394"/>
      <c r="AA193" s="394"/>
      <c r="AB193" s="394"/>
      <c r="AC193" s="394"/>
      <c r="AD193" s="394"/>
      <c r="AE193" s="394"/>
      <c r="AF193" s="394"/>
      <c r="AG193" s="394"/>
      <c r="AH193" s="394"/>
      <c r="AI193" s="394"/>
      <c r="AJ193" s="394"/>
      <c r="AK193" s="394"/>
      <c r="AL193" s="394"/>
      <c r="AM193" s="394"/>
      <c r="AN193" s="394"/>
      <c r="AO193" s="394"/>
      <c r="AP193" s="394"/>
      <c r="AQ193" s="394"/>
      <c r="AR193" s="394"/>
      <c r="AS193" s="394"/>
      <c r="AT193" s="394"/>
      <c r="AU193" s="394"/>
      <c r="AV193" s="394"/>
      <c r="AW193" s="394"/>
      <c r="AX193" s="394"/>
      <c r="AY193" s="394"/>
      <c r="AZ193" s="394"/>
      <c r="BA193" s="394"/>
      <c r="BB193" s="394"/>
      <c r="BC193" s="394"/>
      <c r="BD193" s="394"/>
      <c r="BE193" s="395"/>
      <c r="BF193" s="387" t="s">
        <v>274</v>
      </c>
      <c r="BG193" s="388"/>
      <c r="BH193" s="388"/>
      <c r="BI193" s="389"/>
      <c r="BJ193" s="277"/>
      <c r="BK193" s="89"/>
      <c r="BL193" s="89"/>
      <c r="BM193" s="89"/>
      <c r="BN193" s="273"/>
      <c r="BO193" s="273"/>
      <c r="BP193" s="273"/>
      <c r="BQ193" s="273"/>
      <c r="BR193" s="273"/>
    </row>
    <row r="194" spans="1:84" s="274" customFormat="1" ht="79.95" customHeight="1" x14ac:dyDescent="0.25">
      <c r="A194" s="403" t="s">
        <v>393</v>
      </c>
      <c r="B194" s="404"/>
      <c r="C194" s="393" t="s">
        <v>411</v>
      </c>
      <c r="D194" s="394"/>
      <c r="E194" s="394"/>
      <c r="F194" s="394"/>
      <c r="G194" s="394"/>
      <c r="H194" s="394"/>
      <c r="I194" s="394"/>
      <c r="J194" s="394"/>
      <c r="K194" s="394"/>
      <c r="L194" s="394"/>
      <c r="M194" s="394"/>
      <c r="N194" s="394"/>
      <c r="O194" s="394"/>
      <c r="P194" s="394"/>
      <c r="Q194" s="394"/>
      <c r="R194" s="394"/>
      <c r="S194" s="394"/>
      <c r="T194" s="394"/>
      <c r="U194" s="394"/>
      <c r="V194" s="394"/>
      <c r="W194" s="394"/>
      <c r="X194" s="394"/>
      <c r="Y194" s="394"/>
      <c r="Z194" s="394"/>
      <c r="AA194" s="394"/>
      <c r="AB194" s="394"/>
      <c r="AC194" s="394"/>
      <c r="AD194" s="394"/>
      <c r="AE194" s="394"/>
      <c r="AF194" s="394"/>
      <c r="AG194" s="394"/>
      <c r="AH194" s="394"/>
      <c r="AI194" s="394"/>
      <c r="AJ194" s="394"/>
      <c r="AK194" s="394"/>
      <c r="AL194" s="394"/>
      <c r="AM194" s="394"/>
      <c r="AN194" s="394"/>
      <c r="AO194" s="394"/>
      <c r="AP194" s="394"/>
      <c r="AQ194" s="394"/>
      <c r="AR194" s="394"/>
      <c r="AS194" s="394"/>
      <c r="AT194" s="394"/>
      <c r="AU194" s="394"/>
      <c r="AV194" s="394"/>
      <c r="AW194" s="394"/>
      <c r="AX194" s="394"/>
      <c r="AY194" s="394"/>
      <c r="AZ194" s="394"/>
      <c r="BA194" s="394"/>
      <c r="BB194" s="394"/>
      <c r="BC194" s="394"/>
      <c r="BD194" s="394"/>
      <c r="BE194" s="395"/>
      <c r="BF194" s="387" t="s">
        <v>275</v>
      </c>
      <c r="BG194" s="388"/>
      <c r="BH194" s="388"/>
      <c r="BI194" s="389"/>
      <c r="BJ194" s="277"/>
      <c r="BK194" s="89"/>
      <c r="BL194" s="89"/>
      <c r="BM194" s="89"/>
      <c r="BN194" s="273"/>
      <c r="BO194" s="273"/>
      <c r="BP194" s="273"/>
      <c r="BQ194" s="273"/>
      <c r="BR194" s="273"/>
    </row>
    <row r="195" spans="1:84" s="274" customFormat="1" ht="49.95" customHeight="1" thickBot="1" x14ac:dyDescent="0.3">
      <c r="A195" s="743" t="s">
        <v>394</v>
      </c>
      <c r="B195" s="744"/>
      <c r="C195" s="740" t="s">
        <v>379</v>
      </c>
      <c r="D195" s="741"/>
      <c r="E195" s="741"/>
      <c r="F195" s="741"/>
      <c r="G195" s="741"/>
      <c r="H195" s="741"/>
      <c r="I195" s="741"/>
      <c r="J195" s="741"/>
      <c r="K195" s="741"/>
      <c r="L195" s="741"/>
      <c r="M195" s="741"/>
      <c r="N195" s="741"/>
      <c r="O195" s="741"/>
      <c r="P195" s="741"/>
      <c r="Q195" s="741"/>
      <c r="R195" s="741"/>
      <c r="S195" s="741"/>
      <c r="T195" s="741"/>
      <c r="U195" s="741"/>
      <c r="V195" s="741"/>
      <c r="W195" s="741"/>
      <c r="X195" s="741"/>
      <c r="Y195" s="741"/>
      <c r="Z195" s="741"/>
      <c r="AA195" s="741"/>
      <c r="AB195" s="741"/>
      <c r="AC195" s="741"/>
      <c r="AD195" s="741"/>
      <c r="AE195" s="741"/>
      <c r="AF195" s="741"/>
      <c r="AG195" s="741"/>
      <c r="AH195" s="741"/>
      <c r="AI195" s="741"/>
      <c r="AJ195" s="741"/>
      <c r="AK195" s="741"/>
      <c r="AL195" s="741"/>
      <c r="AM195" s="741"/>
      <c r="AN195" s="741"/>
      <c r="AO195" s="741"/>
      <c r="AP195" s="741"/>
      <c r="AQ195" s="741"/>
      <c r="AR195" s="741"/>
      <c r="AS195" s="741"/>
      <c r="AT195" s="741"/>
      <c r="AU195" s="741"/>
      <c r="AV195" s="741"/>
      <c r="AW195" s="741"/>
      <c r="AX195" s="741"/>
      <c r="AY195" s="741"/>
      <c r="AZ195" s="741"/>
      <c r="BA195" s="741"/>
      <c r="BB195" s="741"/>
      <c r="BC195" s="741"/>
      <c r="BD195" s="741"/>
      <c r="BE195" s="742"/>
      <c r="BF195" s="485" t="s">
        <v>108</v>
      </c>
      <c r="BG195" s="486"/>
      <c r="BH195" s="486"/>
      <c r="BI195" s="487"/>
      <c r="BJ195" s="277"/>
      <c r="BK195" s="89"/>
      <c r="BL195" s="89"/>
      <c r="BM195" s="89"/>
      <c r="BN195" s="273"/>
      <c r="BO195" s="273"/>
      <c r="BP195" s="273"/>
      <c r="BQ195" s="273"/>
      <c r="BR195" s="273"/>
    </row>
    <row r="196" spans="1:84" s="225" customFormat="1" ht="34.950000000000003" customHeight="1" x14ac:dyDescent="0.25">
      <c r="A196" s="222"/>
      <c r="B196" s="222"/>
      <c r="C196" s="222"/>
      <c r="D196" s="222"/>
      <c r="E196" s="222"/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  <c r="W196" s="222"/>
      <c r="X196" s="222"/>
      <c r="Y196" s="222"/>
      <c r="Z196" s="222"/>
      <c r="AA196" s="222"/>
      <c r="AB196" s="222"/>
      <c r="AC196" s="222"/>
      <c r="AD196" s="222"/>
      <c r="AE196" s="222"/>
      <c r="AF196" s="222"/>
      <c r="AG196" s="222"/>
      <c r="AH196" s="222"/>
      <c r="AI196" s="222"/>
      <c r="AJ196" s="222"/>
      <c r="AK196" s="222"/>
      <c r="AL196" s="222"/>
      <c r="AM196" s="222"/>
      <c r="AN196" s="222"/>
      <c r="AO196" s="222"/>
      <c r="AP196" s="222"/>
      <c r="AQ196" s="222"/>
      <c r="AR196" s="222"/>
      <c r="AS196" s="222"/>
      <c r="AT196" s="222"/>
      <c r="AU196" s="222"/>
      <c r="AV196" s="222"/>
      <c r="AW196" s="222"/>
      <c r="AX196" s="222"/>
      <c r="AY196" s="222"/>
      <c r="AZ196" s="222"/>
      <c r="BA196" s="222"/>
      <c r="BB196" s="222"/>
      <c r="BC196" s="222"/>
      <c r="BD196" s="222"/>
      <c r="BE196" s="222"/>
      <c r="BF196" s="223"/>
      <c r="BG196" s="223"/>
      <c r="BH196" s="223"/>
      <c r="BI196" s="223"/>
      <c r="BJ196" s="224"/>
      <c r="BK196" s="222"/>
      <c r="BL196" s="222"/>
      <c r="BM196" s="222"/>
      <c r="BN196" s="222"/>
      <c r="BO196" s="222"/>
      <c r="BP196" s="222"/>
      <c r="BQ196" s="222"/>
      <c r="BR196" s="222"/>
    </row>
    <row r="197" spans="1:84" s="225" customFormat="1" ht="45" customHeight="1" x14ac:dyDescent="0.25">
      <c r="A197" s="222" t="s">
        <v>341</v>
      </c>
      <c r="B197" s="222"/>
      <c r="C197" s="222"/>
      <c r="D197" s="222"/>
      <c r="E197" s="222"/>
      <c r="F197" s="222"/>
      <c r="G197" s="222"/>
      <c r="H197" s="222"/>
      <c r="I197" s="222"/>
      <c r="J197" s="222"/>
      <c r="K197" s="222"/>
      <c r="L197" s="222"/>
      <c r="M197" s="222"/>
      <c r="N197" s="222"/>
      <c r="O197" s="222"/>
      <c r="P197" s="222"/>
      <c r="Q197" s="222"/>
      <c r="R197" s="222"/>
      <c r="S197" s="222"/>
      <c r="T197" s="222"/>
      <c r="U197" s="222"/>
      <c r="V197" s="222"/>
      <c r="W197" s="222"/>
      <c r="X197" s="222"/>
      <c r="Y197" s="222"/>
      <c r="Z197" s="222"/>
      <c r="AA197" s="222"/>
      <c r="AB197" s="222"/>
      <c r="AC197" s="222"/>
      <c r="AD197" s="222"/>
      <c r="AE197" s="222"/>
      <c r="AF197" s="222"/>
      <c r="AG197" s="222"/>
      <c r="AH197" s="222"/>
      <c r="AI197" s="222"/>
      <c r="AJ197" s="222"/>
      <c r="AK197" s="222"/>
      <c r="AL197" s="222"/>
      <c r="AM197" s="222"/>
      <c r="AN197" s="222"/>
      <c r="AO197" s="222"/>
      <c r="AP197" s="222"/>
      <c r="AQ197" s="222"/>
      <c r="AR197" s="222"/>
      <c r="AS197" s="222"/>
      <c r="AT197" s="222"/>
      <c r="AU197" s="222"/>
      <c r="AV197" s="222"/>
      <c r="AW197" s="222"/>
      <c r="AX197" s="222"/>
      <c r="AY197" s="222"/>
      <c r="AZ197" s="222"/>
      <c r="BA197" s="222"/>
      <c r="BB197" s="222"/>
      <c r="BC197" s="222"/>
      <c r="BD197" s="222"/>
      <c r="BE197" s="222"/>
      <c r="BF197" s="223"/>
      <c r="BG197" s="223"/>
      <c r="BH197" s="223"/>
      <c r="BI197" s="223"/>
      <c r="BJ197" s="224"/>
      <c r="BK197" s="222"/>
      <c r="BL197" s="222"/>
      <c r="BM197" s="222"/>
      <c r="BN197" s="222"/>
      <c r="BO197" s="222"/>
      <c r="BP197" s="222"/>
      <c r="BQ197" s="222"/>
      <c r="BR197" s="222"/>
    </row>
    <row r="198" spans="1:84" s="225" customFormat="1" ht="55.05" customHeight="1" x14ac:dyDescent="0.25">
      <c r="A198" s="222" t="s">
        <v>427</v>
      </c>
      <c r="B198" s="222"/>
      <c r="C198" s="222"/>
      <c r="D198" s="222"/>
      <c r="E198" s="222"/>
      <c r="F198" s="222"/>
      <c r="G198" s="222"/>
      <c r="H198" s="222"/>
      <c r="I198" s="222"/>
      <c r="J198" s="222"/>
      <c r="K198" s="222"/>
      <c r="L198" s="222"/>
      <c r="M198" s="222"/>
      <c r="N198" s="222"/>
      <c r="O198" s="222"/>
      <c r="P198" s="222"/>
      <c r="Q198" s="222"/>
      <c r="R198" s="222"/>
      <c r="S198" s="222"/>
      <c r="T198" s="222"/>
      <c r="U198" s="222"/>
      <c r="V198" s="222"/>
      <c r="W198" s="222"/>
      <c r="X198" s="222"/>
      <c r="Y198" s="222"/>
      <c r="Z198" s="222"/>
      <c r="AA198" s="222"/>
      <c r="AB198" s="222"/>
      <c r="AC198" s="222"/>
      <c r="AD198" s="222"/>
      <c r="AE198" s="222"/>
      <c r="AF198" s="222"/>
      <c r="AG198" s="222"/>
      <c r="AH198" s="222"/>
      <c r="AI198" s="222"/>
      <c r="AJ198" s="222"/>
      <c r="AK198" s="222"/>
      <c r="AL198" s="222"/>
      <c r="AM198" s="222"/>
      <c r="AN198" s="222"/>
      <c r="AO198" s="222"/>
      <c r="AP198" s="222"/>
      <c r="AQ198" s="222"/>
      <c r="AR198" s="222"/>
      <c r="AS198" s="222"/>
      <c r="AT198" s="222"/>
      <c r="AU198" s="222"/>
      <c r="AV198" s="222"/>
      <c r="AW198" s="222"/>
      <c r="AX198" s="222"/>
      <c r="AY198" s="222"/>
      <c r="AZ198" s="222"/>
      <c r="BA198" s="222"/>
      <c r="BB198" s="222"/>
      <c r="BC198" s="222"/>
      <c r="BD198" s="222"/>
      <c r="BE198" s="222"/>
      <c r="BF198" s="223"/>
      <c r="BG198" s="223"/>
      <c r="BH198" s="223"/>
      <c r="BI198" s="223"/>
      <c r="BJ198" s="224"/>
      <c r="BK198" s="222"/>
      <c r="BL198" s="222"/>
      <c r="BM198" s="222"/>
      <c r="BN198" s="222"/>
      <c r="BO198" s="222"/>
      <c r="BP198" s="222"/>
      <c r="BQ198" s="222"/>
      <c r="BR198" s="222"/>
    </row>
    <row r="199" spans="1:84" s="228" customFormat="1" ht="55.05" customHeight="1" x14ac:dyDescent="0.55000000000000004">
      <c r="A199" s="226" t="s">
        <v>428</v>
      </c>
      <c r="B199" s="227"/>
      <c r="C199" s="227"/>
      <c r="D199" s="227"/>
      <c r="E199" s="227"/>
      <c r="F199" s="227"/>
      <c r="G199" s="227"/>
      <c r="H199" s="227"/>
      <c r="I199" s="227"/>
      <c r="J199" s="227"/>
      <c r="K199" s="227"/>
      <c r="L199" s="227"/>
      <c r="M199" s="227"/>
      <c r="N199" s="227"/>
      <c r="O199" s="227"/>
      <c r="P199" s="227"/>
      <c r="Q199" s="227"/>
      <c r="R199" s="227"/>
      <c r="S199" s="227"/>
      <c r="T199" s="227"/>
      <c r="U199" s="227"/>
      <c r="V199" s="227"/>
      <c r="W199" s="227"/>
      <c r="X199" s="227"/>
      <c r="Y199" s="227"/>
      <c r="Z199" s="227"/>
      <c r="AA199" s="227"/>
      <c r="AD199" s="222" t="s">
        <v>342</v>
      </c>
      <c r="AF199" s="227"/>
      <c r="AG199" s="227"/>
      <c r="AH199" s="227"/>
      <c r="AI199" s="227"/>
      <c r="AL199" s="227"/>
      <c r="AN199" s="227"/>
      <c r="AO199" s="227"/>
      <c r="AP199" s="227"/>
      <c r="AQ199" s="227"/>
      <c r="AR199" s="227"/>
      <c r="AS199" s="227"/>
      <c r="AT199" s="227"/>
      <c r="AU199" s="227"/>
      <c r="AV199" s="227"/>
      <c r="AW199" s="227"/>
      <c r="AX199" s="227"/>
      <c r="AY199" s="227"/>
      <c r="AZ199" s="227"/>
      <c r="BA199" s="227"/>
      <c r="BB199" s="227"/>
      <c r="BC199" s="227"/>
      <c r="BD199" s="227"/>
      <c r="BE199" s="227"/>
      <c r="BF199" s="229"/>
      <c r="BG199" s="229"/>
      <c r="BH199" s="229"/>
      <c r="BI199" s="229"/>
      <c r="BJ199" s="230"/>
      <c r="BK199" s="227"/>
      <c r="BL199" s="227"/>
      <c r="BM199" s="227"/>
      <c r="BN199" s="227"/>
      <c r="BO199" s="227"/>
      <c r="BP199" s="227"/>
      <c r="BQ199" s="227"/>
      <c r="BR199" s="227"/>
    </row>
    <row r="200" spans="1:84" s="234" customFormat="1" ht="34.950000000000003" customHeight="1" x14ac:dyDescent="0.55000000000000004">
      <c r="A200" s="231"/>
      <c r="B200" s="231"/>
      <c r="C200" s="231"/>
      <c r="D200" s="231"/>
      <c r="E200" s="232"/>
      <c r="F200" s="232"/>
      <c r="G200" s="232"/>
      <c r="H200" s="232"/>
      <c r="I200" s="232"/>
      <c r="J200" s="232"/>
      <c r="K200" s="232"/>
      <c r="L200" s="222"/>
      <c r="M200" s="232"/>
      <c r="N200" s="232"/>
      <c r="O200" s="232"/>
      <c r="P200" s="232"/>
      <c r="Q200" s="232"/>
      <c r="R200" s="232"/>
      <c r="S200" s="232"/>
      <c r="T200" s="232"/>
      <c r="U200" s="232"/>
      <c r="V200" s="232"/>
      <c r="W200" s="232"/>
      <c r="X200" s="232"/>
      <c r="Y200" s="232"/>
      <c r="Z200" s="232"/>
      <c r="AA200" s="232"/>
      <c r="AD200" s="233" t="s">
        <v>343</v>
      </c>
      <c r="AF200" s="232"/>
      <c r="AG200" s="232"/>
      <c r="AH200" s="232"/>
      <c r="AI200" s="232"/>
      <c r="AL200" s="232"/>
      <c r="AN200" s="232"/>
      <c r="AO200" s="232"/>
      <c r="AP200" s="232"/>
      <c r="AQ200" s="232"/>
      <c r="AR200" s="232"/>
      <c r="AS200" s="232"/>
      <c r="AT200" s="232"/>
      <c r="AU200" s="232"/>
      <c r="AV200" s="232"/>
      <c r="AW200" s="232"/>
      <c r="AX200" s="232"/>
      <c r="AY200" s="232"/>
      <c r="AZ200" s="232"/>
      <c r="BA200" s="232"/>
      <c r="BB200" s="232"/>
      <c r="BC200" s="232"/>
      <c r="BD200" s="232"/>
      <c r="BE200" s="232"/>
      <c r="BF200" s="235"/>
      <c r="BG200" s="235"/>
      <c r="BH200" s="235"/>
      <c r="BI200" s="235"/>
      <c r="BJ200" s="236"/>
      <c r="BK200" s="131"/>
      <c r="BL200" s="131"/>
      <c r="BM200" s="131"/>
      <c r="BN200" s="117"/>
      <c r="BO200" s="117"/>
      <c r="BP200" s="117"/>
      <c r="BQ200" s="117"/>
      <c r="BR200" s="117"/>
    </row>
    <row r="201" spans="1:84" s="234" customFormat="1" ht="34.950000000000003" customHeight="1" x14ac:dyDescent="0.25">
      <c r="A201" s="231"/>
      <c r="B201" s="231"/>
      <c r="C201" s="231"/>
      <c r="D201" s="231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  <c r="AI201" s="232"/>
      <c r="AJ201" s="232"/>
      <c r="AK201" s="232"/>
      <c r="AL201" s="232"/>
      <c r="AM201" s="232"/>
      <c r="AN201" s="232"/>
      <c r="AO201" s="232"/>
      <c r="AP201" s="232"/>
      <c r="AQ201" s="232"/>
      <c r="AR201" s="232"/>
      <c r="AS201" s="232"/>
      <c r="AT201" s="232"/>
      <c r="AU201" s="232"/>
      <c r="AV201" s="232"/>
      <c r="AW201" s="232"/>
      <c r="AX201" s="232"/>
      <c r="AY201" s="232"/>
      <c r="AZ201" s="232"/>
      <c r="BA201" s="232"/>
      <c r="BB201" s="232"/>
      <c r="BC201" s="232"/>
      <c r="BD201" s="232"/>
      <c r="BE201" s="232"/>
      <c r="BF201" s="235"/>
      <c r="BG201" s="235"/>
      <c r="BH201" s="235"/>
      <c r="BI201" s="235"/>
      <c r="BJ201" s="236"/>
      <c r="BK201" s="131"/>
      <c r="BL201" s="131"/>
      <c r="BM201" s="131"/>
      <c r="BN201" s="117"/>
      <c r="BO201" s="117"/>
      <c r="BP201" s="117"/>
      <c r="BQ201" s="117"/>
      <c r="BR201" s="117"/>
    </row>
    <row r="202" spans="1:84" s="120" customFormat="1" ht="99.6" customHeight="1" x14ac:dyDescent="0.55000000000000004">
      <c r="A202" s="236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2"/>
      <c r="Q202" s="122"/>
      <c r="R202" s="122"/>
      <c r="S202" s="122"/>
      <c r="T202" s="122"/>
      <c r="U202" s="122"/>
      <c r="V202" s="123"/>
      <c r="W202" s="123"/>
      <c r="X202" s="124"/>
      <c r="Y202" s="125"/>
      <c r="Z202" s="126"/>
      <c r="AA202" s="126"/>
      <c r="AB202" s="122"/>
      <c r="AC202" s="122"/>
      <c r="AD202" s="122"/>
      <c r="AE202" s="122"/>
      <c r="AF202" s="122"/>
      <c r="AG202" s="122"/>
      <c r="AH202" s="127"/>
      <c r="AI202" s="128"/>
      <c r="AJ202" s="129"/>
      <c r="AK202" s="128"/>
      <c r="AL202" s="128"/>
      <c r="AM202" s="128"/>
      <c r="AN202" s="129"/>
      <c r="AO202" s="128"/>
      <c r="AP202" s="128"/>
      <c r="AQ202" s="128"/>
      <c r="AR202" s="128"/>
      <c r="AS202" s="128"/>
      <c r="AT202" s="128"/>
      <c r="AU202" s="128"/>
      <c r="AV202" s="128"/>
      <c r="AW202" s="128"/>
      <c r="AX202" s="128"/>
      <c r="AY202" s="128"/>
      <c r="AZ202" s="128"/>
      <c r="BA202" s="128"/>
      <c r="BB202" s="128"/>
      <c r="BC202" s="128"/>
      <c r="BD202" s="128"/>
      <c r="BE202" s="128"/>
      <c r="BF202" s="128"/>
      <c r="BG202" s="128"/>
      <c r="BH202" s="128"/>
      <c r="BI202" s="128"/>
      <c r="BJ202" s="128"/>
      <c r="BK202" s="128"/>
      <c r="BL202" s="128"/>
      <c r="BM202" s="123"/>
      <c r="BN202" s="123"/>
      <c r="BO202" s="130"/>
      <c r="BP202" s="130"/>
      <c r="BQ202" s="130"/>
      <c r="BR202" s="131"/>
      <c r="BS202" s="126"/>
      <c r="BT202" s="126"/>
      <c r="BU202" s="126"/>
      <c r="BV202" s="237"/>
      <c r="BW202" s="131"/>
      <c r="BX202" s="237"/>
      <c r="BY202" s="237"/>
      <c r="BZ202" s="123"/>
      <c r="CA202" s="237"/>
      <c r="CB202" s="119"/>
      <c r="CC202" s="119"/>
      <c r="CD202" s="119"/>
      <c r="CE202" s="119"/>
      <c r="CF202" s="237"/>
    </row>
    <row r="203" spans="1:84" s="180" customFormat="1" ht="42.6" customHeight="1" x14ac:dyDescent="0.7">
      <c r="A203" s="299" t="s">
        <v>103</v>
      </c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  <c r="L203" s="280"/>
      <c r="M203" s="280"/>
      <c r="N203" s="280"/>
      <c r="O203" s="280"/>
      <c r="P203" s="280"/>
      <c r="Q203" s="280"/>
      <c r="R203" s="281"/>
      <c r="S203" s="281"/>
      <c r="T203" s="280"/>
      <c r="U203" s="280"/>
      <c r="V203" s="280"/>
      <c r="W203" s="280"/>
      <c r="X203" s="280"/>
      <c r="Y203" s="280"/>
      <c r="Z203" s="280"/>
      <c r="AA203" s="280"/>
      <c r="AB203" s="280"/>
      <c r="AC203" s="280"/>
      <c r="AD203" s="280"/>
      <c r="AE203" s="284"/>
      <c r="AG203" s="280"/>
      <c r="AH203" s="280"/>
      <c r="AI203" s="280"/>
      <c r="AK203" s="280"/>
      <c r="AL203" s="299" t="s">
        <v>103</v>
      </c>
      <c r="AN203" s="280"/>
      <c r="AO203" s="280"/>
      <c r="AP203" s="280"/>
      <c r="AQ203" s="280"/>
      <c r="AR203" s="280"/>
      <c r="AS203" s="280"/>
      <c r="AT203" s="280"/>
      <c r="AU203" s="280"/>
      <c r="AV203" s="280"/>
      <c r="AW203" s="280"/>
      <c r="AX203" s="280"/>
      <c r="AY203" s="280"/>
      <c r="AZ203" s="280"/>
      <c r="BA203" s="280"/>
      <c r="BB203" s="280"/>
      <c r="BC203" s="280"/>
      <c r="BD203" s="287"/>
      <c r="BE203" s="287"/>
      <c r="BF203" s="287"/>
      <c r="BG203" s="287"/>
      <c r="BH203" s="288"/>
      <c r="BI203" s="289"/>
      <c r="BJ203" s="289"/>
      <c r="BK203" s="289"/>
      <c r="BL203" s="290"/>
      <c r="BM203" s="290"/>
      <c r="BN203" s="290"/>
      <c r="BO203" s="290"/>
      <c r="BP203" s="290"/>
    </row>
    <row r="204" spans="1:84" s="282" customFormat="1" ht="64.8" customHeight="1" x14ac:dyDescent="0.65">
      <c r="A204" s="300" t="s">
        <v>330</v>
      </c>
      <c r="B204" s="283"/>
      <c r="C204" s="283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  <c r="AB204" s="283"/>
      <c r="AC204" s="283"/>
      <c r="AD204" s="291"/>
      <c r="AE204" s="292"/>
      <c r="AF204" s="291"/>
      <c r="AG204" s="291"/>
      <c r="AH204" s="291"/>
      <c r="AI204" s="291"/>
      <c r="AK204" s="291"/>
      <c r="AL204" s="282" t="s">
        <v>340</v>
      </c>
      <c r="AN204" s="291"/>
      <c r="AO204" s="291"/>
      <c r="AP204" s="291"/>
      <c r="AQ204" s="291"/>
      <c r="AR204" s="291"/>
      <c r="AS204" s="291"/>
      <c r="AT204" s="291"/>
      <c r="AU204" s="291"/>
      <c r="AV204" s="291"/>
      <c r="AW204" s="291"/>
      <c r="AX204" s="291"/>
      <c r="AY204" s="291"/>
      <c r="AZ204" s="291"/>
      <c r="BA204" s="291"/>
      <c r="BB204" s="291"/>
      <c r="BC204" s="293"/>
      <c r="BD204" s="291"/>
      <c r="BE204" s="291"/>
      <c r="BF204" s="291"/>
      <c r="BG204" s="291"/>
      <c r="BH204" s="294"/>
      <c r="BI204" s="295"/>
      <c r="BJ204" s="295"/>
      <c r="BK204" s="295"/>
      <c r="BL204" s="296"/>
      <c r="BM204" s="296"/>
      <c r="BN204" s="296"/>
      <c r="BO204" s="296"/>
      <c r="BP204" s="296"/>
    </row>
    <row r="205" spans="1:84" s="180" customFormat="1" ht="48" customHeight="1" x14ac:dyDescent="0.65">
      <c r="A205" s="301" t="s">
        <v>331</v>
      </c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0"/>
      <c r="AE205" s="284"/>
      <c r="AF205" s="280"/>
      <c r="AG205" s="280"/>
      <c r="AH205" s="280"/>
      <c r="AI205" s="280"/>
      <c r="AK205" s="280"/>
      <c r="AL205" s="279" t="s">
        <v>291</v>
      </c>
      <c r="AN205" s="280"/>
      <c r="AO205" s="280"/>
      <c r="AP205" s="280"/>
      <c r="AQ205" s="280"/>
      <c r="AR205" s="280"/>
      <c r="AS205" s="280"/>
      <c r="AT205" s="280"/>
      <c r="AU205" s="280"/>
      <c r="AV205" s="280"/>
      <c r="AW205" s="280"/>
      <c r="AX205" s="280"/>
      <c r="AY205" s="280"/>
      <c r="AZ205" s="280"/>
      <c r="BA205" s="280"/>
      <c r="BB205" s="280"/>
      <c r="BC205" s="298"/>
      <c r="BD205" s="287"/>
      <c r="BE205" s="287"/>
      <c r="BF205" s="287"/>
      <c r="BG205" s="287"/>
      <c r="BH205" s="288"/>
      <c r="BI205" s="289"/>
      <c r="BJ205" s="289"/>
      <c r="BK205" s="289"/>
      <c r="BL205" s="290"/>
      <c r="BM205" s="290"/>
      <c r="BN205" s="290"/>
      <c r="BO205" s="290"/>
      <c r="BP205" s="290"/>
    </row>
    <row r="206" spans="1:84" s="282" customFormat="1" ht="81" customHeight="1" x14ac:dyDescent="0.65">
      <c r="A206" s="300" t="s">
        <v>290</v>
      </c>
      <c r="B206" s="302"/>
      <c r="C206" s="302"/>
      <c r="D206" s="302"/>
      <c r="E206" s="302"/>
      <c r="F206" s="302"/>
      <c r="G206" s="302"/>
      <c r="H206" s="302"/>
      <c r="I206" s="302"/>
      <c r="J206" s="302"/>
      <c r="K206" s="302"/>
      <c r="L206" s="302"/>
      <c r="M206" s="302"/>
      <c r="N206" s="302"/>
      <c r="O206" s="302"/>
      <c r="P206" s="302"/>
      <c r="Q206" s="302"/>
      <c r="R206" s="302"/>
      <c r="S206" s="302"/>
      <c r="T206" s="302"/>
      <c r="U206" s="302"/>
      <c r="V206" s="302"/>
      <c r="W206" s="302"/>
      <c r="X206" s="302"/>
      <c r="Y206" s="302"/>
      <c r="Z206" s="302"/>
      <c r="AA206" s="302"/>
      <c r="AB206" s="292"/>
      <c r="AC206" s="292"/>
      <c r="AD206" s="291"/>
      <c r="AE206" s="292"/>
      <c r="AF206" s="291"/>
      <c r="AG206" s="291"/>
      <c r="AH206" s="291"/>
      <c r="AI206" s="291"/>
      <c r="AK206" s="283"/>
      <c r="AL206" s="300" t="s">
        <v>292</v>
      </c>
      <c r="AN206" s="293"/>
      <c r="AO206" s="300"/>
      <c r="AP206" s="300"/>
      <c r="AQ206" s="300"/>
      <c r="AR206" s="300"/>
      <c r="AS206" s="300"/>
      <c r="AT206" s="300"/>
      <c r="AU206" s="293"/>
      <c r="AV206" s="293"/>
      <c r="AW206" s="293"/>
      <c r="AX206" s="293"/>
      <c r="AY206" s="293"/>
      <c r="AZ206" s="293"/>
      <c r="BA206" s="283"/>
      <c r="BB206" s="283"/>
      <c r="BC206" s="283"/>
      <c r="BD206" s="283"/>
      <c r="BE206" s="283"/>
      <c r="BF206" s="283"/>
      <c r="BG206" s="291"/>
      <c r="BH206" s="294"/>
      <c r="BI206" s="295"/>
      <c r="BJ206" s="295"/>
      <c r="BK206" s="295"/>
      <c r="BL206" s="296"/>
      <c r="BM206" s="296"/>
      <c r="BN206" s="296"/>
      <c r="BO206" s="296"/>
      <c r="BP206" s="296"/>
    </row>
    <row r="207" spans="1:84" s="180" customFormat="1" ht="61.2" customHeight="1" x14ac:dyDescent="0.65">
      <c r="A207" s="303" t="s">
        <v>296</v>
      </c>
      <c r="B207" s="284"/>
      <c r="C207" s="284"/>
      <c r="D207" s="284"/>
      <c r="E207" s="284"/>
      <c r="F207" s="284"/>
      <c r="G207" s="284"/>
      <c r="H207" s="301"/>
      <c r="I207" s="284"/>
      <c r="J207" s="284"/>
      <c r="K207" s="284"/>
      <c r="L207" s="284"/>
      <c r="M207" s="284"/>
      <c r="N207" s="284"/>
      <c r="O207" s="284"/>
      <c r="P207" s="284"/>
      <c r="Q207" s="284"/>
      <c r="R207" s="304"/>
      <c r="S207" s="30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0"/>
      <c r="AE207" s="284"/>
      <c r="AF207" s="280"/>
      <c r="AG207" s="280"/>
      <c r="AH207" s="280"/>
      <c r="AI207" s="280"/>
      <c r="AK207" s="305"/>
      <c r="AL207" s="303" t="s">
        <v>296</v>
      </c>
      <c r="AN207" s="284"/>
      <c r="AO207" s="301"/>
      <c r="AP207" s="301"/>
      <c r="AQ207" s="301"/>
      <c r="AR207" s="301"/>
      <c r="AS207" s="301"/>
      <c r="AT207" s="301"/>
      <c r="AU207" s="280"/>
      <c r="AV207" s="280"/>
      <c r="AW207" s="280"/>
      <c r="AX207" s="280"/>
      <c r="AY207" s="280"/>
      <c r="AZ207" s="280"/>
      <c r="BA207" s="280"/>
      <c r="BB207" s="280"/>
      <c r="BC207" s="280"/>
      <c r="BD207" s="287"/>
      <c r="BE207" s="287"/>
      <c r="BF207" s="287"/>
      <c r="BG207" s="287"/>
      <c r="BH207" s="288"/>
      <c r="BI207" s="289"/>
      <c r="BJ207" s="289"/>
      <c r="BK207" s="289"/>
      <c r="BL207" s="290"/>
      <c r="BM207" s="290"/>
      <c r="BN207" s="290"/>
      <c r="BO207" s="290"/>
      <c r="BP207" s="290"/>
    </row>
    <row r="208" spans="1:84" s="180" customFormat="1" ht="73.8" customHeight="1" x14ac:dyDescent="0.65">
      <c r="A208" s="564"/>
      <c r="B208" s="564"/>
      <c r="C208" s="564"/>
      <c r="D208" s="564"/>
      <c r="E208" s="564"/>
      <c r="F208" s="564"/>
      <c r="G208" s="284"/>
      <c r="H208" s="284"/>
      <c r="I208" s="284"/>
      <c r="J208" s="284"/>
      <c r="K208" s="284"/>
      <c r="L208" s="284"/>
      <c r="M208" s="284"/>
      <c r="N208" s="284"/>
      <c r="O208" s="284"/>
      <c r="P208" s="284"/>
      <c r="Q208" s="284"/>
      <c r="R208" s="304"/>
      <c r="S208" s="304"/>
      <c r="T208" s="284"/>
      <c r="U208" s="284"/>
      <c r="V208" s="284"/>
      <c r="W208" s="284"/>
      <c r="X208" s="284"/>
      <c r="Y208" s="284"/>
      <c r="Z208" s="284"/>
      <c r="AA208" s="284"/>
      <c r="AB208" s="284"/>
      <c r="AC208" s="284"/>
      <c r="AD208" s="280"/>
      <c r="AE208" s="284"/>
      <c r="AF208" s="280"/>
      <c r="AG208" s="280"/>
      <c r="AH208" s="280"/>
      <c r="AI208" s="280"/>
      <c r="AK208" s="305"/>
      <c r="AL208" s="305"/>
      <c r="AN208" s="284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0"/>
      <c r="BC208" s="280"/>
      <c r="BD208" s="287"/>
      <c r="BE208" s="287"/>
      <c r="BF208" s="287"/>
      <c r="BG208" s="287"/>
      <c r="BH208" s="288"/>
      <c r="BI208" s="289"/>
      <c r="BJ208" s="289"/>
      <c r="BK208" s="289"/>
      <c r="BL208" s="290"/>
      <c r="BM208" s="290"/>
      <c r="BN208" s="290"/>
      <c r="BO208" s="290"/>
      <c r="BP208" s="290"/>
    </row>
    <row r="209" spans="1:76" s="278" customFormat="1" ht="42" customHeight="1" x14ac:dyDescent="0.65">
      <c r="A209" s="286" t="s">
        <v>437</v>
      </c>
      <c r="B209" s="292"/>
      <c r="C209" s="292"/>
      <c r="D209" s="292"/>
      <c r="E209" s="292"/>
      <c r="F209" s="292"/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292"/>
      <c r="S209" s="292"/>
      <c r="T209" s="292"/>
      <c r="U209" s="292"/>
      <c r="V209" s="292"/>
      <c r="W209" s="292"/>
      <c r="X209" s="292"/>
      <c r="Y209" s="292"/>
      <c r="Z209" s="292"/>
      <c r="AA209" s="292"/>
      <c r="AB209" s="292"/>
      <c r="AC209" s="292"/>
      <c r="AD209" s="291"/>
      <c r="AE209" s="292"/>
      <c r="AF209" s="291"/>
      <c r="AG209" s="291"/>
      <c r="AH209" s="291"/>
      <c r="AI209" s="291"/>
      <c r="AL209" s="282" t="s">
        <v>358</v>
      </c>
      <c r="BB209" s="291"/>
    </row>
    <row r="210" spans="1:76" s="297" customFormat="1" ht="63.6" customHeight="1" x14ac:dyDescent="0.25">
      <c r="A210" s="297" t="s">
        <v>359</v>
      </c>
      <c r="B210" s="284"/>
      <c r="C210" s="284"/>
      <c r="D210" s="284"/>
      <c r="E210" s="284"/>
      <c r="F210" s="284"/>
      <c r="G210" s="284"/>
      <c r="H210" s="284"/>
      <c r="I210" s="284"/>
      <c r="J210" s="284"/>
      <c r="K210" s="284"/>
      <c r="L210" s="284"/>
      <c r="M210" s="284"/>
      <c r="N210" s="284"/>
      <c r="O210" s="284"/>
      <c r="P210" s="284"/>
      <c r="Q210" s="284"/>
      <c r="R210" s="284"/>
      <c r="S210" s="284"/>
      <c r="T210" s="284"/>
      <c r="U210" s="284"/>
      <c r="V210" s="284"/>
      <c r="W210" s="284"/>
      <c r="X210" s="284"/>
      <c r="Y210" s="284"/>
      <c r="Z210" s="284"/>
      <c r="AA210" s="284"/>
      <c r="AB210" s="284"/>
      <c r="AC210" s="284"/>
      <c r="AD210" s="280"/>
      <c r="AE210" s="284"/>
      <c r="AF210" s="280"/>
      <c r="AG210" s="280"/>
      <c r="AH210" s="280"/>
      <c r="AI210" s="280"/>
      <c r="AL210" s="297" t="s">
        <v>429</v>
      </c>
      <c r="BB210" s="280"/>
    </row>
    <row r="211" spans="1:76" s="180" customFormat="1" ht="64.95" customHeight="1" x14ac:dyDescent="0.65">
      <c r="A211" s="285" t="s">
        <v>333</v>
      </c>
      <c r="B211" s="304"/>
      <c r="C211" s="304"/>
      <c r="D211" s="304"/>
      <c r="E211" s="304"/>
      <c r="F211" s="304"/>
      <c r="G211" s="284"/>
      <c r="H211" s="301"/>
      <c r="I211" s="304"/>
      <c r="J211" s="304"/>
      <c r="K211" s="304"/>
      <c r="L211" s="304"/>
      <c r="M211" s="304"/>
      <c r="N211" s="304"/>
      <c r="O211" s="284"/>
      <c r="P211" s="284"/>
      <c r="Q211" s="284"/>
      <c r="R211" s="304"/>
      <c r="S211" s="304"/>
      <c r="T211" s="284"/>
      <c r="U211" s="284"/>
      <c r="V211" s="284"/>
      <c r="W211" s="284"/>
      <c r="X211" s="284"/>
      <c r="Y211" s="284"/>
      <c r="Z211" s="284"/>
      <c r="AA211" s="284"/>
      <c r="AB211" s="284"/>
      <c r="AC211" s="284"/>
      <c r="AD211" s="280"/>
      <c r="AE211" s="284"/>
      <c r="AF211" s="280"/>
      <c r="AG211" s="280"/>
      <c r="AH211" s="280"/>
      <c r="AI211" s="280"/>
      <c r="AK211" s="304"/>
      <c r="AL211" s="285" t="s">
        <v>293</v>
      </c>
      <c r="AN211" s="284"/>
      <c r="AO211" s="303"/>
      <c r="AP211" s="303"/>
      <c r="AQ211" s="303"/>
      <c r="AR211" s="303"/>
      <c r="AS211" s="303"/>
      <c r="AT211" s="303"/>
      <c r="AU211" s="284"/>
      <c r="AV211" s="284"/>
      <c r="AW211" s="284"/>
      <c r="AX211" s="284"/>
      <c r="AY211" s="284"/>
      <c r="AZ211" s="284"/>
      <c r="BA211" s="284"/>
      <c r="BB211" s="284"/>
      <c r="BC211" s="284"/>
      <c r="BD211" s="287"/>
      <c r="BE211" s="287"/>
      <c r="BF211" s="287"/>
      <c r="BG211" s="287"/>
      <c r="BH211" s="288"/>
      <c r="BI211" s="289"/>
      <c r="BJ211" s="289"/>
      <c r="BK211" s="289"/>
      <c r="BL211" s="290"/>
      <c r="BM211" s="290"/>
      <c r="BN211" s="290"/>
      <c r="BO211" s="290"/>
      <c r="BP211" s="290"/>
    </row>
    <row r="212" spans="1:76" s="180" customFormat="1" ht="40.049999999999997" customHeight="1" x14ac:dyDescent="0.65">
      <c r="A212" s="303" t="s">
        <v>296</v>
      </c>
      <c r="B212" s="284"/>
      <c r="C212" s="284"/>
      <c r="D212" s="284"/>
      <c r="E212" s="284"/>
      <c r="F212" s="284"/>
      <c r="G212" s="284"/>
      <c r="H212" s="284"/>
      <c r="I212" s="300"/>
      <c r="J212" s="292"/>
      <c r="K212" s="292"/>
      <c r="L212" s="292"/>
      <c r="M212" s="284"/>
      <c r="N212" s="284"/>
      <c r="O212" s="284"/>
      <c r="P212" s="284"/>
      <c r="Q212" s="284"/>
      <c r="R212" s="304"/>
      <c r="S212" s="304"/>
      <c r="T212" s="284"/>
      <c r="U212" s="284"/>
      <c r="V212" s="284"/>
      <c r="W212" s="284"/>
      <c r="X212" s="284"/>
      <c r="Y212" s="284"/>
      <c r="Z212" s="284"/>
      <c r="AA212" s="284"/>
      <c r="AB212" s="284"/>
      <c r="AC212" s="284"/>
      <c r="AD212" s="280"/>
      <c r="AE212" s="284"/>
      <c r="AF212" s="280"/>
      <c r="AG212" s="280"/>
      <c r="AH212" s="280"/>
      <c r="AI212" s="280"/>
      <c r="AK212" s="284"/>
      <c r="AL212" s="303" t="s">
        <v>296</v>
      </c>
      <c r="AN212" s="284"/>
      <c r="AO212" s="301"/>
      <c r="AP212" s="301"/>
      <c r="AQ212" s="301"/>
      <c r="AR212" s="301"/>
      <c r="AS212" s="301"/>
      <c r="AT212" s="301"/>
      <c r="AU212" s="284"/>
      <c r="AV212" s="284"/>
      <c r="AW212" s="284"/>
      <c r="AX212" s="284"/>
      <c r="AY212" s="284"/>
      <c r="AZ212" s="284"/>
      <c r="BA212" s="284"/>
      <c r="BB212" s="284"/>
      <c r="BC212" s="280"/>
      <c r="BD212" s="280"/>
      <c r="BE212" s="280"/>
      <c r="BF212" s="280"/>
      <c r="BG212" s="280"/>
      <c r="BH212" s="280"/>
      <c r="BI212" s="280"/>
      <c r="BJ212" s="280"/>
      <c r="BK212" s="280"/>
      <c r="BL212" s="280"/>
      <c r="BM212" s="280"/>
      <c r="BN212" s="280"/>
      <c r="BO212" s="280"/>
      <c r="BP212" s="280"/>
      <c r="BS212" s="280"/>
      <c r="BT212" s="280"/>
      <c r="BU212" s="280"/>
      <c r="BV212" s="280"/>
      <c r="BW212" s="280"/>
      <c r="BX212" s="280"/>
    </row>
    <row r="213" spans="1:76" s="180" customFormat="1" ht="60" customHeight="1" x14ac:dyDescent="0.65">
      <c r="B213" s="306"/>
      <c r="C213" s="306"/>
      <c r="D213" s="306"/>
      <c r="E213" s="306"/>
      <c r="F213" s="306"/>
      <c r="G213" s="306"/>
      <c r="H213" s="306"/>
      <c r="I213" s="306"/>
      <c r="J213" s="304"/>
      <c r="K213" s="304"/>
      <c r="L213" s="304"/>
      <c r="M213" s="304"/>
      <c r="N213" s="304"/>
      <c r="O213" s="304"/>
      <c r="P213" s="304"/>
      <c r="Q213" s="304"/>
      <c r="R213" s="304"/>
      <c r="S213" s="304"/>
      <c r="T213" s="304"/>
      <c r="U213" s="304"/>
      <c r="V213" s="304"/>
      <c r="W213" s="304"/>
      <c r="X213" s="304"/>
      <c r="Y213" s="304"/>
      <c r="Z213" s="304"/>
      <c r="AA213" s="304"/>
      <c r="AB213" s="304"/>
      <c r="AC213" s="304"/>
      <c r="AD213" s="280"/>
      <c r="AE213" s="284"/>
      <c r="AF213" s="280"/>
      <c r="AG213" s="280"/>
      <c r="AH213" s="280"/>
      <c r="AI213" s="280"/>
      <c r="AK213" s="297"/>
      <c r="AL213" s="297"/>
      <c r="AM213" s="297"/>
      <c r="AN213" s="297"/>
      <c r="AO213" s="297"/>
      <c r="AP213" s="297"/>
      <c r="AQ213" s="297"/>
      <c r="AR213" s="297"/>
      <c r="AS213" s="297"/>
      <c r="AT213" s="297"/>
      <c r="AU213" s="297"/>
      <c r="AV213" s="297"/>
      <c r="AW213" s="297"/>
      <c r="AX213" s="297"/>
      <c r="AY213" s="297"/>
      <c r="AZ213" s="297"/>
      <c r="BA213" s="297"/>
      <c r="BB213" s="280"/>
      <c r="BC213" s="280"/>
      <c r="BD213" s="280"/>
      <c r="BE213" s="280"/>
      <c r="BF213" s="280"/>
      <c r="BG213" s="280"/>
      <c r="BH213" s="280"/>
      <c r="BI213" s="280"/>
      <c r="BJ213" s="280"/>
      <c r="BK213" s="280"/>
      <c r="BL213" s="280"/>
      <c r="BM213" s="280"/>
      <c r="BN213" s="280"/>
      <c r="BO213" s="280"/>
      <c r="BP213" s="280"/>
      <c r="BS213" s="280"/>
      <c r="BT213" s="280"/>
      <c r="BU213" s="280"/>
      <c r="BV213" s="280"/>
      <c r="BW213" s="280"/>
      <c r="BX213" s="280"/>
    </row>
    <row r="214" spans="1:76" s="180" customFormat="1" ht="57" customHeight="1" x14ac:dyDescent="0.65">
      <c r="A214" s="300" t="s">
        <v>339</v>
      </c>
      <c r="B214" s="303"/>
      <c r="C214" s="303"/>
      <c r="D214" s="303"/>
      <c r="E214" s="303"/>
      <c r="F214" s="303"/>
      <c r="G214" s="284"/>
      <c r="H214" s="301"/>
      <c r="I214" s="284"/>
      <c r="J214" s="284"/>
      <c r="K214" s="284"/>
      <c r="L214" s="284"/>
      <c r="M214" s="284"/>
      <c r="N214" s="304"/>
      <c r="O214" s="304"/>
      <c r="P214" s="304"/>
      <c r="Q214" s="304"/>
      <c r="R214" s="304"/>
      <c r="S214" s="304"/>
      <c r="T214" s="304"/>
      <c r="U214" s="304"/>
      <c r="V214" s="304"/>
      <c r="W214" s="304"/>
      <c r="X214" s="304"/>
      <c r="Y214" s="304"/>
      <c r="Z214" s="304"/>
      <c r="AA214" s="304"/>
      <c r="AB214" s="304"/>
      <c r="AC214" s="304"/>
      <c r="AD214" s="280"/>
      <c r="AE214" s="284"/>
      <c r="AF214" s="280"/>
      <c r="AG214" s="280"/>
      <c r="AH214" s="280"/>
      <c r="AI214" s="284"/>
      <c r="AK214" s="305"/>
      <c r="AL214" s="306" t="s">
        <v>104</v>
      </c>
      <c r="AN214" s="284"/>
      <c r="AO214" s="301"/>
      <c r="AP214" s="284"/>
      <c r="AQ214" s="284"/>
      <c r="AR214" s="284"/>
      <c r="AS214" s="284"/>
      <c r="AT214" s="284"/>
      <c r="AU214" s="284"/>
      <c r="AV214" s="284"/>
      <c r="AW214" s="284"/>
      <c r="AX214" s="284"/>
      <c r="AY214" s="280"/>
      <c r="AZ214" s="280"/>
      <c r="BA214" s="280"/>
      <c r="BB214" s="280"/>
      <c r="BC214" s="280"/>
      <c r="BD214" s="287"/>
      <c r="BE214" s="287"/>
      <c r="BF214" s="287"/>
      <c r="BG214" s="287"/>
      <c r="BH214" s="288"/>
      <c r="BI214" s="289"/>
      <c r="BJ214" s="289"/>
      <c r="BK214" s="289"/>
      <c r="BL214" s="290"/>
      <c r="BM214" s="290"/>
      <c r="BN214" s="290"/>
      <c r="BO214" s="290"/>
      <c r="BP214" s="290"/>
    </row>
    <row r="215" spans="1:76" s="180" customFormat="1" ht="51" customHeight="1" x14ac:dyDescent="0.65">
      <c r="A215" s="301" t="s">
        <v>334</v>
      </c>
      <c r="B215" s="304"/>
      <c r="C215" s="304"/>
      <c r="D215" s="304"/>
      <c r="E215" s="304"/>
      <c r="F215" s="304"/>
      <c r="G215" s="306"/>
      <c r="H215" s="306"/>
      <c r="I215" s="306"/>
      <c r="J215" s="304"/>
      <c r="K215" s="304"/>
      <c r="L215" s="304"/>
      <c r="M215" s="304"/>
      <c r="N215" s="304"/>
      <c r="O215" s="304"/>
      <c r="P215" s="304"/>
      <c r="Q215" s="304"/>
      <c r="R215" s="304"/>
      <c r="S215" s="304"/>
      <c r="T215" s="304"/>
      <c r="U215" s="304"/>
      <c r="V215" s="304"/>
      <c r="W215" s="304"/>
      <c r="X215" s="304"/>
      <c r="Y215" s="304"/>
      <c r="Z215" s="304"/>
      <c r="AA215" s="304"/>
      <c r="AB215" s="304"/>
      <c r="AC215" s="304"/>
      <c r="AD215" s="280"/>
      <c r="AE215" s="284"/>
      <c r="AF215" s="280"/>
      <c r="AG215" s="280"/>
      <c r="AH215" s="280"/>
      <c r="AI215" s="284"/>
      <c r="AK215" s="304"/>
      <c r="AL215" s="285" t="s">
        <v>294</v>
      </c>
      <c r="AN215" s="284"/>
      <c r="AO215" s="284"/>
      <c r="AP215" s="284"/>
      <c r="AQ215" s="284"/>
      <c r="AR215" s="284"/>
      <c r="AS215" s="284"/>
      <c r="AT215" s="284"/>
      <c r="AU215" s="284"/>
      <c r="AV215" s="284"/>
      <c r="AW215" s="284"/>
      <c r="AX215" s="284"/>
      <c r="AY215" s="303"/>
      <c r="AZ215" s="303"/>
      <c r="BA215" s="303"/>
      <c r="BD215" s="307"/>
      <c r="BE215" s="307"/>
      <c r="BF215" s="307"/>
      <c r="BG215" s="307"/>
      <c r="BH215" s="288"/>
      <c r="BI215" s="289"/>
      <c r="BJ215" s="289"/>
      <c r="BK215" s="289"/>
      <c r="BL215" s="290"/>
      <c r="BM215" s="290"/>
      <c r="BN215" s="290"/>
      <c r="BO215" s="290"/>
      <c r="BP215" s="290"/>
    </row>
    <row r="216" spans="1:76" s="180" customFormat="1" ht="39.6" customHeight="1" x14ac:dyDescent="0.65">
      <c r="A216" s="302" t="s">
        <v>295</v>
      </c>
      <c r="B216" s="304"/>
      <c r="C216" s="304"/>
      <c r="D216" s="304"/>
      <c r="E216" s="304"/>
      <c r="F216" s="304"/>
      <c r="G216" s="306"/>
      <c r="H216" s="306"/>
      <c r="I216" s="306"/>
      <c r="J216" s="304"/>
      <c r="K216" s="304"/>
      <c r="L216" s="304"/>
      <c r="M216" s="304"/>
      <c r="N216" s="304"/>
      <c r="O216" s="304"/>
      <c r="P216" s="304"/>
      <c r="Q216" s="304"/>
      <c r="R216" s="304"/>
      <c r="S216" s="304"/>
      <c r="T216" s="304"/>
      <c r="U216" s="304"/>
      <c r="V216" s="304"/>
      <c r="W216" s="304"/>
      <c r="X216" s="304"/>
      <c r="Y216" s="304"/>
      <c r="Z216" s="304"/>
      <c r="AA216" s="304"/>
      <c r="AB216" s="304"/>
      <c r="AC216" s="304"/>
      <c r="AD216" s="280"/>
      <c r="AE216" s="284"/>
      <c r="AF216" s="280"/>
      <c r="AG216" s="280"/>
      <c r="AH216" s="280"/>
      <c r="AI216" s="284"/>
      <c r="AK216" s="304"/>
      <c r="AL216" s="303" t="s">
        <v>296</v>
      </c>
      <c r="AN216" s="284"/>
      <c r="AO216" s="284"/>
      <c r="AP216" s="284"/>
      <c r="AQ216" s="284"/>
      <c r="AR216" s="284"/>
      <c r="AS216" s="284"/>
      <c r="AT216" s="284"/>
      <c r="AU216" s="284"/>
      <c r="AV216" s="284"/>
      <c r="AW216" s="284"/>
      <c r="AX216" s="284"/>
      <c r="AY216" s="303"/>
      <c r="AZ216" s="303"/>
      <c r="BA216" s="303"/>
      <c r="BD216" s="307"/>
      <c r="BE216" s="307"/>
      <c r="BF216" s="307"/>
      <c r="BG216" s="307"/>
      <c r="BH216" s="288"/>
      <c r="BI216" s="289"/>
      <c r="BJ216" s="289"/>
      <c r="BK216" s="289"/>
      <c r="BL216" s="290"/>
      <c r="BM216" s="290"/>
      <c r="BN216" s="290"/>
      <c r="BO216" s="290"/>
      <c r="BP216" s="290"/>
    </row>
    <row r="217" spans="1:76" s="244" customFormat="1" ht="81.599999999999994" customHeight="1" x14ac:dyDescent="0.7">
      <c r="B217" s="238"/>
      <c r="C217" s="238"/>
      <c r="D217" s="238"/>
      <c r="E217" s="238"/>
      <c r="F217" s="238"/>
      <c r="G217" s="238"/>
      <c r="H217" s="238"/>
      <c r="I217" s="238"/>
      <c r="J217" s="238"/>
      <c r="K217" s="238"/>
      <c r="L217" s="238"/>
      <c r="M217" s="238"/>
      <c r="N217" s="238"/>
      <c r="O217" s="238"/>
      <c r="P217" s="238"/>
      <c r="Q217" s="238"/>
      <c r="R217" s="238"/>
      <c r="S217" s="238"/>
      <c r="T217" s="238"/>
      <c r="U217" s="238"/>
      <c r="V217" s="238"/>
      <c r="W217" s="238"/>
      <c r="X217" s="216"/>
      <c r="Y217" s="216"/>
      <c r="Z217" s="216"/>
      <c r="AA217" s="216"/>
      <c r="AB217" s="216"/>
      <c r="AC217" s="216"/>
      <c r="AD217" s="216"/>
      <c r="AE217" s="216"/>
      <c r="AF217" s="216"/>
      <c r="AG217" s="216"/>
      <c r="AH217" s="216"/>
      <c r="AI217" s="216"/>
      <c r="AJ217" s="216"/>
      <c r="AK217" s="216"/>
      <c r="AL217" s="216"/>
      <c r="AM217" s="216"/>
      <c r="AN217" s="216"/>
      <c r="AO217" s="216"/>
      <c r="AP217" s="216"/>
      <c r="AQ217" s="216"/>
      <c r="AR217" s="216"/>
      <c r="AS217" s="216"/>
      <c r="AT217" s="216"/>
      <c r="AU217" s="216"/>
      <c r="AV217" s="216"/>
      <c r="AW217" s="216"/>
      <c r="AX217" s="216"/>
      <c r="AY217" s="216"/>
      <c r="AZ217" s="216"/>
      <c r="BA217" s="216"/>
      <c r="BB217" s="216"/>
      <c r="BC217" s="216"/>
      <c r="BF217" s="245"/>
      <c r="BG217" s="245"/>
      <c r="BH217" s="245"/>
      <c r="BI217" s="245"/>
      <c r="BJ217" s="246"/>
      <c r="BK217" s="247"/>
      <c r="BL217" s="247"/>
      <c r="BM217" s="247"/>
      <c r="BN217" s="248"/>
      <c r="BO217" s="248"/>
      <c r="BP217" s="248"/>
      <c r="BQ217" s="248"/>
      <c r="BR217" s="248"/>
    </row>
    <row r="218" spans="1:76" s="186" customFormat="1" ht="40.049999999999997" customHeight="1" x14ac:dyDescent="0.7">
      <c r="B218" s="242"/>
      <c r="C218" s="242"/>
      <c r="D218" s="242"/>
      <c r="E218" s="242"/>
      <c r="F218" s="242"/>
      <c r="G218" s="242"/>
      <c r="H218" s="242"/>
      <c r="I218" s="242"/>
      <c r="J218" s="242"/>
      <c r="K218" s="242"/>
      <c r="L218" s="242"/>
      <c r="M218" s="242"/>
      <c r="N218" s="242"/>
      <c r="O218" s="242"/>
      <c r="P218" s="242"/>
      <c r="Q218" s="242"/>
      <c r="R218" s="242"/>
      <c r="S218" s="242"/>
      <c r="T218" s="242"/>
      <c r="U218" s="242"/>
      <c r="V218" s="242"/>
      <c r="W218" s="242"/>
      <c r="X218" s="214"/>
      <c r="Y218" s="214"/>
      <c r="Z218" s="214"/>
      <c r="AA218" s="214"/>
      <c r="AB218" s="214"/>
      <c r="AC218" s="214"/>
      <c r="AD218" s="214"/>
      <c r="AE218" s="214"/>
      <c r="AF218" s="214"/>
      <c r="AG218" s="214"/>
      <c r="AH218" s="214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214"/>
      <c r="BF218" s="188"/>
      <c r="BG218" s="188"/>
      <c r="BH218" s="188"/>
      <c r="BI218" s="188"/>
      <c r="BJ218" s="189"/>
      <c r="BK218" s="190"/>
      <c r="BL218" s="190"/>
      <c r="BM218" s="190"/>
      <c r="BN218" s="191"/>
      <c r="BO218" s="191"/>
      <c r="BP218" s="191"/>
      <c r="BQ218" s="191"/>
      <c r="BR218" s="191"/>
    </row>
    <row r="219" spans="1:76" s="186" customFormat="1" ht="39.6" customHeight="1" x14ac:dyDescent="0.7">
      <c r="B219" s="240"/>
      <c r="C219" s="240"/>
      <c r="D219" s="240"/>
      <c r="E219" s="240"/>
      <c r="F219" s="240"/>
      <c r="G219" s="240"/>
      <c r="H219" s="240"/>
      <c r="I219" s="240"/>
      <c r="J219" s="240"/>
      <c r="K219" s="240"/>
      <c r="L219" s="240"/>
      <c r="M219" s="240"/>
      <c r="N219" s="240"/>
      <c r="O219" s="240"/>
      <c r="P219" s="240"/>
      <c r="Q219" s="240"/>
      <c r="R219" s="240"/>
      <c r="S219" s="240"/>
      <c r="T219" s="240"/>
      <c r="U219" s="240"/>
      <c r="V219" s="240"/>
      <c r="W219" s="240"/>
      <c r="X219" s="214"/>
      <c r="Y219" s="214"/>
      <c r="Z219" s="214"/>
      <c r="AA219" s="214"/>
      <c r="AB219" s="214"/>
      <c r="AC219" s="214"/>
      <c r="AD219" s="214"/>
      <c r="AE219" s="214"/>
      <c r="AF219" s="214"/>
      <c r="AG219" s="214"/>
      <c r="AH219" s="214"/>
      <c r="AI219" s="214"/>
      <c r="AJ219" s="214"/>
      <c r="AK219" s="214"/>
      <c r="AL219" s="214"/>
      <c r="AM219" s="214"/>
      <c r="AN219" s="214"/>
      <c r="AO219" s="214"/>
      <c r="AP219" s="214"/>
      <c r="AQ219" s="214"/>
      <c r="AR219" s="214"/>
      <c r="AS219" s="214"/>
      <c r="AT219" s="214"/>
      <c r="AU219" s="214"/>
      <c r="AV219" s="214"/>
      <c r="AW219" s="214"/>
      <c r="AX219" s="214"/>
      <c r="AY219" s="214"/>
      <c r="AZ219" s="214"/>
      <c r="BA219" s="214"/>
      <c r="BB219" s="214"/>
      <c r="BC219" s="214"/>
      <c r="BF219" s="188"/>
      <c r="BG219" s="188"/>
      <c r="BH219" s="188"/>
      <c r="BI219" s="188"/>
      <c r="BJ219" s="189"/>
      <c r="BK219" s="190"/>
      <c r="BL219" s="190"/>
      <c r="BM219" s="190"/>
      <c r="BN219" s="191"/>
      <c r="BO219" s="191"/>
      <c r="BP219" s="191"/>
      <c r="BQ219" s="191"/>
      <c r="BR219" s="191"/>
    </row>
    <row r="220" spans="1:76" s="186" customFormat="1" ht="27" customHeight="1" x14ac:dyDescent="0.7">
      <c r="A220" s="214"/>
      <c r="B220" s="214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  <c r="R220" s="249"/>
      <c r="S220" s="249"/>
      <c r="T220" s="214"/>
      <c r="U220" s="214"/>
      <c r="V220" s="214"/>
      <c r="W220" s="214"/>
      <c r="X220" s="214"/>
      <c r="Y220" s="214"/>
      <c r="Z220" s="214"/>
      <c r="AA220" s="214"/>
      <c r="AB220" s="214"/>
      <c r="AC220" s="214"/>
      <c r="AD220" s="214"/>
      <c r="AE220" s="214"/>
      <c r="AF220" s="214"/>
      <c r="AG220" s="214"/>
      <c r="AH220" s="214"/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F220" s="188"/>
      <c r="BG220" s="188"/>
      <c r="BH220" s="188"/>
      <c r="BI220" s="188"/>
      <c r="BJ220" s="189"/>
      <c r="BK220" s="190"/>
      <c r="BL220" s="190"/>
      <c r="BM220" s="190"/>
      <c r="BN220" s="191"/>
      <c r="BO220" s="191"/>
      <c r="BP220" s="191"/>
      <c r="BQ220" s="191"/>
      <c r="BR220" s="191"/>
    </row>
    <row r="221" spans="1:76" s="186" customFormat="1" ht="24.6" customHeight="1" x14ac:dyDescent="0.7">
      <c r="A221" s="214"/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  <c r="R221" s="249"/>
      <c r="S221" s="249"/>
      <c r="T221" s="214"/>
      <c r="U221" s="214"/>
      <c r="V221" s="214"/>
      <c r="W221" s="214"/>
      <c r="X221" s="214"/>
      <c r="Y221" s="214"/>
      <c r="Z221" s="214"/>
      <c r="AA221" s="214"/>
      <c r="AB221" s="214"/>
      <c r="AC221" s="214"/>
      <c r="AD221" s="214"/>
      <c r="AE221" s="214"/>
      <c r="AF221" s="214"/>
      <c r="AG221" s="214"/>
      <c r="AH221" s="214"/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F221" s="188"/>
      <c r="BG221" s="188"/>
      <c r="BH221" s="188"/>
      <c r="BI221" s="188"/>
      <c r="BJ221" s="189"/>
      <c r="BK221" s="190"/>
      <c r="BL221" s="190"/>
      <c r="BM221" s="190"/>
      <c r="BN221" s="191"/>
      <c r="BO221" s="191"/>
      <c r="BP221" s="191"/>
      <c r="BQ221" s="191"/>
      <c r="BR221" s="191"/>
    </row>
    <row r="222" spans="1:76" s="186" customFormat="1" ht="27" customHeight="1" x14ac:dyDescent="0.55000000000000004">
      <c r="A222" s="120"/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R222" s="187"/>
      <c r="S222" s="187"/>
      <c r="BF222" s="188"/>
      <c r="BG222" s="188"/>
      <c r="BH222" s="188"/>
      <c r="BI222" s="188"/>
      <c r="BJ222" s="189"/>
      <c r="BK222" s="190"/>
      <c r="BL222" s="190"/>
      <c r="BM222" s="190"/>
      <c r="BN222" s="191"/>
      <c r="BO222" s="191"/>
      <c r="BP222" s="191"/>
      <c r="BQ222" s="191"/>
      <c r="BR222" s="191"/>
    </row>
    <row r="223" spans="1:76" s="186" customFormat="1" ht="24.6" customHeight="1" x14ac:dyDescent="0.55000000000000004">
      <c r="A223" s="120"/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R223" s="187"/>
      <c r="S223" s="187"/>
      <c r="BF223" s="188"/>
      <c r="BG223" s="188"/>
      <c r="BH223" s="188"/>
      <c r="BI223" s="188"/>
      <c r="BJ223" s="189"/>
      <c r="BK223" s="190"/>
      <c r="BL223" s="190"/>
      <c r="BM223" s="190"/>
      <c r="BN223" s="191"/>
      <c r="BO223" s="191"/>
      <c r="BP223" s="191"/>
      <c r="BQ223" s="191"/>
      <c r="BR223" s="191"/>
    </row>
    <row r="224" spans="1:76" s="186" customFormat="1" ht="27" customHeight="1" x14ac:dyDescent="0.55000000000000004">
      <c r="A224" s="120"/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R224" s="187"/>
      <c r="S224" s="187"/>
      <c r="BF224" s="188"/>
      <c r="BG224" s="188"/>
      <c r="BH224" s="188"/>
      <c r="BI224" s="188"/>
      <c r="BJ224" s="189"/>
      <c r="BK224" s="190"/>
      <c r="BL224" s="190"/>
      <c r="BM224" s="190"/>
      <c r="BN224" s="191"/>
      <c r="BO224" s="191"/>
      <c r="BP224" s="191"/>
      <c r="BQ224" s="191"/>
      <c r="BR224" s="191"/>
    </row>
    <row r="225" ht="30.6" customHeight="1" x14ac:dyDescent="0.55000000000000004"/>
    <row r="226" ht="33" customHeight="1" x14ac:dyDescent="0.55000000000000004"/>
    <row r="227" ht="27" customHeight="1" x14ac:dyDescent="0.55000000000000004"/>
    <row r="228" ht="24.6" customHeight="1" x14ac:dyDescent="0.55000000000000004"/>
    <row r="229" ht="27" customHeight="1" x14ac:dyDescent="0.55000000000000004"/>
    <row r="230" ht="24.6" customHeight="1" x14ac:dyDescent="0.55000000000000004"/>
    <row r="231" ht="27" customHeight="1" x14ac:dyDescent="0.55000000000000004"/>
    <row r="232" ht="30.6" customHeight="1" x14ac:dyDescent="0.55000000000000004"/>
    <row r="233" ht="24.6" customHeight="1" x14ac:dyDescent="0.55000000000000004"/>
    <row r="234" ht="24.6" customHeight="1" x14ac:dyDescent="0.55000000000000004"/>
    <row r="235" ht="27" customHeight="1" x14ac:dyDescent="0.55000000000000004"/>
    <row r="236" ht="30.6" customHeight="1" x14ac:dyDescent="0.55000000000000004"/>
    <row r="237" ht="30" customHeight="1" x14ac:dyDescent="0.55000000000000004"/>
  </sheetData>
  <mergeCells count="1202">
    <mergeCell ref="AD88:AE88"/>
    <mergeCell ref="BD88:BE88"/>
    <mergeCell ref="Z87:AA87"/>
    <mergeCell ref="AB87:AC87"/>
    <mergeCell ref="AD87:AE87"/>
    <mergeCell ref="BD87:BE87"/>
    <mergeCell ref="X87:Y87"/>
    <mergeCell ref="BF87:BI88"/>
    <mergeCell ref="B88:O88"/>
    <mergeCell ref="P88:Q88"/>
    <mergeCell ref="R88:S88"/>
    <mergeCell ref="T88:U88"/>
    <mergeCell ref="V88:W88"/>
    <mergeCell ref="X88:Y88"/>
    <mergeCell ref="Z88:AA88"/>
    <mergeCell ref="AB88:AC88"/>
    <mergeCell ref="Z86:AA86"/>
    <mergeCell ref="AB86:AC86"/>
    <mergeCell ref="AD86:AE86"/>
    <mergeCell ref="BD86:BE86"/>
    <mergeCell ref="BF86:BI86"/>
    <mergeCell ref="B87:O87"/>
    <mergeCell ref="P87:Q87"/>
    <mergeCell ref="R87:S87"/>
    <mergeCell ref="T87:U87"/>
    <mergeCell ref="V87:W87"/>
    <mergeCell ref="AB85:AC85"/>
    <mergeCell ref="AD85:AE85"/>
    <mergeCell ref="BD85:BE85"/>
    <mergeCell ref="BF85:BI85"/>
    <mergeCell ref="B86:O86"/>
    <mergeCell ref="P86:Q86"/>
    <mergeCell ref="R86:S86"/>
    <mergeCell ref="T86:U86"/>
    <mergeCell ref="V86:W86"/>
    <mergeCell ref="X86:Y86"/>
    <mergeCell ref="Z84:AA84"/>
    <mergeCell ref="AB84:AC84"/>
    <mergeCell ref="AD84:AE84"/>
    <mergeCell ref="BD84:BE84"/>
    <mergeCell ref="BF84:BI84"/>
    <mergeCell ref="R85:S85"/>
    <mergeCell ref="T85:U85"/>
    <mergeCell ref="V85:W85"/>
    <mergeCell ref="X85:Y85"/>
    <mergeCell ref="Z85:AA85"/>
    <mergeCell ref="AB83:AC83"/>
    <mergeCell ref="AD83:AE83"/>
    <mergeCell ref="BD83:BE83"/>
    <mergeCell ref="BF83:BI83"/>
    <mergeCell ref="B84:O84"/>
    <mergeCell ref="P84:Q84"/>
    <mergeCell ref="R84:S84"/>
    <mergeCell ref="T84:U84"/>
    <mergeCell ref="V84:W84"/>
    <mergeCell ref="X84:Y84"/>
    <mergeCell ref="AD82:AE82"/>
    <mergeCell ref="BD82:BE82"/>
    <mergeCell ref="BF82:BI82"/>
    <mergeCell ref="B83:O83"/>
    <mergeCell ref="P83:Q83"/>
    <mergeCell ref="R83:S83"/>
    <mergeCell ref="T83:U83"/>
    <mergeCell ref="V83:W83"/>
    <mergeCell ref="X83:Y83"/>
    <mergeCell ref="Z83:AA83"/>
    <mergeCell ref="AD81:AE81"/>
    <mergeCell ref="BD81:BE81"/>
    <mergeCell ref="BF81:BI81"/>
    <mergeCell ref="B82:O82"/>
    <mergeCell ref="P82:Q82"/>
    <mergeCell ref="R82:S82"/>
    <mergeCell ref="T82:U82"/>
    <mergeCell ref="V82:W82"/>
    <mergeCell ref="X82:Y82"/>
    <mergeCell ref="Z82:AA82"/>
    <mergeCell ref="C147:BE147"/>
    <mergeCell ref="A177:B177"/>
    <mergeCell ref="A172:B172"/>
    <mergeCell ref="A165:B165"/>
    <mergeCell ref="A171:B171"/>
    <mergeCell ref="A168:B168"/>
    <mergeCell ref="C152:BE152"/>
    <mergeCell ref="C151:BE151"/>
    <mergeCell ref="A155:B155"/>
    <mergeCell ref="A158:B158"/>
    <mergeCell ref="A184:B184"/>
    <mergeCell ref="A153:B153"/>
    <mergeCell ref="A157:B157"/>
    <mergeCell ref="A159:B159"/>
    <mergeCell ref="A162:B162"/>
    <mergeCell ref="A149:B149"/>
    <mergeCell ref="A150:B150"/>
    <mergeCell ref="A151:B151"/>
    <mergeCell ref="A154:B154"/>
    <mergeCell ref="A160:B160"/>
    <mergeCell ref="AF133:AJ135"/>
    <mergeCell ref="C158:BE158"/>
    <mergeCell ref="C170:BE170"/>
    <mergeCell ref="C159:BE159"/>
    <mergeCell ref="C157:BE157"/>
    <mergeCell ref="A192:B192"/>
    <mergeCell ref="A191:B191"/>
    <mergeCell ref="A173:B173"/>
    <mergeCell ref="A174:B174"/>
    <mergeCell ref="A183:B183"/>
    <mergeCell ref="A187:B187"/>
    <mergeCell ref="A185:B185"/>
    <mergeCell ref="A188:B188"/>
    <mergeCell ref="P121:Q121"/>
    <mergeCell ref="R121:S121"/>
    <mergeCell ref="T121:U121"/>
    <mergeCell ref="A186:B186"/>
    <mergeCell ref="A182:B182"/>
    <mergeCell ref="A178:B178"/>
    <mergeCell ref="A180:B180"/>
    <mergeCell ref="C146:BE146"/>
    <mergeCell ref="BD114:BE114"/>
    <mergeCell ref="P117:Q117"/>
    <mergeCell ref="R117:S117"/>
    <mergeCell ref="T117:U117"/>
    <mergeCell ref="A193:B193"/>
    <mergeCell ref="A175:B175"/>
    <mergeCell ref="A176:B176"/>
    <mergeCell ref="A179:B179"/>
    <mergeCell ref="A181:B181"/>
    <mergeCell ref="C174:BE174"/>
    <mergeCell ref="BF184:BI184"/>
    <mergeCell ref="C176:BE176"/>
    <mergeCell ref="BF177:BI177"/>
    <mergeCell ref="C181:BE181"/>
    <mergeCell ref="C160:BE160"/>
    <mergeCell ref="BF171:BI171"/>
    <mergeCell ref="C171:BE171"/>
    <mergeCell ref="C173:BE173"/>
    <mergeCell ref="BF176:BI176"/>
    <mergeCell ref="A194:B194"/>
    <mergeCell ref="A195:B195"/>
    <mergeCell ref="A169:B169"/>
    <mergeCell ref="A167:B167"/>
    <mergeCell ref="C179:BE179"/>
    <mergeCell ref="A161:B161"/>
    <mergeCell ref="C187:BE187"/>
    <mergeCell ref="C177:BE177"/>
    <mergeCell ref="C178:BE178"/>
    <mergeCell ref="C175:BE175"/>
    <mergeCell ref="A170:B170"/>
    <mergeCell ref="C195:BE195"/>
    <mergeCell ref="C184:BE184"/>
    <mergeCell ref="C180:BE180"/>
    <mergeCell ref="C172:BE172"/>
    <mergeCell ref="BF191:BI191"/>
    <mergeCell ref="BF178:BI178"/>
    <mergeCell ref="BF175:BI175"/>
    <mergeCell ref="BF180:BI180"/>
    <mergeCell ref="BF172:BI172"/>
    <mergeCell ref="BF158:BI158"/>
    <mergeCell ref="BF173:BI173"/>
    <mergeCell ref="BF174:BI174"/>
    <mergeCell ref="AD60:AE60"/>
    <mergeCell ref="BD60:BE60"/>
    <mergeCell ref="BF60:BI61"/>
    <mergeCell ref="BF167:BI167"/>
    <mergeCell ref="BF163:BI163"/>
    <mergeCell ref="C162:BE162"/>
    <mergeCell ref="C163:BE163"/>
    <mergeCell ref="BF165:BI165"/>
    <mergeCell ref="BF164:BI164"/>
    <mergeCell ref="BF170:BI170"/>
    <mergeCell ref="BF168:BI168"/>
    <mergeCell ref="BF162:BI162"/>
    <mergeCell ref="BF159:BI159"/>
    <mergeCell ref="BF166:BI166"/>
    <mergeCell ref="BF169:BI169"/>
    <mergeCell ref="A166:B166"/>
    <mergeCell ref="C165:BE165"/>
    <mergeCell ref="C166:BE166"/>
    <mergeCell ref="C169:BE169"/>
    <mergeCell ref="A164:B164"/>
    <mergeCell ref="C161:BE161"/>
    <mergeCell ref="A163:B163"/>
    <mergeCell ref="C167:BE167"/>
    <mergeCell ref="C164:BE164"/>
    <mergeCell ref="B42:O42"/>
    <mergeCell ref="P42:Q42"/>
    <mergeCell ref="R42:S42"/>
    <mergeCell ref="T42:U42"/>
    <mergeCell ref="A148:B148"/>
    <mergeCell ref="B111:O111"/>
    <mergeCell ref="B59:O59"/>
    <mergeCell ref="P59:Q59"/>
    <mergeCell ref="T116:U116"/>
    <mergeCell ref="B66:O66"/>
    <mergeCell ref="V117:W117"/>
    <mergeCell ref="V116:W116"/>
    <mergeCell ref="X116:Y116"/>
    <mergeCell ref="AC133:AE133"/>
    <mergeCell ref="Z121:AA121"/>
    <mergeCell ref="C155:BE155"/>
    <mergeCell ref="AK133:AO135"/>
    <mergeCell ref="AC134:AE134"/>
    <mergeCell ref="T122:U122"/>
    <mergeCell ref="T123:U123"/>
    <mergeCell ref="C154:BE154"/>
    <mergeCell ref="AD123:AE123"/>
    <mergeCell ref="C150:BE150"/>
    <mergeCell ref="A146:B146"/>
    <mergeCell ref="N133:P133"/>
    <mergeCell ref="Q133:V133"/>
    <mergeCell ref="W133:Y133"/>
    <mergeCell ref="W135:Y135"/>
    <mergeCell ref="W134:Y134"/>
    <mergeCell ref="C149:BE149"/>
    <mergeCell ref="K133:M133"/>
    <mergeCell ref="BF98:BI98"/>
    <mergeCell ref="AD93:AE93"/>
    <mergeCell ref="BD106:BE106"/>
    <mergeCell ref="BD107:BE107"/>
    <mergeCell ref="R115:S115"/>
    <mergeCell ref="P116:Q116"/>
    <mergeCell ref="R102:S102"/>
    <mergeCell ref="T110:U110"/>
    <mergeCell ref="T114:U114"/>
    <mergeCell ref="Z90:AA90"/>
    <mergeCell ref="Z93:AA93"/>
    <mergeCell ref="R81:S81"/>
    <mergeCell ref="T81:U81"/>
    <mergeCell ref="V81:W81"/>
    <mergeCell ref="AB66:AC66"/>
    <mergeCell ref="X81:Y81"/>
    <mergeCell ref="Z81:AA81"/>
    <mergeCell ref="AB81:AC81"/>
    <mergeCell ref="AB82:AC82"/>
    <mergeCell ref="T62:U62"/>
    <mergeCell ref="R58:S58"/>
    <mergeCell ref="P60:Q60"/>
    <mergeCell ref="R60:S60"/>
    <mergeCell ref="T60:U60"/>
    <mergeCell ref="B102:O102"/>
    <mergeCell ref="P102:Q102"/>
    <mergeCell ref="B61:O61"/>
    <mergeCell ref="X58:Y58"/>
    <mergeCell ref="Z57:AA57"/>
    <mergeCell ref="Z60:AA60"/>
    <mergeCell ref="V112:W112"/>
    <mergeCell ref="X110:Y110"/>
    <mergeCell ref="V110:W110"/>
    <mergeCell ref="X66:Y66"/>
    <mergeCell ref="Z66:AA66"/>
    <mergeCell ref="X91:Y91"/>
    <mergeCell ref="V66:W66"/>
    <mergeCell ref="R114:S114"/>
    <mergeCell ref="AB112:AC112"/>
    <mergeCell ref="BD110:BE110"/>
    <mergeCell ref="V107:W107"/>
    <mergeCell ref="AD112:AE112"/>
    <mergeCell ref="AD107:AE107"/>
    <mergeCell ref="AD110:AE110"/>
    <mergeCell ref="AD111:AE111"/>
    <mergeCell ref="X112:Y112"/>
    <mergeCell ref="AB107:AC107"/>
    <mergeCell ref="B112:O112"/>
    <mergeCell ref="P112:Q112"/>
    <mergeCell ref="P111:Q111"/>
    <mergeCell ref="R111:S111"/>
    <mergeCell ref="Z112:AA112"/>
    <mergeCell ref="R112:S112"/>
    <mergeCell ref="T112:U112"/>
    <mergeCell ref="V111:W111"/>
    <mergeCell ref="X111:Y111"/>
    <mergeCell ref="Z111:AA111"/>
    <mergeCell ref="B113:O113"/>
    <mergeCell ref="B116:O116"/>
    <mergeCell ref="B117:O117"/>
    <mergeCell ref="AD114:AE114"/>
    <mergeCell ref="R116:S116"/>
    <mergeCell ref="T115:U115"/>
    <mergeCell ref="V115:W115"/>
    <mergeCell ref="Z115:AA115"/>
    <mergeCell ref="Z114:AA114"/>
    <mergeCell ref="X114:Y114"/>
    <mergeCell ref="X103:Y103"/>
    <mergeCell ref="X59:Y59"/>
    <mergeCell ref="AB93:AC93"/>
    <mergeCell ref="AB54:AC54"/>
    <mergeCell ref="B115:O115"/>
    <mergeCell ref="P115:Q115"/>
    <mergeCell ref="B114:O114"/>
    <mergeCell ref="T111:U111"/>
    <mergeCell ref="P114:Q114"/>
    <mergeCell ref="R113:S113"/>
    <mergeCell ref="BF96:BI97"/>
    <mergeCell ref="B51:O51"/>
    <mergeCell ref="P51:Q51"/>
    <mergeCell ref="R51:S51"/>
    <mergeCell ref="T51:U51"/>
    <mergeCell ref="V51:W51"/>
    <mergeCell ref="Z58:AA58"/>
    <mergeCell ref="AB51:AC51"/>
    <mergeCell ref="AD51:AE51"/>
    <mergeCell ref="BD51:BE51"/>
    <mergeCell ref="AB56:AC56"/>
    <mergeCell ref="X51:Y51"/>
    <mergeCell ref="V52:W52"/>
    <mergeCell ref="X52:Y52"/>
    <mergeCell ref="Z52:AA52"/>
    <mergeCell ref="Z56:AA56"/>
    <mergeCell ref="B45:O45"/>
    <mergeCell ref="P45:Q45"/>
    <mergeCell ref="R45:S45"/>
    <mergeCell ref="T45:U45"/>
    <mergeCell ref="V45:W45"/>
    <mergeCell ref="X50:Y50"/>
    <mergeCell ref="V49:W49"/>
    <mergeCell ref="X49:Y49"/>
    <mergeCell ref="B46:O46"/>
    <mergeCell ref="B49:O49"/>
    <mergeCell ref="BF51:BI51"/>
    <mergeCell ref="AD52:AE52"/>
    <mergeCell ref="AD53:AE53"/>
    <mergeCell ref="AB53:AC53"/>
    <mergeCell ref="BD55:BE55"/>
    <mergeCell ref="P123:Q123"/>
    <mergeCell ref="R123:S123"/>
    <mergeCell ref="AB122:AC122"/>
    <mergeCell ref="P113:Q113"/>
    <mergeCell ref="Z113:AA113"/>
    <mergeCell ref="BF47:BI47"/>
    <mergeCell ref="BD66:BE66"/>
    <mergeCell ref="BF66:BI66"/>
    <mergeCell ref="BD50:BE50"/>
    <mergeCell ref="BF65:BI65"/>
    <mergeCell ref="BF50:BI50"/>
    <mergeCell ref="BF59:BI59"/>
    <mergeCell ref="BD57:BE57"/>
    <mergeCell ref="BD49:BE49"/>
    <mergeCell ref="BF56:BI56"/>
    <mergeCell ref="AD41:AE41"/>
    <mergeCell ref="T41:U41"/>
    <mergeCell ref="Z44:AA44"/>
    <mergeCell ref="AB44:AC44"/>
    <mergeCell ref="AD44:AE44"/>
    <mergeCell ref="X42:Y42"/>
    <mergeCell ref="Z41:AA41"/>
    <mergeCell ref="X41:Y41"/>
    <mergeCell ref="V42:W42"/>
    <mergeCell ref="T44:U44"/>
    <mergeCell ref="P43:Q43"/>
    <mergeCell ref="V43:W43"/>
    <mergeCell ref="T43:U43"/>
    <mergeCell ref="AB41:AC41"/>
    <mergeCell ref="AB43:AC43"/>
    <mergeCell ref="P41:Q41"/>
    <mergeCell ref="R41:S41"/>
    <mergeCell ref="X43:Y43"/>
    <mergeCell ref="Z43:AA43"/>
    <mergeCell ref="B41:O41"/>
    <mergeCell ref="B47:O47"/>
    <mergeCell ref="V41:W41"/>
    <mergeCell ref="V47:W47"/>
    <mergeCell ref="X45:Y45"/>
    <mergeCell ref="Z45:AA45"/>
    <mergeCell ref="Z47:AA47"/>
    <mergeCell ref="T47:U47"/>
    <mergeCell ref="R47:S47"/>
    <mergeCell ref="P47:Q47"/>
    <mergeCell ref="B53:O53"/>
    <mergeCell ref="R53:S53"/>
    <mergeCell ref="B52:O52"/>
    <mergeCell ref="P50:Q50"/>
    <mergeCell ref="R50:S50"/>
    <mergeCell ref="R52:S52"/>
    <mergeCell ref="P52:Q52"/>
    <mergeCell ref="P53:Q53"/>
    <mergeCell ref="B50:O50"/>
    <mergeCell ref="P49:Q49"/>
    <mergeCell ref="R49:S49"/>
    <mergeCell ref="Z49:AA49"/>
    <mergeCell ref="Z53:AA53"/>
    <mergeCell ref="T50:U50"/>
    <mergeCell ref="AB52:AC52"/>
    <mergeCell ref="AB50:AC50"/>
    <mergeCell ref="V50:W50"/>
    <mergeCell ref="Z51:AA51"/>
    <mergeCell ref="T52:U52"/>
    <mergeCell ref="X48:Y48"/>
    <mergeCell ref="Z48:AA48"/>
    <mergeCell ref="T49:U49"/>
    <mergeCell ref="AD50:AE50"/>
    <mergeCell ref="AD66:AE66"/>
    <mergeCell ref="X57:Y57"/>
    <mergeCell ref="X61:Y61"/>
    <mergeCell ref="Z59:AA59"/>
    <mergeCell ref="V59:W59"/>
    <mergeCell ref="BF58:BI58"/>
    <mergeCell ref="AF132:AJ132"/>
    <mergeCell ref="AK132:AO132"/>
    <mergeCell ref="AP132:AT132"/>
    <mergeCell ref="AU132:BE135"/>
    <mergeCell ref="BD67:BE67"/>
    <mergeCell ref="AF131:AT131"/>
    <mergeCell ref="BD64:BE64"/>
    <mergeCell ref="BF126:BI126"/>
    <mergeCell ref="BF100:BI101"/>
    <mergeCell ref="AD57:AE57"/>
    <mergeCell ref="BD61:BE61"/>
    <mergeCell ref="BD63:BE63"/>
    <mergeCell ref="BD58:BE58"/>
    <mergeCell ref="AD64:AE64"/>
    <mergeCell ref="BD122:BE122"/>
    <mergeCell ref="BD117:BE117"/>
    <mergeCell ref="AD58:AE58"/>
    <mergeCell ref="AD113:AE113"/>
    <mergeCell ref="BD93:BE93"/>
    <mergeCell ref="BF147:BI147"/>
    <mergeCell ref="BF146:BI146"/>
    <mergeCell ref="BF128:BI128"/>
    <mergeCell ref="BF124:BI124"/>
    <mergeCell ref="BF127:BI127"/>
    <mergeCell ref="BD92:BE92"/>
    <mergeCell ref="BF132:BI132"/>
    <mergeCell ref="BD126:BE126"/>
    <mergeCell ref="BF106:BI107"/>
    <mergeCell ref="BD113:BE113"/>
    <mergeCell ref="X72:Y72"/>
    <mergeCell ref="X67:Y67"/>
    <mergeCell ref="Z70:AA70"/>
    <mergeCell ref="AB57:AC57"/>
    <mergeCell ref="Z61:AA61"/>
    <mergeCell ref="AB61:AC61"/>
    <mergeCell ref="AB58:AC58"/>
    <mergeCell ref="AB59:AC59"/>
    <mergeCell ref="AB64:AC64"/>
    <mergeCell ref="AB60:AC60"/>
    <mergeCell ref="X62:Y62"/>
    <mergeCell ref="V68:W68"/>
    <mergeCell ref="X68:Y68"/>
    <mergeCell ref="Z63:AA63"/>
    <mergeCell ref="V62:W62"/>
    <mergeCell ref="AB62:AC62"/>
    <mergeCell ref="AB68:AC68"/>
    <mergeCell ref="Z67:AA67"/>
    <mergeCell ref="AB67:AC67"/>
    <mergeCell ref="X60:Y60"/>
    <mergeCell ref="P68:Q68"/>
    <mergeCell ref="T64:U64"/>
    <mergeCell ref="V64:W64"/>
    <mergeCell ref="X64:Y64"/>
    <mergeCell ref="T68:U68"/>
    <mergeCell ref="P62:Q62"/>
    <mergeCell ref="P66:Q66"/>
    <mergeCell ref="R66:S66"/>
    <mergeCell ref="X63:Y63"/>
    <mergeCell ref="T53:U53"/>
    <mergeCell ref="P64:Q64"/>
    <mergeCell ref="R64:S64"/>
    <mergeCell ref="X55:Y55"/>
    <mergeCell ref="T61:U61"/>
    <mergeCell ref="V61:W61"/>
    <mergeCell ref="V57:W57"/>
    <mergeCell ref="V55:W55"/>
    <mergeCell ref="R55:S55"/>
    <mergeCell ref="X53:Y53"/>
    <mergeCell ref="B105:O105"/>
    <mergeCell ref="P105:Q105"/>
    <mergeCell ref="T55:U55"/>
    <mergeCell ref="T57:U57"/>
    <mergeCell ref="P57:Q57"/>
    <mergeCell ref="R72:S72"/>
    <mergeCell ref="B63:O63"/>
    <mergeCell ref="R59:S59"/>
    <mergeCell ref="T59:U59"/>
    <mergeCell ref="P58:Q58"/>
    <mergeCell ref="B104:O104"/>
    <mergeCell ref="P104:Q104"/>
    <mergeCell ref="R104:S104"/>
    <mergeCell ref="T104:U104"/>
    <mergeCell ref="B110:O110"/>
    <mergeCell ref="R105:S105"/>
    <mergeCell ref="T105:U105"/>
    <mergeCell ref="B107:O107"/>
    <mergeCell ref="P106:Q106"/>
    <mergeCell ref="T107:U107"/>
    <mergeCell ref="P110:Q110"/>
    <mergeCell ref="Z120:AA120"/>
    <mergeCell ref="X122:Y122"/>
    <mergeCell ref="V122:W122"/>
    <mergeCell ref="V114:W114"/>
    <mergeCell ref="X117:Y117"/>
    <mergeCell ref="X121:Y121"/>
    <mergeCell ref="R110:S110"/>
    <mergeCell ref="V113:W113"/>
    <mergeCell ref="T113:U113"/>
    <mergeCell ref="P90:Q90"/>
    <mergeCell ref="T106:U106"/>
    <mergeCell ref="T100:U100"/>
    <mergeCell ref="B93:O93"/>
    <mergeCell ref="P93:Q93"/>
    <mergeCell ref="R106:S106"/>
    <mergeCell ref="B101:O101"/>
    <mergeCell ref="P92:Q92"/>
    <mergeCell ref="B91:O91"/>
    <mergeCell ref="R90:S90"/>
    <mergeCell ref="Z124:AA124"/>
    <mergeCell ref="AB116:AC116"/>
    <mergeCell ref="AB120:AC120"/>
    <mergeCell ref="AB124:AC124"/>
    <mergeCell ref="Z123:AA123"/>
    <mergeCell ref="X124:Y124"/>
    <mergeCell ref="AB118:AC118"/>
    <mergeCell ref="AB121:AC121"/>
    <mergeCell ref="Z117:AA117"/>
    <mergeCell ref="Z116:AA116"/>
    <mergeCell ref="V124:W124"/>
    <mergeCell ref="B123:O123"/>
    <mergeCell ref="T124:U124"/>
    <mergeCell ref="R124:S124"/>
    <mergeCell ref="X100:Y100"/>
    <mergeCell ref="X115:Y115"/>
    <mergeCell ref="V101:W101"/>
    <mergeCell ref="B122:O122"/>
    <mergeCell ref="P122:Q122"/>
    <mergeCell ref="B106:O106"/>
    <mergeCell ref="A126:S126"/>
    <mergeCell ref="Q132:V132"/>
    <mergeCell ref="A127:S127"/>
    <mergeCell ref="T125:U125"/>
    <mergeCell ref="T129:U129"/>
    <mergeCell ref="N132:P132"/>
    <mergeCell ref="Q131:AE131"/>
    <mergeCell ref="AC132:AE132"/>
    <mergeCell ref="A131:P131"/>
    <mergeCell ref="H134:J134"/>
    <mergeCell ref="Z135:AB135"/>
    <mergeCell ref="V127:W127"/>
    <mergeCell ref="A132:G132"/>
    <mergeCell ref="A129:S129"/>
    <mergeCell ref="K132:M132"/>
    <mergeCell ref="T127:U127"/>
    <mergeCell ref="V129:W129"/>
    <mergeCell ref="H133:J133"/>
    <mergeCell ref="N135:P135"/>
    <mergeCell ref="AL128:AN128"/>
    <mergeCell ref="AL126:AN126"/>
    <mergeCell ref="AO129:AQ129"/>
    <mergeCell ref="BA128:BC128"/>
    <mergeCell ref="AL129:AN129"/>
    <mergeCell ref="AR126:AT126"/>
    <mergeCell ref="AU126:AW126"/>
    <mergeCell ref="AL127:AN127"/>
    <mergeCell ref="AX128:AZ128"/>
    <mergeCell ref="AX127:AZ127"/>
    <mergeCell ref="AI126:AK126"/>
    <mergeCell ref="A133:G133"/>
    <mergeCell ref="AB127:AC127"/>
    <mergeCell ref="H132:J132"/>
    <mergeCell ref="X129:Y129"/>
    <mergeCell ref="T126:U126"/>
    <mergeCell ref="X127:Y127"/>
    <mergeCell ref="X126:Y126"/>
    <mergeCell ref="V126:W126"/>
    <mergeCell ref="A128:S128"/>
    <mergeCell ref="Z125:AA125"/>
    <mergeCell ref="X125:Y125"/>
    <mergeCell ref="AD126:AE126"/>
    <mergeCell ref="Z126:AA126"/>
    <mergeCell ref="AD127:AE127"/>
    <mergeCell ref="AB126:AC126"/>
    <mergeCell ref="AB125:AC125"/>
    <mergeCell ref="W132:Y132"/>
    <mergeCell ref="AD129:AE129"/>
    <mergeCell ref="Z132:AB132"/>
    <mergeCell ref="B38:O38"/>
    <mergeCell ref="P38:Q38"/>
    <mergeCell ref="T38:U38"/>
    <mergeCell ref="V38:W38"/>
    <mergeCell ref="X38:Y38"/>
    <mergeCell ref="X47:Y47"/>
    <mergeCell ref="V46:W46"/>
    <mergeCell ref="AO127:AQ127"/>
    <mergeCell ref="AX126:AZ126"/>
    <mergeCell ref="AO126:AQ126"/>
    <mergeCell ref="AU127:AW127"/>
    <mergeCell ref="AF126:AH126"/>
    <mergeCell ref="V105:W105"/>
    <mergeCell ref="V118:W118"/>
    <mergeCell ref="AR125:AT125"/>
    <mergeCell ref="AU125:AW125"/>
    <mergeCell ref="AD125:AE125"/>
    <mergeCell ref="T35:U35"/>
    <mergeCell ref="R33:S33"/>
    <mergeCell ref="X34:Y34"/>
    <mergeCell ref="T33:U33"/>
    <mergeCell ref="V35:W35"/>
    <mergeCell ref="V33:W33"/>
    <mergeCell ref="X33:Y33"/>
    <mergeCell ref="R35:S35"/>
    <mergeCell ref="T34:U34"/>
    <mergeCell ref="V34:W34"/>
    <mergeCell ref="X35:Y35"/>
    <mergeCell ref="X37:Y37"/>
    <mergeCell ref="A14:A15"/>
    <mergeCell ref="AJ14:AJ15"/>
    <mergeCell ref="AF14:AF15"/>
    <mergeCell ref="AA14:AA15"/>
    <mergeCell ref="W14:W15"/>
    <mergeCell ref="AG14:AI14"/>
    <mergeCell ref="X14:Z14"/>
    <mergeCell ref="F14:F15"/>
    <mergeCell ref="A29:A32"/>
    <mergeCell ref="P29:Q32"/>
    <mergeCell ref="R29:S32"/>
    <mergeCell ref="S14:S15"/>
    <mergeCell ref="J14:J15"/>
    <mergeCell ref="B29:O32"/>
    <mergeCell ref="B14:E14"/>
    <mergeCell ref="AB14:AE14"/>
    <mergeCell ref="T30:U32"/>
    <mergeCell ref="B34:O34"/>
    <mergeCell ref="B35:O35"/>
    <mergeCell ref="P34:Q34"/>
    <mergeCell ref="P33:Q33"/>
    <mergeCell ref="P35:Q35"/>
    <mergeCell ref="R34:S34"/>
    <mergeCell ref="B33:O33"/>
    <mergeCell ref="G14:I14"/>
    <mergeCell ref="T29:AE29"/>
    <mergeCell ref="X30:AE30"/>
    <mergeCell ref="V30:W32"/>
    <mergeCell ref="Z31:AA32"/>
    <mergeCell ref="AB31:AC32"/>
    <mergeCell ref="AD31:AE32"/>
    <mergeCell ref="AS14:AS15"/>
    <mergeCell ref="AK14:AN14"/>
    <mergeCell ref="K14:N14"/>
    <mergeCell ref="AF31:AH31"/>
    <mergeCell ref="X31:Y32"/>
    <mergeCell ref="AF30:AK30"/>
    <mergeCell ref="AO14:AR14"/>
    <mergeCell ref="AL31:AN31"/>
    <mergeCell ref="O14:R14"/>
    <mergeCell ref="T14:V14"/>
    <mergeCell ref="Z35:AA35"/>
    <mergeCell ref="AB33:AC33"/>
    <mergeCell ref="Z38:AA38"/>
    <mergeCell ref="Z36:AA36"/>
    <mergeCell ref="AB36:AC36"/>
    <mergeCell ref="Z34:AA34"/>
    <mergeCell ref="Z37:AA37"/>
    <mergeCell ref="Z33:AA33"/>
    <mergeCell ref="BE14:BE15"/>
    <mergeCell ref="AW14:AW15"/>
    <mergeCell ref="AT14:AV14"/>
    <mergeCell ref="AO31:AQ31"/>
    <mergeCell ref="BD14:BD15"/>
    <mergeCell ref="BD29:BE32"/>
    <mergeCell ref="AX31:AZ31"/>
    <mergeCell ref="AR31:AT31"/>
    <mergeCell ref="BC14:BC15"/>
    <mergeCell ref="AR30:AW30"/>
    <mergeCell ref="AX14:BA14"/>
    <mergeCell ref="BB14:BB15"/>
    <mergeCell ref="AU31:AW31"/>
    <mergeCell ref="AD35:AE35"/>
    <mergeCell ref="R38:S38"/>
    <mergeCell ref="BD33:BE33"/>
    <mergeCell ref="AL30:AQ30"/>
    <mergeCell ref="AI31:AK31"/>
    <mergeCell ref="AD38:AE38"/>
    <mergeCell ref="AD33:AE33"/>
    <mergeCell ref="AD34:AE34"/>
    <mergeCell ref="AB35:AC35"/>
    <mergeCell ref="AB34:AC34"/>
    <mergeCell ref="BI14:BI15"/>
    <mergeCell ref="BH14:BH15"/>
    <mergeCell ref="BF33:BI33"/>
    <mergeCell ref="AX30:BC30"/>
    <mergeCell ref="BF14:BF15"/>
    <mergeCell ref="BG14:BG15"/>
    <mergeCell ref="AF29:BC29"/>
    <mergeCell ref="BF29:BI32"/>
    <mergeCell ref="BA31:BC31"/>
    <mergeCell ref="Z42:AA42"/>
    <mergeCell ref="AB42:AC42"/>
    <mergeCell ref="AD42:AE42"/>
    <mergeCell ref="BD42:BE42"/>
    <mergeCell ref="BF42:BI42"/>
    <mergeCell ref="BF34:BI34"/>
    <mergeCell ref="BF35:BI35"/>
    <mergeCell ref="BF38:BI38"/>
    <mergeCell ref="X46:Y46"/>
    <mergeCell ref="AD56:AE56"/>
    <mergeCell ref="V54:W54"/>
    <mergeCell ref="X54:Y54"/>
    <mergeCell ref="AD47:AE47"/>
    <mergeCell ref="AB49:AC49"/>
    <mergeCell ref="Z50:AA50"/>
    <mergeCell ref="V53:W53"/>
    <mergeCell ref="Z55:AA55"/>
    <mergeCell ref="AB47:AC47"/>
    <mergeCell ref="AB113:AC113"/>
    <mergeCell ref="AB117:AC117"/>
    <mergeCell ref="Z110:AA110"/>
    <mergeCell ref="X113:Y113"/>
    <mergeCell ref="Z107:AA107"/>
    <mergeCell ref="AB111:AC111"/>
    <mergeCell ref="AB114:AC114"/>
    <mergeCell ref="AI128:AK128"/>
    <mergeCell ref="AF129:AH129"/>
    <mergeCell ref="AI127:AK127"/>
    <mergeCell ref="AF127:AH127"/>
    <mergeCell ref="Z127:AA127"/>
    <mergeCell ref="X105:Y105"/>
    <mergeCell ref="AD118:AE118"/>
    <mergeCell ref="Z105:AA105"/>
    <mergeCell ref="AB110:AC110"/>
    <mergeCell ref="Z129:AA129"/>
    <mergeCell ref="AU129:AW129"/>
    <mergeCell ref="AF128:AH128"/>
    <mergeCell ref="AU128:AW128"/>
    <mergeCell ref="AB129:AC129"/>
    <mergeCell ref="Z128:AA128"/>
    <mergeCell ref="AI129:AK129"/>
    <mergeCell ref="AR128:AT128"/>
    <mergeCell ref="AO128:AQ128"/>
    <mergeCell ref="AB128:AC128"/>
    <mergeCell ref="AD128:AE128"/>
    <mergeCell ref="AR129:AT129"/>
    <mergeCell ref="X128:Y128"/>
    <mergeCell ref="T128:U128"/>
    <mergeCell ref="V128:W128"/>
    <mergeCell ref="BF45:BI45"/>
    <mergeCell ref="BD44:BE44"/>
    <mergeCell ref="BF44:BI44"/>
    <mergeCell ref="BD45:BE45"/>
    <mergeCell ref="AD45:AE45"/>
    <mergeCell ref="BD46:BE46"/>
    <mergeCell ref="AB45:AC45"/>
    <mergeCell ref="A208:F208"/>
    <mergeCell ref="Z46:AA46"/>
    <mergeCell ref="AB46:AC46"/>
    <mergeCell ref="AD46:AE46"/>
    <mergeCell ref="BF46:BI46"/>
    <mergeCell ref="P61:Q61"/>
    <mergeCell ref="R61:S61"/>
    <mergeCell ref="C168:BE168"/>
    <mergeCell ref="C191:BE191"/>
    <mergeCell ref="A134:G134"/>
    <mergeCell ref="Q134:V134"/>
    <mergeCell ref="C186:BE186"/>
    <mergeCell ref="C182:BE182"/>
    <mergeCell ref="C183:BE183"/>
    <mergeCell ref="H135:J135"/>
    <mergeCell ref="K134:M134"/>
    <mergeCell ref="K135:M135"/>
    <mergeCell ref="N134:P134"/>
    <mergeCell ref="AP133:AT135"/>
    <mergeCell ref="BF62:BI62"/>
    <mergeCell ref="BF63:BI63"/>
    <mergeCell ref="BF53:BI53"/>
    <mergeCell ref="BF57:BI57"/>
    <mergeCell ref="BD54:BE54"/>
    <mergeCell ref="Z102:AA102"/>
    <mergeCell ref="AD61:AE61"/>
    <mergeCell ref="AB65:AC65"/>
    <mergeCell ref="Z62:AA62"/>
    <mergeCell ref="AB63:AC63"/>
    <mergeCell ref="BA127:BC127"/>
    <mergeCell ref="AR127:AT127"/>
    <mergeCell ref="BD123:BE123"/>
    <mergeCell ref="BD34:BE34"/>
    <mergeCell ref="BD35:BE35"/>
    <mergeCell ref="BD38:BE38"/>
    <mergeCell ref="BA126:BC126"/>
    <mergeCell ref="BD47:BE47"/>
    <mergeCell ref="BD53:BE53"/>
    <mergeCell ref="BD98:BE98"/>
    <mergeCell ref="AU131:BI131"/>
    <mergeCell ref="BF129:BI129"/>
    <mergeCell ref="AD120:AE120"/>
    <mergeCell ref="BD128:BE128"/>
    <mergeCell ref="BD129:BE129"/>
    <mergeCell ref="BA129:BC129"/>
    <mergeCell ref="BD120:BE120"/>
    <mergeCell ref="AX129:AZ129"/>
    <mergeCell ref="AO125:AQ125"/>
    <mergeCell ref="BD127:BE127"/>
    <mergeCell ref="T120:U120"/>
    <mergeCell ref="R119:S119"/>
    <mergeCell ref="T119:U119"/>
    <mergeCell ref="T118:U118"/>
    <mergeCell ref="V120:W120"/>
    <mergeCell ref="V125:W125"/>
    <mergeCell ref="V119:W119"/>
    <mergeCell ref="R122:S122"/>
    <mergeCell ref="A125:S125"/>
    <mergeCell ref="V123:W123"/>
    <mergeCell ref="B119:O119"/>
    <mergeCell ref="P119:Q119"/>
    <mergeCell ref="B120:O120"/>
    <mergeCell ref="P120:Q120"/>
    <mergeCell ref="R120:S120"/>
    <mergeCell ref="R118:S118"/>
    <mergeCell ref="AB105:AC105"/>
    <mergeCell ref="AB104:AC104"/>
    <mergeCell ref="AD104:AE104"/>
    <mergeCell ref="AD101:AE101"/>
    <mergeCell ref="AD100:AE100"/>
    <mergeCell ref="P118:Q118"/>
    <mergeCell ref="X104:Y104"/>
    <mergeCell ref="AD105:AE105"/>
    <mergeCell ref="X107:Y107"/>
    <mergeCell ref="AD117:AE117"/>
    <mergeCell ref="AD103:AE103"/>
    <mergeCell ref="AB100:AC100"/>
    <mergeCell ref="AB96:AC96"/>
    <mergeCell ref="AD97:AE97"/>
    <mergeCell ref="Z101:AA101"/>
    <mergeCell ref="Z104:AA104"/>
    <mergeCell ref="Z100:AA100"/>
    <mergeCell ref="BD119:BE119"/>
    <mergeCell ref="BF110:BI110"/>
    <mergeCell ref="AF125:AH125"/>
    <mergeCell ref="AX125:AZ125"/>
    <mergeCell ref="AB98:AC98"/>
    <mergeCell ref="AD98:AE98"/>
    <mergeCell ref="AD106:AE106"/>
    <mergeCell ref="BD101:BE101"/>
    <mergeCell ref="BD124:BE124"/>
    <mergeCell ref="AB103:AC103"/>
    <mergeCell ref="BF118:BI118"/>
    <mergeCell ref="BD112:BE112"/>
    <mergeCell ref="BD111:BE111"/>
    <mergeCell ref="BD104:BE104"/>
    <mergeCell ref="BD118:BE118"/>
    <mergeCell ref="BF111:BI111"/>
    <mergeCell ref="BF102:BI102"/>
    <mergeCell ref="BF112:BI113"/>
    <mergeCell ref="BD103:BE103"/>
    <mergeCell ref="BF121:BI121"/>
    <mergeCell ref="BF103:BI103"/>
    <mergeCell ref="BF105:BI105"/>
    <mergeCell ref="BF104:BI104"/>
    <mergeCell ref="BD105:BE105"/>
    <mergeCell ref="BF116:BI117"/>
    <mergeCell ref="BF119:BI119"/>
    <mergeCell ref="Z119:AA119"/>
    <mergeCell ref="AB119:AC119"/>
    <mergeCell ref="Z122:AA122"/>
    <mergeCell ref="AB123:AC123"/>
    <mergeCell ref="X123:Y123"/>
    <mergeCell ref="X120:Y120"/>
    <mergeCell ref="AD116:AE116"/>
    <mergeCell ref="BF120:BI120"/>
    <mergeCell ref="BD99:BE99"/>
    <mergeCell ref="BF123:BI123"/>
    <mergeCell ref="B43:O43"/>
    <mergeCell ref="R43:S43"/>
    <mergeCell ref="B44:O44"/>
    <mergeCell ref="P44:Q44"/>
    <mergeCell ref="R44:S44"/>
    <mergeCell ref="X119:Y119"/>
    <mergeCell ref="BF92:BI93"/>
    <mergeCell ref="Z92:AA92"/>
    <mergeCell ref="T63:U63"/>
    <mergeCell ref="V63:W63"/>
    <mergeCell ref="T69:U69"/>
    <mergeCell ref="BD69:BE69"/>
    <mergeCell ref="X69:Y69"/>
    <mergeCell ref="Z64:AA64"/>
    <mergeCell ref="Z68:AA68"/>
    <mergeCell ref="BD90:BE90"/>
    <mergeCell ref="B68:O68"/>
    <mergeCell ref="T66:U66"/>
    <mergeCell ref="R68:S68"/>
    <mergeCell ref="R69:S69"/>
    <mergeCell ref="V69:W69"/>
    <mergeCell ref="B65:O65"/>
    <mergeCell ref="P65:Q65"/>
    <mergeCell ref="R65:S65"/>
    <mergeCell ref="T65:U65"/>
    <mergeCell ref="BD62:BE62"/>
    <mergeCell ref="P63:Q63"/>
    <mergeCell ref="AD43:AE43"/>
    <mergeCell ref="AD63:AE63"/>
    <mergeCell ref="BD56:BE56"/>
    <mergeCell ref="BD65:BE65"/>
    <mergeCell ref="AD59:AE59"/>
    <mergeCell ref="P46:Q46"/>
    <mergeCell ref="R46:S46"/>
    <mergeCell ref="T46:U46"/>
    <mergeCell ref="BF195:BI195"/>
    <mergeCell ref="BF181:BI181"/>
    <mergeCell ref="BF179:BI179"/>
    <mergeCell ref="BF160:BI160"/>
    <mergeCell ref="BF161:BI161"/>
    <mergeCell ref="BF64:BI64"/>
    <mergeCell ref="BF154:BI154"/>
    <mergeCell ref="BF151:BI151"/>
    <mergeCell ref="BF152:BI152"/>
    <mergeCell ref="BF149:BI149"/>
    <mergeCell ref="BF187:BI187"/>
    <mergeCell ref="AB106:AC106"/>
    <mergeCell ref="V100:W100"/>
    <mergeCell ref="BF122:BI122"/>
    <mergeCell ref="BA125:BC125"/>
    <mergeCell ref="AL125:AN125"/>
    <mergeCell ref="BD102:BE102"/>
    <mergeCell ref="V121:W121"/>
    <mergeCell ref="BF114:BI115"/>
    <mergeCell ref="AB101:AC101"/>
    <mergeCell ref="BD91:BE91"/>
    <mergeCell ref="AD90:AE90"/>
    <mergeCell ref="AD91:AE91"/>
    <mergeCell ref="AB90:AC90"/>
    <mergeCell ref="AB99:AC99"/>
    <mergeCell ref="AB92:AC92"/>
    <mergeCell ref="BD96:BE96"/>
    <mergeCell ref="BD97:BE97"/>
    <mergeCell ref="B99:O99"/>
    <mergeCell ref="P99:Q99"/>
    <mergeCell ref="R99:S99"/>
    <mergeCell ref="AB102:AC102"/>
    <mergeCell ref="AD102:AE102"/>
    <mergeCell ref="X118:Y118"/>
    <mergeCell ref="Z118:AA118"/>
    <mergeCell ref="R103:S103"/>
    <mergeCell ref="T103:U103"/>
    <mergeCell ref="B118:O118"/>
    <mergeCell ref="R54:S54"/>
    <mergeCell ref="T54:U54"/>
    <mergeCell ref="BD59:BE59"/>
    <mergeCell ref="AD62:AE62"/>
    <mergeCell ref="AD65:AE65"/>
    <mergeCell ref="BD68:BE68"/>
    <mergeCell ref="AD67:AE67"/>
    <mergeCell ref="Z54:AA54"/>
    <mergeCell ref="AB55:AC55"/>
    <mergeCell ref="AD55:AE55"/>
    <mergeCell ref="B89:O89"/>
    <mergeCell ref="P89:Q89"/>
    <mergeCell ref="B55:O55"/>
    <mergeCell ref="P55:Q55"/>
    <mergeCell ref="B54:O54"/>
    <mergeCell ref="P54:Q54"/>
    <mergeCell ref="B81:O81"/>
    <mergeCell ref="P81:Q81"/>
    <mergeCell ref="B85:O85"/>
    <mergeCell ref="P85:Q85"/>
    <mergeCell ref="P91:Q91"/>
    <mergeCell ref="R91:S91"/>
    <mergeCell ref="B92:O92"/>
    <mergeCell ref="B90:O90"/>
    <mergeCell ref="R93:S93"/>
    <mergeCell ref="X96:Y96"/>
    <mergeCell ref="P94:Q94"/>
    <mergeCell ref="B94:O94"/>
    <mergeCell ref="R92:S92"/>
    <mergeCell ref="X90:Y90"/>
    <mergeCell ref="P101:Q101"/>
    <mergeCell ref="X102:Y102"/>
    <mergeCell ref="P100:Q100"/>
    <mergeCell ref="P98:Q98"/>
    <mergeCell ref="R98:S98"/>
    <mergeCell ref="T93:U93"/>
    <mergeCell ref="T102:U102"/>
    <mergeCell ref="T95:U95"/>
    <mergeCell ref="X93:Y93"/>
    <mergeCell ref="B98:O98"/>
    <mergeCell ref="Z91:AA91"/>
    <mergeCell ref="V98:W98"/>
    <mergeCell ref="P96:Q96"/>
    <mergeCell ref="Z99:AA99"/>
    <mergeCell ref="T97:U97"/>
    <mergeCell ref="T99:U99"/>
    <mergeCell ref="T96:U96"/>
    <mergeCell ref="Z95:AA95"/>
    <mergeCell ref="T94:U94"/>
    <mergeCell ref="P107:Q107"/>
    <mergeCell ref="B103:O103"/>
    <mergeCell ref="P103:Q103"/>
    <mergeCell ref="X106:Y106"/>
    <mergeCell ref="V99:W99"/>
    <mergeCell ref="X99:Y99"/>
    <mergeCell ref="V104:W104"/>
    <mergeCell ref="V102:W102"/>
    <mergeCell ref="V106:W106"/>
    <mergeCell ref="B100:O100"/>
    <mergeCell ref="BF49:BI49"/>
    <mergeCell ref="BD48:BE48"/>
    <mergeCell ref="BF48:BI48"/>
    <mergeCell ref="AB48:AC48"/>
    <mergeCell ref="AD48:AE48"/>
    <mergeCell ref="AD54:AE54"/>
    <mergeCell ref="AD49:AE49"/>
    <mergeCell ref="BD52:BE52"/>
    <mergeCell ref="BF52:BI52"/>
    <mergeCell ref="BF54:BI55"/>
    <mergeCell ref="P56:Q56"/>
    <mergeCell ref="R56:S56"/>
    <mergeCell ref="T56:U56"/>
    <mergeCell ref="V56:W56"/>
    <mergeCell ref="X101:Y101"/>
    <mergeCell ref="R100:S100"/>
    <mergeCell ref="R101:S101"/>
    <mergeCell ref="T101:U101"/>
    <mergeCell ref="T98:U98"/>
    <mergeCell ref="X56:Y56"/>
    <mergeCell ref="V65:W65"/>
    <mergeCell ref="B57:O57"/>
    <mergeCell ref="B62:O62"/>
    <mergeCell ref="R62:S62"/>
    <mergeCell ref="B58:O58"/>
    <mergeCell ref="B60:O60"/>
    <mergeCell ref="B64:O64"/>
    <mergeCell ref="V60:W60"/>
    <mergeCell ref="V58:W58"/>
    <mergeCell ref="T58:U58"/>
    <mergeCell ref="B56:O56"/>
    <mergeCell ref="R57:S57"/>
    <mergeCell ref="R63:S63"/>
    <mergeCell ref="Z65:AA65"/>
    <mergeCell ref="X65:Y65"/>
    <mergeCell ref="B67:O67"/>
    <mergeCell ref="P67:Q67"/>
    <mergeCell ref="R67:S67"/>
    <mergeCell ref="T67:U67"/>
    <mergeCell ref="V67:W67"/>
    <mergeCell ref="T72:U72"/>
    <mergeCell ref="BF67:BI68"/>
    <mergeCell ref="V95:W95"/>
    <mergeCell ref="Z71:AA71"/>
    <mergeCell ref="BF70:BI70"/>
    <mergeCell ref="BF71:BI72"/>
    <mergeCell ref="X95:Y95"/>
    <mergeCell ref="Z72:AA72"/>
    <mergeCell ref="T91:U91"/>
    <mergeCell ref="T70:U70"/>
    <mergeCell ref="B69:O69"/>
    <mergeCell ref="P69:Q69"/>
    <mergeCell ref="Z69:AA69"/>
    <mergeCell ref="Z96:AA96"/>
    <mergeCell ref="B97:O97"/>
    <mergeCell ref="AD68:AE68"/>
    <mergeCell ref="P97:Q97"/>
    <mergeCell ref="R97:S97"/>
    <mergeCell ref="B96:O96"/>
    <mergeCell ref="R94:S94"/>
    <mergeCell ref="X71:Y71"/>
    <mergeCell ref="V71:W71"/>
    <mergeCell ref="BF90:BI91"/>
    <mergeCell ref="V97:W97"/>
    <mergeCell ref="X97:Y97"/>
    <mergeCell ref="AD92:AE92"/>
    <mergeCell ref="Z97:AA97"/>
    <mergeCell ref="BD71:BE71"/>
    <mergeCell ref="BD72:BE72"/>
    <mergeCell ref="V96:W96"/>
    <mergeCell ref="B72:O72"/>
    <mergeCell ref="X70:Y70"/>
    <mergeCell ref="P72:Q72"/>
    <mergeCell ref="V72:W72"/>
    <mergeCell ref="B71:O71"/>
    <mergeCell ref="P71:Q71"/>
    <mergeCell ref="R71:S71"/>
    <mergeCell ref="T71:U71"/>
    <mergeCell ref="B70:O70"/>
    <mergeCell ref="P70:Q70"/>
    <mergeCell ref="BD70:BE70"/>
    <mergeCell ref="X98:Y98"/>
    <mergeCell ref="Z98:AA98"/>
    <mergeCell ref="BD95:BE95"/>
    <mergeCell ref="R70:S70"/>
    <mergeCell ref="R96:S96"/>
    <mergeCell ref="T90:U90"/>
    <mergeCell ref="AB91:AC91"/>
    <mergeCell ref="V90:W90"/>
    <mergeCell ref="V70:W70"/>
    <mergeCell ref="AB69:AC69"/>
    <mergeCell ref="AD71:AE71"/>
    <mergeCell ref="AB70:AC70"/>
    <mergeCell ref="AD69:AE69"/>
    <mergeCell ref="AB72:AC72"/>
    <mergeCell ref="AD72:AE72"/>
    <mergeCell ref="AB71:AC71"/>
    <mergeCell ref="AD70:AE70"/>
    <mergeCell ref="T92:U92"/>
    <mergeCell ref="V92:W92"/>
    <mergeCell ref="V91:W91"/>
    <mergeCell ref="X92:Y92"/>
    <mergeCell ref="Z94:AA94"/>
    <mergeCell ref="AD99:AE99"/>
    <mergeCell ref="AD96:AE96"/>
    <mergeCell ref="AB95:AC95"/>
    <mergeCell ref="AD95:AE95"/>
    <mergeCell ref="V93:W93"/>
    <mergeCell ref="BF182:BI182"/>
    <mergeCell ref="BF94:BI94"/>
    <mergeCell ref="X94:Y94"/>
    <mergeCell ref="AD94:AE94"/>
    <mergeCell ref="BD94:BE94"/>
    <mergeCell ref="AB94:AC94"/>
    <mergeCell ref="BD100:BE100"/>
    <mergeCell ref="AB97:AC97"/>
    <mergeCell ref="Z106:AA106"/>
    <mergeCell ref="BF125:BI125"/>
    <mergeCell ref="V103:W103"/>
    <mergeCell ref="AD119:AE119"/>
    <mergeCell ref="BF95:BI95"/>
    <mergeCell ref="BF99:BI99"/>
    <mergeCell ref="Z103:AA103"/>
    <mergeCell ref="AD122:AE122"/>
    <mergeCell ref="BD116:BE116"/>
    <mergeCell ref="AB115:AC115"/>
    <mergeCell ref="AD115:AE115"/>
    <mergeCell ref="BD115:BE115"/>
    <mergeCell ref="C193:BE193"/>
    <mergeCell ref="BF194:BI194"/>
    <mergeCell ref="BF192:BI192"/>
    <mergeCell ref="BF193:BI193"/>
    <mergeCell ref="C194:BE194"/>
    <mergeCell ref="BF183:BI183"/>
    <mergeCell ref="BF186:BI186"/>
    <mergeCell ref="C185:BE185"/>
    <mergeCell ref="C188:BE188"/>
    <mergeCell ref="BF188:BI188"/>
    <mergeCell ref="BF185:BI185"/>
    <mergeCell ref="P36:Q36"/>
    <mergeCell ref="R36:S36"/>
    <mergeCell ref="T36:U36"/>
    <mergeCell ref="V36:W36"/>
    <mergeCell ref="X36:Y36"/>
    <mergeCell ref="BF36:BI36"/>
    <mergeCell ref="T37:U37"/>
    <mergeCell ref="V37:W37"/>
    <mergeCell ref="BD43:BE43"/>
    <mergeCell ref="C192:BE192"/>
    <mergeCell ref="B121:O121"/>
    <mergeCell ref="V94:W94"/>
    <mergeCell ref="B48:O48"/>
    <mergeCell ref="P48:Q48"/>
    <mergeCell ref="AD36:AE36"/>
    <mergeCell ref="BD36:BE36"/>
    <mergeCell ref="B37:O37"/>
    <mergeCell ref="P37:Q37"/>
    <mergeCell ref="R37:S37"/>
    <mergeCell ref="BF37:BI37"/>
    <mergeCell ref="R48:S48"/>
    <mergeCell ref="T48:U48"/>
    <mergeCell ref="BF41:BI41"/>
    <mergeCell ref="BD41:BE41"/>
    <mergeCell ref="BF43:BI43"/>
    <mergeCell ref="V48:W48"/>
    <mergeCell ref="V44:W44"/>
    <mergeCell ref="X44:Y44"/>
    <mergeCell ref="AB38:AC38"/>
    <mergeCell ref="B36:O36"/>
    <mergeCell ref="AB37:AC37"/>
    <mergeCell ref="AD37:AE37"/>
    <mergeCell ref="BD37:BE37"/>
    <mergeCell ref="AD121:AE121"/>
    <mergeCell ref="BD121:BE121"/>
    <mergeCell ref="B95:O95"/>
    <mergeCell ref="P95:Q95"/>
    <mergeCell ref="R107:S107"/>
    <mergeCell ref="R95:S95"/>
    <mergeCell ref="BF133:BI135"/>
    <mergeCell ref="A156:B156"/>
    <mergeCell ref="C156:BE156"/>
    <mergeCell ref="BF156:BI156"/>
    <mergeCell ref="BF150:BI150"/>
    <mergeCell ref="C148:BE148"/>
    <mergeCell ref="A152:B152"/>
    <mergeCell ref="Q135:V135"/>
    <mergeCell ref="A147:B147"/>
    <mergeCell ref="Z133:AB133"/>
    <mergeCell ref="AI125:AK125"/>
    <mergeCell ref="BD125:BE125"/>
    <mergeCell ref="Z134:AB134"/>
    <mergeCell ref="BF157:BI157"/>
    <mergeCell ref="BF155:BI155"/>
    <mergeCell ref="BF148:BI148"/>
    <mergeCell ref="AC135:AE135"/>
    <mergeCell ref="C153:BE153"/>
    <mergeCell ref="BF153:BI153"/>
    <mergeCell ref="A135:G135"/>
    <mergeCell ref="A124:Q124"/>
    <mergeCell ref="BD89:BE89"/>
    <mergeCell ref="R89:S89"/>
    <mergeCell ref="T89:U89"/>
    <mergeCell ref="V89:W89"/>
    <mergeCell ref="X89:Y89"/>
    <mergeCell ref="Z89:AA89"/>
    <mergeCell ref="AB89:AC89"/>
    <mergeCell ref="AD89:AE89"/>
    <mergeCell ref="AD124:AE124"/>
    <mergeCell ref="T108:U108"/>
    <mergeCell ref="T109:U109"/>
    <mergeCell ref="V108:W108"/>
    <mergeCell ref="V109:W109"/>
    <mergeCell ref="BD108:BE108"/>
    <mergeCell ref="BD109:BE109"/>
  </mergeCells>
  <printOptions horizontalCentered="1"/>
  <pageMargins left="0.39370078740157483" right="0.19685039370078741" top="0.55118110236220474" bottom="0.55118110236220474" header="0.11811023622047245" footer="0.11811023622047245"/>
  <pageSetup paperSize="8" scale="35" fitToHeight="0" orientation="landscape" horizontalDpi="300" verticalDpi="300" r:id="rId1"/>
  <rowBreaks count="5" manualBreakCount="5">
    <brk id="39" max="16383" man="1"/>
    <brk id="78" max="16383" man="1"/>
    <brk id="108" max="16383" man="1"/>
    <brk id="141" max="16383" man="1"/>
    <brk id="1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C24" sqref="C24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Типовой</vt:lpstr>
      <vt:lpstr>Лист1</vt:lpstr>
      <vt:lpstr>Типовой!Область_печати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Роман</cp:lastModifiedBy>
  <cp:lastPrinted>2018-07-27T14:44:22Z</cp:lastPrinted>
  <dcterms:created xsi:type="dcterms:W3CDTF">1999-02-26T09:40:51Z</dcterms:created>
  <dcterms:modified xsi:type="dcterms:W3CDTF">2018-07-27T15:02:04Z</dcterms:modified>
</cp:coreProperties>
</file>