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утвержденные\"/>
    </mc:Choice>
  </mc:AlternateContent>
  <bookViews>
    <workbookView xWindow="480" yWindow="252" windowWidth="15600" windowHeight="116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Лист1!$A$1:$BJ$104</definedName>
  </definedNames>
  <calcPr calcId="152511"/>
</workbook>
</file>

<file path=xl/calcChain.xml><?xml version="1.0" encoding="utf-8"?>
<calcChain xmlns="http://schemas.openxmlformats.org/spreadsheetml/2006/main">
  <c r="AE59" i="1" l="1"/>
  <c r="AE58" i="1"/>
  <c r="AG38" i="1" l="1"/>
  <c r="AE38" i="1"/>
  <c r="AG37" i="1"/>
  <c r="AE37" i="1"/>
  <c r="BA36" i="1"/>
  <c r="AY36" i="1"/>
  <c r="AW36" i="1"/>
  <c r="AU36" i="1"/>
  <c r="AS36" i="1"/>
  <c r="AQ36" i="1"/>
  <c r="AM36" i="1"/>
  <c r="AI36" i="1"/>
  <c r="AG36" i="1"/>
  <c r="AE36" i="1" l="1"/>
  <c r="BH14" i="1"/>
  <c r="BG14" i="1"/>
  <c r="BF14" i="1"/>
  <c r="BJ14" i="1" s="1"/>
  <c r="AW39" i="1" l="1"/>
  <c r="AU39" i="1"/>
  <c r="AS39" i="1"/>
  <c r="AQ39" i="1"/>
  <c r="AE47" i="1" l="1"/>
  <c r="AG47" i="1"/>
  <c r="AI45" i="1"/>
  <c r="AG46" i="1"/>
  <c r="AG45" i="1" s="1"/>
  <c r="AE46" i="1"/>
  <c r="BA45" i="1"/>
  <c r="AY45" i="1"/>
  <c r="AW45" i="1"/>
  <c r="AE45" i="1" s="1"/>
  <c r="AU45" i="1"/>
  <c r="AS45" i="1"/>
  <c r="AQ45" i="1"/>
  <c r="AM45" i="1"/>
  <c r="AI39" i="1"/>
  <c r="AM39" i="1"/>
  <c r="AE39" i="1"/>
  <c r="AY39" i="1"/>
  <c r="BA39" i="1"/>
  <c r="AI31" i="1" l="1"/>
  <c r="AM31" i="1"/>
  <c r="AG44" i="1"/>
  <c r="AG43" i="1"/>
  <c r="AG41" i="1"/>
  <c r="AG40" i="1"/>
  <c r="AG33" i="1"/>
  <c r="AG34" i="1"/>
  <c r="AG32" i="1"/>
  <c r="AG29" i="1"/>
  <c r="AG28" i="1"/>
  <c r="AG26" i="1"/>
  <c r="AE25" i="1"/>
  <c r="AE28" i="1"/>
  <c r="AE29" i="1"/>
  <c r="AE32" i="1"/>
  <c r="AE33" i="1"/>
  <c r="AE34" i="1"/>
  <c r="AE40" i="1"/>
  <c r="AE41" i="1"/>
  <c r="AE43" i="1"/>
  <c r="AE44" i="1"/>
  <c r="AE26" i="1"/>
  <c r="AU31" i="1"/>
  <c r="AQ42" i="1"/>
  <c r="AS42" i="1"/>
  <c r="AU42" i="1"/>
  <c r="AU30" i="1" l="1"/>
  <c r="AG31" i="1"/>
  <c r="AG39" i="1"/>
  <c r="AW31" i="1"/>
  <c r="AY31" i="1"/>
  <c r="BA31" i="1"/>
  <c r="AW24" i="1" l="1"/>
  <c r="AW23" i="1" s="1"/>
  <c r="BA24" i="1"/>
  <c r="BA23" i="1" s="1"/>
  <c r="AE24" i="1"/>
  <c r="AG27" i="1" l="1"/>
  <c r="AG42" i="1"/>
  <c r="AG30" i="1" s="1"/>
  <c r="AI42" i="1"/>
  <c r="AI30" i="1" s="1"/>
  <c r="AM42" i="1"/>
  <c r="AM30" i="1" s="1"/>
  <c r="AW42" i="1"/>
  <c r="AY42" i="1"/>
  <c r="BA42" i="1"/>
  <c r="BA30" i="1" s="1"/>
  <c r="BA56" i="1" s="1"/>
  <c r="AQ31" i="1"/>
  <c r="AQ30" i="1" s="1"/>
  <c r="AS31" i="1"/>
  <c r="AS30" i="1" s="1"/>
  <c r="AG24" i="1"/>
  <c r="AI24" i="1"/>
  <c r="AM24" i="1"/>
  <c r="AQ24" i="1"/>
  <c r="AS24" i="1"/>
  <c r="AU24" i="1"/>
  <c r="AI27" i="1"/>
  <c r="AM27" i="1"/>
  <c r="AQ27" i="1"/>
  <c r="AE27" i="1" s="1"/>
  <c r="AE23" i="1" s="1"/>
  <c r="AS27" i="1"/>
  <c r="AU27" i="1"/>
  <c r="AE42" i="1" l="1"/>
  <c r="AW30" i="1"/>
  <c r="AW56" i="1" s="1"/>
  <c r="AY30" i="1"/>
  <c r="AY56" i="1" s="1"/>
  <c r="AW57" i="1" s="1"/>
  <c r="AE31" i="1"/>
  <c r="AS23" i="1"/>
  <c r="AS56" i="1" s="1"/>
  <c r="AG23" i="1"/>
  <c r="AU23" i="1"/>
  <c r="AU56" i="1" s="1"/>
  <c r="AQ23" i="1"/>
  <c r="AQ56" i="1" s="1"/>
  <c r="AM23" i="1"/>
  <c r="AM56" i="1" s="1"/>
  <c r="AI23" i="1"/>
  <c r="AI56" i="1" s="1"/>
  <c r="AE30" i="1" l="1"/>
  <c r="AE56" i="1" s="1"/>
  <c r="AG56" i="1"/>
  <c r="AQ57" i="1"/>
</calcChain>
</file>

<file path=xl/sharedStrings.xml><?xml version="1.0" encoding="utf-8"?>
<sst xmlns="http://schemas.openxmlformats.org/spreadsheetml/2006/main" count="360" uniqueCount="290">
  <si>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</si>
  <si>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</si>
  <si>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</si>
  <si>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</si>
  <si>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</si>
  <si>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</si>
  <si>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</si>
  <si>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</si>
  <si>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</si>
  <si>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</si>
  <si>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</si>
  <si>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</si>
  <si>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</si>
  <si>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</t>
  </si>
  <si>
    <t>:</t>
  </si>
  <si>
    <t>=</t>
  </si>
  <si>
    <t>Х</t>
  </si>
  <si>
    <t>//</t>
  </si>
  <si>
    <t>/</t>
  </si>
  <si>
    <t>Недель</t>
  </si>
  <si>
    <t>Всего</t>
  </si>
  <si>
    <t>Обозначения:</t>
  </si>
  <si>
    <t>Каникулы</t>
  </si>
  <si>
    <t>Аудиторных</t>
  </si>
  <si>
    <t>Лекции</t>
  </si>
  <si>
    <t>Всего часов</t>
  </si>
  <si>
    <t>Зач.ед.</t>
  </si>
  <si>
    <t>1.1.</t>
  </si>
  <si>
    <t>Философия и методология науки</t>
  </si>
  <si>
    <t>Основы информационных технологий</t>
  </si>
  <si>
    <t>2.</t>
  </si>
  <si>
    <t>Компонент учреждения высшего образования</t>
  </si>
  <si>
    <t>Итоговая аттестация</t>
  </si>
  <si>
    <t>Количество часов учебных занятий</t>
  </si>
  <si>
    <t>Количество зачетов</t>
  </si>
  <si>
    <t>Государственный компонент</t>
  </si>
  <si>
    <t>2.1.</t>
  </si>
  <si>
    <t>МИНИСТЕРСТВО ОБРАЗОВАНИЯ РЕСПУБЛИКИ БЕЛАРУСЬ</t>
  </si>
  <si>
    <t>Министра образования</t>
  </si>
  <si>
    <t>Республики Беларусь</t>
  </si>
  <si>
    <t xml:space="preserve"> ТИПОВОЙ УЧЕБНЫЙ ПЛАН</t>
  </si>
  <si>
    <t>01.09.-07.09</t>
  </si>
  <si>
    <t>08.09-14.09</t>
  </si>
  <si>
    <t>15.09-21.09</t>
  </si>
  <si>
    <t>22.09-28.09</t>
  </si>
  <si>
    <t>29.09-05.10</t>
  </si>
  <si>
    <t>06.10-12.10</t>
  </si>
  <si>
    <t>13.10-19.10</t>
  </si>
  <si>
    <t>20.10-26.10</t>
  </si>
  <si>
    <t>27.10-02.11</t>
  </si>
  <si>
    <t>03.11-09.11</t>
  </si>
  <si>
    <t>10.11-16.11</t>
  </si>
  <si>
    <t>17.11-23.11</t>
  </si>
  <si>
    <t>24.11-30.12</t>
  </si>
  <si>
    <t>01.12-07.12</t>
  </si>
  <si>
    <t>08.12-14.12</t>
  </si>
  <si>
    <t>15.12-21.12</t>
  </si>
  <si>
    <t>22.12-28.12</t>
  </si>
  <si>
    <t>29.12-04.01</t>
  </si>
  <si>
    <t>05.01-11.01</t>
  </si>
  <si>
    <t>12.01-18.01</t>
  </si>
  <si>
    <t>19.01-25.01</t>
  </si>
  <si>
    <t>26.01-01.02</t>
  </si>
  <si>
    <t>02.02-08.02</t>
  </si>
  <si>
    <t>09.02-15.02</t>
  </si>
  <si>
    <t>16.02-22.02</t>
  </si>
  <si>
    <t>23.02-01.03</t>
  </si>
  <si>
    <t>02.03-08.03</t>
  </si>
  <si>
    <t>09.03-15.03</t>
  </si>
  <si>
    <t>16.03-22.03</t>
  </si>
  <si>
    <t>23.03-29.03</t>
  </si>
  <si>
    <t>30.03-05.04</t>
  </si>
  <si>
    <t>06.04-12.04</t>
  </si>
  <si>
    <t>13.04-19.04</t>
  </si>
  <si>
    <t>20.04-26.04</t>
  </si>
  <si>
    <t>27.04-03.05</t>
  </si>
  <si>
    <t>04.05-10.05</t>
  </si>
  <si>
    <t>11.05-17.05</t>
  </si>
  <si>
    <t>18.05-24.05</t>
  </si>
  <si>
    <t>25.05-31.06</t>
  </si>
  <si>
    <t>01.06-07.06</t>
  </si>
  <si>
    <t>08.06-14.06</t>
  </si>
  <si>
    <t>15.06-21.06</t>
  </si>
  <si>
    <t>22.06-28.06</t>
  </si>
  <si>
    <t>29.06-05.07</t>
  </si>
  <si>
    <t>06.07-12.07</t>
  </si>
  <si>
    <t>13.07-19.07</t>
  </si>
  <si>
    <t>20.07-26.07</t>
  </si>
  <si>
    <t>27.07-02.08</t>
  </si>
  <si>
    <t>03.08-09.08</t>
  </si>
  <si>
    <t>10.08-16.08</t>
  </si>
  <si>
    <t>17.08-23.08</t>
  </si>
  <si>
    <t>24.08-31.08</t>
  </si>
  <si>
    <t>I I.  Сводные данные по бюджету времени (в неделях)</t>
  </si>
  <si>
    <t>Экзаменационные сессии</t>
  </si>
  <si>
    <t>Практики</t>
  </si>
  <si>
    <t>Магистерская диссертация</t>
  </si>
  <si>
    <t>3.</t>
  </si>
  <si>
    <t>Количество часов учебных занятий в неделю</t>
  </si>
  <si>
    <t>Количество экзаменов</t>
  </si>
  <si>
    <t>IV. Практики</t>
  </si>
  <si>
    <t>Название практики</t>
  </si>
  <si>
    <t>Семестр</t>
  </si>
  <si>
    <t>V. Магистерская диссертация</t>
  </si>
  <si>
    <t>VI. Итоговая аттестация</t>
  </si>
  <si>
    <t>Защита магистерской диссертации</t>
  </si>
  <si>
    <t>Экзамены</t>
  </si>
  <si>
    <t>Зачеты</t>
  </si>
  <si>
    <t>Количество академических часов</t>
  </si>
  <si>
    <t>Из них</t>
  </si>
  <si>
    <t>Лабораторные</t>
  </si>
  <si>
    <t>Практические</t>
  </si>
  <si>
    <t>Семинарские</t>
  </si>
  <si>
    <t>Ауд. часов</t>
  </si>
  <si>
    <t>Код компетенции</t>
  </si>
  <si>
    <t>VII. Матрица компетенций</t>
  </si>
  <si>
    <t>Наименование компетенции</t>
  </si>
  <si>
    <t>Код модуля, учебной дисциплины</t>
  </si>
  <si>
    <t>СОГЛАСОВАНО</t>
  </si>
  <si>
    <t>Эксперт-нормоконтролер</t>
  </si>
  <si>
    <t>Протокол № _____ от _____________________20___ г.</t>
  </si>
  <si>
    <t>Теоретическое обучение</t>
  </si>
  <si>
    <t>Зачетных
 единиц</t>
  </si>
  <si>
    <t>Разработан в качестве примера реализации образовательного стандарта по специальности 1-79 80 21 "Педиатрия"</t>
  </si>
  <si>
    <t>1.2.</t>
  </si>
  <si>
    <t>Хронические расстройства питания у детей</t>
  </si>
  <si>
    <t>2.3.</t>
  </si>
  <si>
    <t>2.4.</t>
  </si>
  <si>
    <t>Диагностика неотложных состояний у детей</t>
  </si>
  <si>
    <t>Оказание срочной медицинской помощи детям при состояниях, требующих экстренного медицинского вмешательства</t>
  </si>
  <si>
    <t>СК-1</t>
  </si>
  <si>
    <t>Уметь оказывать помощь при неотложных состояниях у пациентов детского возраста</t>
  </si>
  <si>
    <t>СК-2</t>
  </si>
  <si>
    <t>СК-3</t>
  </si>
  <si>
    <t>СК-4</t>
  </si>
  <si>
    <t>1.1.1.</t>
  </si>
  <si>
    <t>1.1.2.</t>
  </si>
  <si>
    <t>1.2.1.</t>
  </si>
  <si>
    <t>1.2.2.</t>
  </si>
  <si>
    <t>2.1.1.</t>
  </si>
  <si>
    <t>2.1.2.</t>
  </si>
  <si>
    <t>2.3.1.</t>
  </si>
  <si>
    <t>2.3.2.</t>
  </si>
  <si>
    <t>2.4.1.</t>
  </si>
  <si>
    <t>2.4.2.</t>
  </si>
  <si>
    <t>3.1.</t>
  </si>
  <si>
    <t>Уметь оказывать срочную медицинскую помощь детям при состояниях, требующих экстренного медицинского вмешательства</t>
  </si>
  <si>
    <t>Срок обучения 1 год</t>
  </si>
  <si>
    <t>Код компе-тенции</t>
  </si>
  <si>
    <t>Степень</t>
  </si>
  <si>
    <t>I. График образовательного процесса</t>
  </si>
  <si>
    <t>-</t>
  </si>
  <si>
    <t>Рекомендован к утверждению Президиумом Совета УМО ______________________</t>
  </si>
  <si>
    <t>I I I.  План образовательного процесса</t>
  </si>
  <si>
    <t>3.2.</t>
  </si>
  <si>
    <t>Модуль "Педиатрия раннего и старшего детского возраста"</t>
  </si>
  <si>
    <t>Физиология и патология детей раннего и старшего детского возраста</t>
  </si>
  <si>
    <t>1,  2</t>
  </si>
  <si>
    <t>2.1.3.</t>
  </si>
  <si>
    <t>Модуль  "Неотложные состояния в педиатрии"</t>
  </si>
  <si>
    <t>магистр</t>
  </si>
  <si>
    <t>УПК-1</t>
  </si>
  <si>
    <t>УПК-2</t>
  </si>
  <si>
    <t>Научно-исследовательская</t>
  </si>
  <si>
    <t>УК-1</t>
  </si>
  <si>
    <t>УК-2</t>
  </si>
  <si>
    <t>Быть способным проводить необходимую диагностику и назначать лечение при хронических расстройствах питания у детей в соответствии с принятой международной классификацией болезней и установленными национальными стандартами</t>
  </si>
  <si>
    <t>Быть способным проводить диагностику и назначать лечение при заболеваниях сердечно-сосудистой системы у детей в соответствии с принятой международной классификацией болезней и установленными национальными стандартами</t>
  </si>
  <si>
    <t>№ п/п</t>
  </si>
  <si>
    <t>Первый заместитель Министра здравоохранения Республики Беларусь, председатель УМО по высшему медицинскому, фармацевтическому образованию</t>
  </si>
  <si>
    <t>Начальник управления кадровой политики, учреждений образования 
Министерства здравоохранения Республики Беларусь</t>
  </si>
  <si>
    <t>О.В.Маршалко</t>
  </si>
  <si>
    <t xml:space="preserve">_________________ </t>
  </si>
  <si>
    <t>Д.Л.Пиневич</t>
  </si>
  <si>
    <t>"___"_______________________20__</t>
  </si>
  <si>
    <t xml:space="preserve">Председатель НМС по педиатрии </t>
  </si>
  <si>
    <t>_________________</t>
  </si>
  <si>
    <t>по медицинскому, фармацевтическому образованию</t>
  </si>
  <si>
    <t>С.А.Касперович</t>
  </si>
  <si>
    <t>И.В.Титович</t>
  </si>
  <si>
    <t>Проректор по научно-методической работе
Государственного учреждения образования "Республиканский институт высшей школы"</t>
  </si>
  <si>
    <t>___________________</t>
  </si>
  <si>
    <t>теоретическое обучение</t>
  </si>
  <si>
    <t>практика</t>
  </si>
  <si>
    <t>экзаменационная сессия</t>
  </si>
  <si>
    <t>магистерская диссертация</t>
  </si>
  <si>
    <t>каникулы</t>
  </si>
  <si>
    <t>1 семестр,
14 недель</t>
  </si>
  <si>
    <t>СК-6</t>
  </si>
  <si>
    <t>СК-5</t>
  </si>
  <si>
    <t>СК-7</t>
  </si>
  <si>
    <t>СК-8</t>
  </si>
  <si>
    <t>УК-3</t>
  </si>
  <si>
    <t>УК-4</t>
  </si>
  <si>
    <t>_________________  О.А. Величкович</t>
  </si>
  <si>
    <t>итоговая аттестация</t>
  </si>
  <si>
    <t>СК-9</t>
  </si>
  <si>
    <t>Модуль "Дисциплины специальной подготовки"</t>
  </si>
  <si>
    <t>Иностранный язык</t>
  </si>
  <si>
    <t>УК-5</t>
  </si>
  <si>
    <t>3.3.</t>
  </si>
  <si>
    <t>Владеть современными методами диагностики,  лечения,  профилактики  и  реабилитации  новорожденных, необходимых  для  ведения профессиональной  деятельности  в  должности врача-неонатолога</t>
  </si>
  <si>
    <t>2.2.</t>
  </si>
  <si>
    <t>2.2.1.</t>
  </si>
  <si>
    <t>2.2.2.</t>
  </si>
  <si>
    <t>Быть способным анализировать закономерности функционирования отдельных органов и систем, использовать  основные методики клинико- и иммунологического обследования  и оценки  функционального состояния  организма</t>
  </si>
  <si>
    <t>Распределение по курсам 
и семестрам</t>
  </si>
  <si>
    <t>Модуль "Научно-исследовательская работа"</t>
  </si>
  <si>
    <t>Исследовательский семинар</t>
  </si>
  <si>
    <t>1.</t>
  </si>
  <si>
    <t>/2</t>
  </si>
  <si>
    <t>/1д</t>
  </si>
  <si>
    <t>/104</t>
  </si>
  <si>
    <t>/72</t>
  </si>
  <si>
    <t>/52</t>
  </si>
  <si>
    <t>/36</t>
  </si>
  <si>
    <t>/120</t>
  </si>
  <si>
    <t>/108</t>
  </si>
  <si>
    <t>/70</t>
  </si>
  <si>
    <t>/140</t>
  </si>
  <si>
    <t>/240</t>
  </si>
  <si>
    <t>/3</t>
  </si>
  <si>
    <t>/6</t>
  </si>
  <si>
    <r>
      <t>Дополнительные виды обучения</t>
    </r>
    <r>
      <rPr>
        <b/>
        <vertAlign val="superscript"/>
        <sz val="16"/>
        <color theme="1"/>
        <rFont val="Times New Roman"/>
        <family val="1"/>
        <charset val="204"/>
      </rPr>
      <t>1</t>
    </r>
  </si>
  <si>
    <t>1.1.1</t>
  </si>
  <si>
    <t>1.1.2</t>
  </si>
  <si>
    <t>3.1</t>
  </si>
  <si>
    <t>3.2</t>
  </si>
  <si>
    <t>3.3</t>
  </si>
  <si>
    <t>1.2.1</t>
  </si>
  <si>
    <t>1.2.2</t>
  </si>
  <si>
    <t>2.1.1</t>
  </si>
  <si>
    <t>2.1.3</t>
  </si>
  <si>
    <t>2.3.1</t>
  </si>
  <si>
    <t>2.3.2</t>
  </si>
  <si>
    <t>2.4.1</t>
  </si>
  <si>
    <t>2.4.2</t>
  </si>
  <si>
    <t>Начальник Главного управления профессионального образования
Министерства образования Республики Беларусь</t>
  </si>
  <si>
    <t>2.1.2</t>
  </si>
  <si>
    <t>2 семестр,
11 недель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</si>
  <si>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</si>
  <si>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</si>
  <si>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</si>
  <si>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Высокотехнологическая медицинская помощь в неонатологии</t>
  </si>
  <si>
    <t>Нейродиетология детского возраста</t>
  </si>
  <si>
    <t xml:space="preserve">Быть способным  применять методы  оптимизиции терапии психоневрологических заболеваний посредством качественного манипулирования составом рационов питания </t>
  </si>
  <si>
    <t>Современные технологии медицинской реабилитации и санаторно-курортного лечения детей</t>
  </si>
  <si>
    <t>Модуль "Современные аспекты педиатрии"</t>
  </si>
  <si>
    <t>Угрожающие состояния в педиатрии</t>
  </si>
  <si>
    <t>Семиотика заболеваний сердечно-сосудистой системы у детей</t>
  </si>
  <si>
    <t>/110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</si>
  <si>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</si>
  <si>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Название модуля, учебной дисциплины, 
курсового проекта (курсовой работы)</t>
  </si>
  <si>
    <t>УК-6</t>
  </si>
  <si>
    <t>УК-3, УПК-1</t>
  </si>
  <si>
    <t>УК-3, УПК-2</t>
  </si>
  <si>
    <t>1.2.1, 1.2.2</t>
  </si>
  <si>
    <t>Методология медицинских исследований</t>
  </si>
  <si>
    <t>Модули по выбору</t>
  </si>
  <si>
    <t>Модуль "Современные методы диагностики в педиатрии"</t>
  </si>
  <si>
    <t>Нейросонография в педиатрии</t>
  </si>
  <si>
    <t>Методы нейровизуализации</t>
  </si>
  <si>
    <t>Митохондриальная патология у детей</t>
  </si>
  <si>
    <t>Пренатальная диагностика наследственных заболеваний у детей</t>
  </si>
  <si>
    <t>2.2.1.1.</t>
  </si>
  <si>
    <t>2.2.1.2.</t>
  </si>
  <si>
    <t>2.2.2.1.</t>
  </si>
  <si>
    <t>2.2.2.2.</t>
  </si>
  <si>
    <t>Владеть научной методологией медицинских исследований, метрологией и методологией формализации, сопоставлений и обобщений, быть способным к проведению статистического анализа данных</t>
  </si>
  <si>
    <t>Быть способным к самостоятельному обучению, совершенствованию и развитию интеллектуального и общекультурного уровня, адаптации к новым ситуациям</t>
  </si>
  <si>
    <t>Модуль "Этиопатогенетические и генетические аспекты наследственной патологии у детей"</t>
  </si>
  <si>
    <t>Быть способным применить знания о принципах нейросонографии для постановки диагноза и далнейшего лечения ребенка</t>
  </si>
  <si>
    <t>Быть способным использовать современные методы нейровизуализации для решения задач профессиональной деятельности</t>
  </si>
  <si>
    <t>Владеть современными знаниями и практическими навыками в области пренатального обследования для диагностики наследственных заболеваний плода</t>
  </si>
  <si>
    <t>Быть способным применять знания для диагностики митохондриальных болезней, осуществлять поиск клинических и параклинических критериев этих заболеваний на догенетическом этапе</t>
  </si>
  <si>
    <t>СК-10</t>
  </si>
  <si>
    <t>СК-11</t>
  </si>
  <si>
    <t>2.2.1.1</t>
  </si>
  <si>
    <t>2.2.1.2</t>
  </si>
  <si>
    <t>2.2.2.1</t>
  </si>
  <si>
    <t>2.2.2.2</t>
  </si>
  <si>
    <t>Владеть теоретическими основами медицинской реабилитации, современными направлениями санаторно-курортного лечения, быть способным применить весь комплекс реабилитационных мероприятий на всех этапах реабилитационной программы</t>
  </si>
  <si>
    <t>/220</t>
  </si>
  <si>
    <r>
      <rPr>
        <vertAlign val="superscript"/>
        <sz val="16"/>
        <color theme="1"/>
        <rFont val="Times New Roman"/>
        <family val="1"/>
        <charset val="204"/>
      </rPr>
      <t>1</t>
    </r>
    <r>
      <rPr>
        <sz val="16"/>
        <color theme="1"/>
        <rFont val="Times New Roman"/>
        <family val="1"/>
        <charset val="204"/>
      </rPr>
      <t xml:space="preserve"> Общеобразовательные дисциплины: "Философия и методология науки", "Иностранный язык", "Основы информационных технологий" изучаются по выбору магистранта. По общеобразовательным дисциплинам: "Философия и методология науки", "Иностранный язык" формой текущей аттестации является кандидатский экзамен, по общеобразовательной дисциплине "Основы информационных технологий" формой текущей аттестации является кандидатский зачет.</t>
    </r>
  </si>
  <si>
    <t>Владеть теоретическими основами диагностики и лечения декомпенсации жизненно важных систем организма ребёнка, быть способным оперативно реагировать и оказывать медицинскую помощь при угрожающих состояниях</t>
  </si>
  <si>
    <r>
      <t xml:space="preserve">Регистрационный № </t>
    </r>
    <r>
      <rPr>
        <b/>
        <sz val="18"/>
        <color theme="1"/>
        <rFont val="Times New Roman"/>
        <family val="1"/>
        <charset val="204"/>
      </rPr>
      <t>L 79-2-005/пр-тип.</t>
    </r>
  </si>
  <si>
    <t>УТВЕРЖДЕНО</t>
  </si>
  <si>
    <t>Первым заместителем</t>
  </si>
  <si>
    <t>И.А.Старовойтовой</t>
  </si>
  <si>
    <t>Специальность      1-79 80 21  Педиатрия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</si>
</sst>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6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 applyAlignment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7" fillId="0" borderId="0" xfId="0" applyFont="1" applyFill="1"/>
    <xf numFmtId="0" fontId="1" fillId="0" borderId="0" xfId="0" applyFont="1" applyFill="1" applyBorder="1"/>
    <xf numFmtId="0" fontId="9" fillId="0" borderId="0" xfId="0" applyFont="1" applyFill="1"/>
    <xf numFmtId="0" fontId="0" fillId="0" borderId="0" xfId="0" applyFill="1" applyAlignment="1">
      <alignment vertical="center"/>
    </xf>
    <xf numFmtId="0" fontId="5" fillId="0" borderId="0" xfId="0" applyFont="1" applyFill="1"/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0" fillId="0" borderId="0" xfId="0" applyFont="1" applyFill="1" applyAlignment="1"/>
    <xf numFmtId="0" fontId="0" fillId="0" borderId="0" xfId="0" applyFill="1" applyBorder="1" applyAlignment="1">
      <alignment vertical="center"/>
    </xf>
    <xf numFmtId="0" fontId="13" fillId="0" borderId="0" xfId="0" applyFont="1" applyFill="1" applyAlignment="1"/>
    <xf numFmtId="0" fontId="13" fillId="0" borderId="0" xfId="0" applyFont="1" applyFill="1" applyBorder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9" fillId="0" borderId="0" xfId="0" applyFont="1" applyFill="1"/>
    <xf numFmtId="0" fontId="15" fillId="0" borderId="12" xfId="0" applyFont="1" applyFill="1" applyBorder="1" applyAlignment="1">
      <alignment horizontal="center"/>
    </xf>
    <xf numFmtId="49" fontId="15" fillId="0" borderId="12" xfId="0" applyNumberFormat="1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9" fillId="0" borderId="0" xfId="0" applyFont="1" applyFill="1" applyBorder="1"/>
    <xf numFmtId="0" fontId="14" fillId="0" borderId="0" xfId="0" applyFont="1" applyFill="1" applyAlignment="1"/>
    <xf numFmtId="0" fontId="0" fillId="0" borderId="0" xfId="0" applyFont="1" applyFill="1" applyBorder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0" fillId="0" borderId="0" xfId="0" applyFont="1" applyFill="1"/>
    <xf numFmtId="0" fontId="19" fillId="0" borderId="0" xfId="0" applyFont="1" applyFill="1" applyAlignment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Border="1"/>
    <xf numFmtId="0" fontId="4" fillId="0" borderId="12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22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8" fillId="0" borderId="12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vertical="top" wrapText="1"/>
    </xf>
    <xf numFmtId="0" fontId="0" fillId="2" borderId="0" xfId="0" applyFill="1" applyAlignment="1">
      <alignment vertical="center"/>
    </xf>
    <xf numFmtId="0" fontId="4" fillId="0" borderId="12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Border="1"/>
    <xf numFmtId="0" fontId="26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12" xfId="0" applyFill="1" applyBorder="1"/>
    <xf numFmtId="0" fontId="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49" fontId="29" fillId="0" borderId="12" xfId="0" applyNumberFormat="1" applyFont="1" applyFill="1" applyBorder="1" applyAlignment="1">
      <alignment horizontal="center"/>
    </xf>
    <xf numFmtId="0" fontId="32" fillId="0" borderId="0" xfId="0" applyFont="1" applyFill="1"/>
    <xf numFmtId="0" fontId="33" fillId="0" borderId="0" xfId="0" applyFont="1" applyFill="1" applyAlignment="1">
      <alignment vertical="center"/>
    </xf>
    <xf numFmtId="0" fontId="33" fillId="0" borderId="0" xfId="0" applyFont="1" applyFill="1"/>
    <xf numFmtId="0" fontId="33" fillId="0" borderId="0" xfId="0" applyFont="1" applyFill="1" applyBorder="1"/>
    <xf numFmtId="0" fontId="0" fillId="0" borderId="0" xfId="0" applyFill="1" applyAlignment="1">
      <alignment horizontal="left" vertical="center"/>
    </xf>
    <xf numFmtId="0" fontId="11" fillId="0" borderId="12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vertical="top" wrapText="1"/>
    </xf>
    <xf numFmtId="0" fontId="36" fillId="0" borderId="13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/>
    </xf>
    <xf numFmtId="14" fontId="10" fillId="3" borderId="12" xfId="0" applyNumberFormat="1" applyFont="1" applyFill="1" applyBorder="1" applyAlignment="1">
      <alignment horizontal="center" vertical="center"/>
    </xf>
    <xf numFmtId="14" fontId="10" fillId="0" borderId="12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top" wrapText="1"/>
    </xf>
    <xf numFmtId="49" fontId="36" fillId="0" borderId="12" xfId="0" applyNumberFormat="1" applyFont="1" applyFill="1" applyBorder="1" applyAlignment="1">
      <alignment horizontal="center" vertical="center"/>
    </xf>
    <xf numFmtId="14" fontId="9" fillId="0" borderId="12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top" wrapText="1"/>
    </xf>
    <xf numFmtId="0" fontId="36" fillId="0" borderId="13" xfId="0" applyFont="1" applyFill="1" applyBorder="1" applyAlignment="1">
      <alignment horizontal="left" vertical="center" wrapText="1"/>
    </xf>
    <xf numFmtId="0" fontId="36" fillId="0" borderId="14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1" fontId="19" fillId="0" borderId="12" xfId="0" applyNumberFormat="1" applyFont="1" applyFill="1" applyBorder="1" applyAlignment="1">
      <alignment horizontal="center" vertical="center"/>
    </xf>
    <xf numFmtId="14" fontId="11" fillId="0" borderId="12" xfId="0" applyNumberFormat="1" applyFont="1" applyFill="1" applyBorder="1" applyAlignment="1">
      <alignment horizontal="center" vertical="center"/>
    </xf>
    <xf numFmtId="14" fontId="35" fillId="0" borderId="12" xfId="0" applyNumberFormat="1" applyFont="1" applyFill="1" applyBorder="1" applyAlignment="1">
      <alignment horizontal="center" vertical="center"/>
    </xf>
    <xf numFmtId="14" fontId="9" fillId="3" borderId="12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textRotation="90"/>
    </xf>
    <xf numFmtId="0" fontId="4" fillId="0" borderId="7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textRotation="90"/>
    </xf>
    <xf numFmtId="0" fontId="19" fillId="0" borderId="16" xfId="0" applyFont="1" applyFill="1" applyBorder="1" applyAlignment="1">
      <alignment horizontal="center" vertical="center" textRotation="90"/>
    </xf>
    <xf numFmtId="0" fontId="19" fillId="0" borderId="17" xfId="0" applyFont="1" applyFill="1" applyBorder="1" applyAlignment="1">
      <alignment horizontal="center" vertical="center" textRotation="90"/>
    </xf>
    <xf numFmtId="0" fontId="19" fillId="0" borderId="18" xfId="0" applyFont="1" applyFill="1" applyBorder="1" applyAlignment="1">
      <alignment horizontal="center" vertical="center" textRotation="90"/>
    </xf>
    <xf numFmtId="0" fontId="19" fillId="0" borderId="28" xfId="0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center" vertical="center" textRotation="90"/>
    </xf>
    <xf numFmtId="0" fontId="19" fillId="0" borderId="29" xfId="0" applyFont="1" applyFill="1" applyBorder="1" applyAlignment="1">
      <alignment horizontal="center" vertical="center" textRotation="90"/>
    </xf>
    <xf numFmtId="0" fontId="19" fillId="0" borderId="30" xfId="0" applyFont="1" applyFill="1" applyBorder="1" applyAlignment="1">
      <alignment horizontal="center" vertical="center" textRotation="90"/>
    </xf>
    <xf numFmtId="0" fontId="19" fillId="0" borderId="1" xfId="0" applyFont="1" applyFill="1" applyBorder="1" applyAlignment="1">
      <alignment horizontal="center" vertical="center" textRotation="90"/>
    </xf>
    <xf numFmtId="0" fontId="19" fillId="0" borderId="26" xfId="0" applyFont="1" applyFill="1" applyBorder="1" applyAlignment="1">
      <alignment horizontal="center" vertical="center" textRotation="90"/>
    </xf>
    <xf numFmtId="0" fontId="2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center" vertical="center" textRotation="90"/>
    </xf>
    <xf numFmtId="0" fontId="4" fillId="0" borderId="24" xfId="0" applyFont="1" applyFill="1" applyBorder="1" applyAlignment="1">
      <alignment horizontal="center" vertical="center" textRotation="90"/>
    </xf>
    <xf numFmtId="0" fontId="4" fillId="0" borderId="25" xfId="0" applyFont="1" applyFill="1" applyBorder="1" applyAlignment="1">
      <alignment horizontal="center" vertical="center" textRotation="90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 vertical="center" textRotation="90"/>
    </xf>
    <xf numFmtId="0" fontId="21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 textRotation="90"/>
    </xf>
    <xf numFmtId="0" fontId="11" fillId="0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 textRotation="90"/>
    </xf>
    <xf numFmtId="0" fontId="21" fillId="0" borderId="12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16" fillId="0" borderId="21" xfId="0" applyFont="1" applyFill="1" applyBorder="1" applyAlignment="1">
      <alignment horizontal="center" vertical="center" textRotation="90" wrapText="1"/>
    </xf>
    <xf numFmtId="0" fontId="16" fillId="0" borderId="12" xfId="0" applyFont="1" applyFill="1" applyBorder="1" applyAlignment="1">
      <alignment horizontal="center" vertical="center" textRotation="90" wrapText="1"/>
    </xf>
    <xf numFmtId="0" fontId="4" fillId="0" borderId="27" xfId="0" applyFont="1" applyFill="1" applyBorder="1" applyAlignment="1">
      <alignment horizontal="center" vertical="center" textRotation="90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19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4" fillId="0" borderId="33" xfId="0" applyFont="1" applyFill="1" applyBorder="1" applyAlignment="1">
      <alignment horizontal="center" vertical="center" textRotation="90"/>
    </xf>
    <xf numFmtId="0" fontId="4" fillId="0" borderId="34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textRotation="90" wrapText="1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1" fillId="0" borderId="0" xfId="0" applyFont="1" applyFill="1" applyAlignment="1">
      <alignment horizontal="left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9" fontId="36" fillId="0" borderId="13" xfId="0" applyNumberFormat="1" applyFont="1" applyFill="1" applyBorder="1" applyAlignment="1">
      <alignment horizontal="center" vertical="center"/>
    </xf>
    <xf numFmtId="49" fontId="36" fillId="0" borderId="14" xfId="0" applyNumberFormat="1" applyFont="1" applyFill="1" applyBorder="1" applyAlignment="1">
      <alignment horizontal="center" vertical="center"/>
    </xf>
    <xf numFmtId="49" fontId="36" fillId="0" borderId="15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36" fillId="0" borderId="13" xfId="0" applyFont="1" applyFill="1" applyBorder="1" applyAlignment="1">
      <alignment horizontal="left" wrapText="1"/>
    </xf>
    <xf numFmtId="0" fontId="36" fillId="0" borderId="14" xfId="0" applyFont="1" applyFill="1" applyBorder="1" applyAlignment="1">
      <alignment horizontal="left" wrapText="1"/>
    </xf>
    <xf numFmtId="0" fontId="36" fillId="0" borderId="15" xfId="0" applyFont="1" applyFill="1" applyBorder="1" applyAlignment="1">
      <alignment horizontal="left" wrapText="1"/>
    </xf>
    <xf numFmtId="0" fontId="36" fillId="0" borderId="13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left" vertical="top" wrapText="1"/>
    </xf>
    <xf numFmtId="0" fontId="36" fillId="0" borderId="14" xfId="0" applyFont="1" applyFill="1" applyBorder="1" applyAlignment="1">
      <alignment horizontal="left" vertical="top" wrapText="1"/>
    </xf>
    <xf numFmtId="0" fontId="36" fillId="0" borderId="15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12</xdr:row>
      <xdr:rowOff>75248</xdr:rowOff>
    </xdr:from>
    <xdr:to>
      <xdr:col>45</xdr:col>
      <xdr:colOff>100013</xdr:colOff>
      <xdr:row>12</xdr:row>
      <xdr:rowOff>120967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10420350" y="2789873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45</xdr:col>
      <xdr:colOff>0</xdr:colOff>
      <xdr:row>12</xdr:row>
      <xdr:rowOff>75248</xdr:rowOff>
    </xdr:from>
    <xdr:to>
      <xdr:col>45</xdr:col>
      <xdr:colOff>100013</xdr:colOff>
      <xdr:row>12</xdr:row>
      <xdr:rowOff>120967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10420350" y="2789873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46</xdr:col>
      <xdr:colOff>0</xdr:colOff>
      <xdr:row>13</xdr:row>
      <xdr:rowOff>75248</xdr:rowOff>
    </xdr:from>
    <xdr:to>
      <xdr:col>46</xdr:col>
      <xdr:colOff>100013</xdr:colOff>
      <xdr:row>13</xdr:row>
      <xdr:rowOff>120967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1315700" y="4390073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46</xdr:col>
      <xdr:colOff>0</xdr:colOff>
      <xdr:row>13</xdr:row>
      <xdr:rowOff>75248</xdr:rowOff>
    </xdr:from>
    <xdr:to>
      <xdr:col>46</xdr:col>
      <xdr:colOff>100013</xdr:colOff>
      <xdr:row>13</xdr:row>
      <xdr:rowOff>120967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1315700" y="4390073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49</xdr:col>
      <xdr:colOff>0</xdr:colOff>
      <xdr:row>13</xdr:row>
      <xdr:rowOff>91123</xdr:rowOff>
    </xdr:from>
    <xdr:to>
      <xdr:col>49</xdr:col>
      <xdr:colOff>100013</xdr:colOff>
      <xdr:row>13</xdr:row>
      <xdr:rowOff>136842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1763375" y="4504373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49</xdr:col>
      <xdr:colOff>0</xdr:colOff>
      <xdr:row>13</xdr:row>
      <xdr:rowOff>75248</xdr:rowOff>
    </xdr:from>
    <xdr:to>
      <xdr:col>49</xdr:col>
      <xdr:colOff>100013</xdr:colOff>
      <xdr:row>13</xdr:row>
      <xdr:rowOff>120967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1108531" y="4456748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48</xdr:col>
      <xdr:colOff>0</xdr:colOff>
      <xdr:row>13</xdr:row>
      <xdr:rowOff>75248</xdr:rowOff>
    </xdr:from>
    <xdr:to>
      <xdr:col>48</xdr:col>
      <xdr:colOff>100013</xdr:colOff>
      <xdr:row>13</xdr:row>
      <xdr:rowOff>120967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1763375" y="4488498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48</xdr:col>
      <xdr:colOff>0</xdr:colOff>
      <xdr:row>13</xdr:row>
      <xdr:rowOff>75248</xdr:rowOff>
    </xdr:from>
    <xdr:to>
      <xdr:col>48</xdr:col>
      <xdr:colOff>100013</xdr:colOff>
      <xdr:row>13</xdr:row>
      <xdr:rowOff>120967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1763375" y="4488498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47</xdr:col>
      <xdr:colOff>0</xdr:colOff>
      <xdr:row>13</xdr:row>
      <xdr:rowOff>75248</xdr:rowOff>
    </xdr:from>
    <xdr:to>
      <xdr:col>47</xdr:col>
      <xdr:colOff>100013</xdr:colOff>
      <xdr:row>13</xdr:row>
      <xdr:rowOff>120967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1541125" y="4488498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47</xdr:col>
      <xdr:colOff>0</xdr:colOff>
      <xdr:row>13</xdr:row>
      <xdr:rowOff>75248</xdr:rowOff>
    </xdr:from>
    <xdr:to>
      <xdr:col>47</xdr:col>
      <xdr:colOff>100013</xdr:colOff>
      <xdr:row>13</xdr:row>
      <xdr:rowOff>120967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1541125" y="4488498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46</xdr:col>
      <xdr:colOff>0</xdr:colOff>
      <xdr:row>13</xdr:row>
      <xdr:rowOff>75248</xdr:rowOff>
    </xdr:from>
    <xdr:to>
      <xdr:col>46</xdr:col>
      <xdr:colOff>100013</xdr:colOff>
      <xdr:row>13</xdr:row>
      <xdr:rowOff>120967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1318875" y="4488498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46</xdr:col>
      <xdr:colOff>0</xdr:colOff>
      <xdr:row>13</xdr:row>
      <xdr:rowOff>75248</xdr:rowOff>
    </xdr:from>
    <xdr:to>
      <xdr:col>46</xdr:col>
      <xdr:colOff>100013</xdr:colOff>
      <xdr:row>13</xdr:row>
      <xdr:rowOff>120967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1318875" y="4488498"/>
          <a:ext cx="100013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u-RU" sz="1000" b="0" i="1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30</xdr:col>
      <xdr:colOff>219075</xdr:colOff>
      <xdr:row>26</xdr:row>
      <xdr:rowOff>142875</xdr:rowOff>
    </xdr:to>
    <xdr:sp macro="" textlink="">
      <xdr:nvSpPr>
        <xdr:cNvPr id="2054" name="AutoShape 6"/>
        <xdr:cNvSpPr>
          <a:spLocks noChangeAspect="1" noChangeArrowheads="1"/>
        </xdr:cNvSpPr>
      </xdr:nvSpPr>
      <xdr:spPr bwMode="auto">
        <a:xfrm>
          <a:off x="0" y="9525"/>
          <a:ext cx="18507075" cy="508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30</xdr:col>
          <xdr:colOff>175260</xdr:colOff>
          <xdr:row>26</xdr:row>
          <xdr:rowOff>106680</xdr:rowOff>
        </xdr:to>
        <xdr:pic>
          <xdr:nvPicPr>
            <xdr:cNvPr id="4405" name="Рисунок 5"/>
            <xdr:cNvPicPr>
              <a:picLocks noChangeAspect="1" noChangeArrowheads="1"/>
              <a:extLst>
                <a:ext uri="{84589F7E-364E-4C9E-8A38-B11213B215E9}">
                  <a14:cameraTool cellRange="Лист1!$A$2:$BJ$19" spid="_x0000_s44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8463260" cy="48615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C105"/>
  <sheetViews>
    <sheetView tabSelected="1" zoomScale="60" zoomScaleNormal="60" zoomScaleSheetLayoutView="70" workbookViewId="0">
      <selection activeCell="AC6" sqref="AC6"/>
    </sheetView>
  </sheetViews>
  <sheetFormatPr defaultColWidth="9.109375" defaultRowHeight="18" x14ac:dyDescent="0.35"/>
  <cols>
    <col min="1" max="1" width="2.6640625" style="5" customWidth="1"/>
    <col min="2" max="2" width="2.33203125" style="5" hidden="1" customWidth="1"/>
    <col min="3" max="3" width="3.44140625" style="5" customWidth="1"/>
    <col min="4" max="4" width="3.109375" style="5" customWidth="1"/>
    <col min="5" max="5" width="4.44140625" style="5" customWidth="1"/>
    <col min="6" max="6" width="3.88671875" style="5" customWidth="1"/>
    <col min="7" max="7" width="2.109375" style="5" hidden="1" customWidth="1"/>
    <col min="8" max="8" width="4.109375" style="5" bestFit="1" customWidth="1"/>
    <col min="9" max="9" width="3.33203125" style="5" customWidth="1"/>
    <col min="10" max="10" width="3.6640625" style="5" customWidth="1"/>
    <col min="11" max="11" width="4.5546875" style="5" customWidth="1"/>
    <col min="12" max="12" width="3.6640625" style="5" customWidth="1"/>
    <col min="13" max="13" width="3.5546875" style="5" bestFit="1" customWidth="1"/>
    <col min="14" max="14" width="3.33203125" style="18" customWidth="1"/>
    <col min="15" max="15" width="3.6640625" style="5" customWidth="1"/>
    <col min="16" max="16" width="3.44140625" style="5" customWidth="1"/>
    <col min="17" max="17" width="3.109375" style="5" customWidth="1"/>
    <col min="18" max="18" width="4.44140625" style="5" customWidth="1"/>
    <col min="19" max="19" width="3.6640625" style="5" customWidth="1"/>
    <col min="20" max="20" width="4" style="5" customWidth="1"/>
    <col min="21" max="21" width="3.5546875" style="5" bestFit="1" customWidth="1"/>
    <col min="22" max="22" width="3.6640625" style="5" customWidth="1"/>
    <col min="23" max="23" width="3.5546875" style="5" customWidth="1"/>
    <col min="24" max="24" width="3.44140625" style="5" customWidth="1"/>
    <col min="25" max="25" width="4.109375" style="5" bestFit="1" customWidth="1"/>
    <col min="26" max="26" width="3.109375" style="5" customWidth="1"/>
    <col min="27" max="27" width="4.44140625" style="5" customWidth="1"/>
    <col min="28" max="28" width="3" style="5" customWidth="1"/>
    <col min="29" max="30" width="3.88671875" style="5" customWidth="1"/>
    <col min="31" max="31" width="4.109375" style="5" bestFit="1" customWidth="1"/>
    <col min="32" max="32" width="4" style="5" customWidth="1"/>
    <col min="33" max="33" width="4.44140625" style="5" customWidth="1"/>
    <col min="34" max="34" width="4.109375" style="5" bestFit="1" customWidth="1"/>
    <col min="35" max="35" width="4.44140625" style="5" customWidth="1"/>
    <col min="36" max="36" width="3.6640625" style="5" customWidth="1"/>
    <col min="37" max="37" width="4" style="5" customWidth="1"/>
    <col min="38" max="38" width="3.44140625" style="5" customWidth="1"/>
    <col min="39" max="39" width="3.88671875" style="5" customWidth="1"/>
    <col min="40" max="40" width="3.6640625" style="5" customWidth="1"/>
    <col min="41" max="41" width="4.109375" style="5" bestFit="1" customWidth="1"/>
    <col min="42" max="42" width="3.6640625" style="5" customWidth="1"/>
    <col min="43" max="43" width="4.109375" style="12" customWidth="1"/>
    <col min="44" max="44" width="4.33203125" style="12" customWidth="1"/>
    <col min="45" max="46" width="3.5546875" style="5" bestFit="1" customWidth="1"/>
    <col min="47" max="49" width="3.44140625" style="5" customWidth="1"/>
    <col min="50" max="50" width="2.88671875" style="5" customWidth="1"/>
    <col min="51" max="51" width="3.33203125" style="5" customWidth="1"/>
    <col min="52" max="52" width="3.6640625" style="5" customWidth="1"/>
    <col min="53" max="53" width="3.44140625" style="5" customWidth="1"/>
    <col min="54" max="54" width="3" style="5" customWidth="1"/>
    <col min="55" max="55" width="2.6640625" style="5" customWidth="1"/>
    <col min="56" max="56" width="5.33203125" style="5" customWidth="1"/>
    <col min="57" max="57" width="4.88671875" style="5" customWidth="1"/>
    <col min="58" max="58" width="3.44140625" style="5" customWidth="1"/>
    <col min="59" max="59" width="5.33203125" style="5" customWidth="1"/>
    <col min="60" max="60" width="4.6640625" style="5" customWidth="1"/>
    <col min="61" max="61" width="3.6640625" style="5" customWidth="1"/>
    <col min="62" max="62" width="3.88671875" style="5" customWidth="1"/>
    <col min="63" max="63" width="3" style="5" customWidth="1"/>
    <col min="64" max="64" width="0.109375" style="5" customWidth="1"/>
    <col min="65" max="16384" width="9.109375" style="5"/>
  </cols>
  <sheetData>
    <row r="1" spans="1:63" ht="22.8" x14ac:dyDescent="0.4">
      <c r="A1" s="171" t="s">
        <v>37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</row>
    <row r="2" spans="1:63" ht="30" customHeight="1" x14ac:dyDescent="0.4">
      <c r="A2" s="103" t="s">
        <v>286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22"/>
      <c r="N2" s="22"/>
      <c r="O2" s="22"/>
      <c r="P2" s="22"/>
      <c r="Q2" s="173" t="s">
        <v>40</v>
      </c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22" t="s">
        <v>149</v>
      </c>
      <c r="AW2" s="8"/>
      <c r="AX2" s="8"/>
      <c r="AY2" s="8"/>
      <c r="AZ2" s="22" t="s">
        <v>160</v>
      </c>
      <c r="BA2" s="10"/>
      <c r="BB2" s="10"/>
      <c r="BC2" s="31"/>
      <c r="BD2" s="31"/>
      <c r="BE2" s="31"/>
      <c r="BF2" s="31"/>
      <c r="BG2" s="31"/>
      <c r="BH2" s="31"/>
      <c r="BI2" s="31"/>
      <c r="BJ2" s="31"/>
      <c r="BK2" s="6"/>
    </row>
    <row r="3" spans="1:63" ht="22.8" x14ac:dyDescent="0.4">
      <c r="A3" s="103" t="s">
        <v>287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8"/>
      <c r="N3" s="41"/>
      <c r="O3" s="8"/>
      <c r="P3" s="8"/>
      <c r="Q3" s="171" t="s">
        <v>289</v>
      </c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0"/>
      <c r="AW3" s="22"/>
      <c r="AX3" s="22"/>
      <c r="AY3" s="22"/>
      <c r="AZ3" s="22"/>
      <c r="BA3" s="22"/>
      <c r="BB3" s="22"/>
      <c r="BC3" s="22"/>
      <c r="BD3" s="22"/>
      <c r="BE3" s="10"/>
      <c r="BF3" s="10"/>
      <c r="BG3" s="10"/>
      <c r="BH3" s="10"/>
      <c r="BI3" s="10"/>
      <c r="BJ3" s="10"/>
      <c r="BK3" s="7"/>
    </row>
    <row r="4" spans="1:63" ht="22.8" x14ac:dyDescent="0.4">
      <c r="A4" s="103" t="s">
        <v>38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8"/>
      <c r="N4" s="41"/>
      <c r="O4" s="8"/>
      <c r="P4" s="8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22"/>
      <c r="AW4" s="22"/>
      <c r="AX4" s="22"/>
      <c r="AY4" s="22"/>
      <c r="AZ4" s="22"/>
      <c r="BA4" s="8"/>
      <c r="BB4" s="8"/>
      <c r="BC4" s="8"/>
      <c r="BD4" s="8"/>
      <c r="BE4" s="8"/>
      <c r="BF4" s="8"/>
      <c r="BG4" s="8"/>
      <c r="BH4" s="8"/>
      <c r="BI4" s="8"/>
      <c r="BJ4" s="8"/>
      <c r="BK4" s="7"/>
    </row>
    <row r="5" spans="1:63" ht="27.75" customHeight="1" x14ac:dyDescent="0.4">
      <c r="A5" s="103" t="s">
        <v>39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8"/>
      <c r="N5" s="41"/>
      <c r="O5" s="8"/>
      <c r="P5" s="8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4"/>
      <c r="AR5" s="14"/>
      <c r="AS5" s="10"/>
      <c r="AT5" s="10"/>
      <c r="AU5" s="10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7"/>
    </row>
    <row r="6" spans="1:63" ht="22.8" x14ac:dyDescent="0.4">
      <c r="A6" s="23" t="s">
        <v>288</v>
      </c>
      <c r="B6" s="23"/>
      <c r="C6" s="23"/>
      <c r="D6" s="23"/>
      <c r="E6" s="23"/>
      <c r="F6" s="8"/>
      <c r="G6" s="8"/>
      <c r="H6" s="8"/>
      <c r="I6" s="8"/>
      <c r="J6" s="8"/>
      <c r="K6" s="8"/>
      <c r="L6" s="8"/>
      <c r="M6" s="8"/>
      <c r="N6" s="41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41"/>
      <c r="AI6" s="8"/>
      <c r="AJ6" s="8"/>
      <c r="AK6" s="8"/>
      <c r="AL6" s="8"/>
      <c r="AM6" s="8"/>
      <c r="AN6" s="8"/>
      <c r="AO6" s="8"/>
      <c r="AP6" s="8"/>
      <c r="AQ6" s="9"/>
      <c r="AR6" s="9"/>
      <c r="AS6" s="8"/>
      <c r="AT6" s="8"/>
      <c r="AU6" s="8"/>
      <c r="AV6" s="172" t="s">
        <v>147</v>
      </c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7"/>
    </row>
    <row r="7" spans="1:63" ht="22.8" x14ac:dyDescent="0.4">
      <c r="A7" s="218">
        <v>43545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8"/>
      <c r="N7" s="41"/>
      <c r="O7" s="8"/>
      <c r="P7" s="8"/>
      <c r="Q7" s="8"/>
      <c r="R7" s="8"/>
      <c r="S7" s="8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8"/>
      <c r="AK7" s="8"/>
      <c r="AL7" s="8"/>
      <c r="AM7" s="8"/>
      <c r="AN7" s="8"/>
      <c r="AO7" s="8"/>
      <c r="AP7" s="8"/>
      <c r="AQ7" s="9"/>
      <c r="AR7" s="9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7"/>
    </row>
    <row r="8" spans="1:63" ht="22.8" x14ac:dyDescent="0.4">
      <c r="A8" s="81" t="s">
        <v>285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10"/>
      <c r="AJ8" s="8"/>
      <c r="AK8" s="8"/>
      <c r="AL8" s="8"/>
      <c r="AM8" s="8"/>
      <c r="AN8" s="8"/>
      <c r="AO8" s="8"/>
      <c r="AP8" s="8"/>
      <c r="AQ8" s="9"/>
      <c r="AR8" s="9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63" ht="26.25" customHeight="1" thickBot="1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39" t="s">
        <v>150</v>
      </c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"/>
      <c r="AD9" s="1"/>
      <c r="AE9" s="1"/>
      <c r="AF9" s="1"/>
      <c r="AG9" s="1"/>
      <c r="AH9" s="1"/>
      <c r="AI9" s="1"/>
      <c r="AJ9" s="1"/>
      <c r="AK9" s="2"/>
      <c r="AL9" s="1"/>
      <c r="AM9" s="1"/>
      <c r="AN9" s="1"/>
      <c r="AO9" s="1"/>
      <c r="AP9" s="1"/>
      <c r="AQ9" s="3"/>
      <c r="AR9" s="55" t="s">
        <v>93</v>
      </c>
      <c r="AS9" s="1"/>
      <c r="AT9" s="1"/>
      <c r="AU9" s="10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3" ht="15.75" customHeight="1" thickBot="1" x14ac:dyDescent="0.35">
      <c r="A10" s="156" t="s">
        <v>0</v>
      </c>
      <c r="B10" s="143" t="s">
        <v>1</v>
      </c>
      <c r="C10" s="143"/>
      <c r="D10" s="143"/>
      <c r="E10" s="143"/>
      <c r="F10" s="143"/>
      <c r="G10" s="143"/>
      <c r="H10" s="144"/>
      <c r="I10" s="147" t="s">
        <v>2</v>
      </c>
      <c r="J10" s="143"/>
      <c r="K10" s="143"/>
      <c r="L10" s="144"/>
      <c r="M10" s="147" t="s">
        <v>3</v>
      </c>
      <c r="N10" s="148"/>
      <c r="O10" s="148"/>
      <c r="P10" s="149"/>
      <c r="Q10" s="147" t="s">
        <v>4</v>
      </c>
      <c r="R10" s="143"/>
      <c r="S10" s="143"/>
      <c r="T10" s="144"/>
      <c r="U10" s="147" t="s">
        <v>5</v>
      </c>
      <c r="V10" s="143"/>
      <c r="W10" s="143"/>
      <c r="X10" s="143"/>
      <c r="Y10" s="144"/>
      <c r="Z10" s="147" t="s">
        <v>6</v>
      </c>
      <c r="AA10" s="148"/>
      <c r="AB10" s="148"/>
      <c r="AC10" s="149"/>
      <c r="AD10" s="147" t="s">
        <v>7</v>
      </c>
      <c r="AE10" s="143"/>
      <c r="AF10" s="143"/>
      <c r="AG10" s="144"/>
      <c r="AH10" s="147" t="s">
        <v>8</v>
      </c>
      <c r="AI10" s="143"/>
      <c r="AJ10" s="143"/>
      <c r="AK10" s="144"/>
      <c r="AL10" s="147" t="s">
        <v>9</v>
      </c>
      <c r="AM10" s="143"/>
      <c r="AN10" s="143"/>
      <c r="AO10" s="143"/>
      <c r="AP10" s="144"/>
      <c r="AQ10" s="147" t="s">
        <v>10</v>
      </c>
      <c r="AR10" s="143"/>
      <c r="AS10" s="143"/>
      <c r="AT10" s="144"/>
      <c r="AU10" s="42"/>
      <c r="AV10" s="148" t="s">
        <v>11</v>
      </c>
      <c r="AW10" s="148"/>
      <c r="AX10" s="148"/>
      <c r="AY10" s="148"/>
      <c r="AZ10" s="147" t="s">
        <v>12</v>
      </c>
      <c r="BA10" s="143"/>
      <c r="BB10" s="143"/>
      <c r="BC10" s="144"/>
      <c r="BD10" s="181" t="s">
        <v>19</v>
      </c>
      <c r="BE10" s="182"/>
      <c r="BF10" s="182"/>
      <c r="BG10" s="182"/>
      <c r="BH10" s="182"/>
      <c r="BI10" s="182"/>
      <c r="BJ10" s="183"/>
    </row>
    <row r="11" spans="1:63" ht="29.25" customHeight="1" x14ac:dyDescent="0.3">
      <c r="A11" s="157"/>
      <c r="B11" s="179" t="s">
        <v>41</v>
      </c>
      <c r="C11" s="179"/>
      <c r="D11" s="125" t="s">
        <v>42</v>
      </c>
      <c r="E11" s="175" t="s">
        <v>43</v>
      </c>
      <c r="F11" s="175" t="s">
        <v>44</v>
      </c>
      <c r="G11" s="179"/>
      <c r="H11" s="140" t="s">
        <v>45</v>
      </c>
      <c r="I11" s="150" t="s">
        <v>46</v>
      </c>
      <c r="J11" s="124" t="s">
        <v>47</v>
      </c>
      <c r="K11" s="124" t="s">
        <v>48</v>
      </c>
      <c r="L11" s="126" t="s">
        <v>49</v>
      </c>
      <c r="M11" s="145" t="s">
        <v>50</v>
      </c>
      <c r="N11" s="124" t="s">
        <v>51</v>
      </c>
      <c r="O11" s="124" t="s">
        <v>52</v>
      </c>
      <c r="P11" s="126" t="s">
        <v>53</v>
      </c>
      <c r="Q11" s="145" t="s">
        <v>54</v>
      </c>
      <c r="R11" s="124" t="s">
        <v>55</v>
      </c>
      <c r="S11" s="124" t="s">
        <v>56</v>
      </c>
      <c r="T11" s="126" t="s">
        <v>57</v>
      </c>
      <c r="U11" s="145" t="s">
        <v>58</v>
      </c>
      <c r="V11" s="124" t="s">
        <v>59</v>
      </c>
      <c r="W11" s="124" t="s">
        <v>60</v>
      </c>
      <c r="X11" s="124" t="s">
        <v>61</v>
      </c>
      <c r="Y11" s="126" t="s">
        <v>62</v>
      </c>
      <c r="Z11" s="145" t="s">
        <v>63</v>
      </c>
      <c r="AA11" s="124" t="s">
        <v>64</v>
      </c>
      <c r="AB11" s="124" t="s">
        <v>65</v>
      </c>
      <c r="AC11" s="126" t="s">
        <v>66</v>
      </c>
      <c r="AD11" s="145" t="s">
        <v>67</v>
      </c>
      <c r="AE11" s="124" t="s">
        <v>68</v>
      </c>
      <c r="AF11" s="124" t="s">
        <v>69</v>
      </c>
      <c r="AG11" s="126" t="s">
        <v>70</v>
      </c>
      <c r="AH11" s="145" t="s">
        <v>71</v>
      </c>
      <c r="AI11" s="124" t="s">
        <v>72</v>
      </c>
      <c r="AJ11" s="124" t="s">
        <v>73</v>
      </c>
      <c r="AK11" s="126" t="s">
        <v>74</v>
      </c>
      <c r="AL11" s="145" t="s">
        <v>75</v>
      </c>
      <c r="AM11" s="124" t="s">
        <v>76</v>
      </c>
      <c r="AN11" s="124" t="s">
        <v>77</v>
      </c>
      <c r="AO11" s="124" t="s">
        <v>78</v>
      </c>
      <c r="AP11" s="126" t="s">
        <v>79</v>
      </c>
      <c r="AQ11" s="174" t="s">
        <v>80</v>
      </c>
      <c r="AR11" s="176" t="s">
        <v>81</v>
      </c>
      <c r="AS11" s="124" t="s">
        <v>82</v>
      </c>
      <c r="AT11" s="126" t="s">
        <v>83</v>
      </c>
      <c r="AU11" s="145" t="s">
        <v>84</v>
      </c>
      <c r="AV11" s="124" t="s">
        <v>85</v>
      </c>
      <c r="AW11" s="124" t="s">
        <v>86</v>
      </c>
      <c r="AX11" s="124" t="s">
        <v>87</v>
      </c>
      <c r="AY11" s="126" t="s">
        <v>88</v>
      </c>
      <c r="AZ11" s="145" t="s">
        <v>89</v>
      </c>
      <c r="BA11" s="124" t="s">
        <v>90</v>
      </c>
      <c r="BB11" s="124" t="s">
        <v>91</v>
      </c>
      <c r="BC11" s="126" t="s">
        <v>92</v>
      </c>
      <c r="BD11" s="184" t="s">
        <v>121</v>
      </c>
      <c r="BE11" s="186" t="s">
        <v>94</v>
      </c>
      <c r="BF11" s="186" t="s">
        <v>95</v>
      </c>
      <c r="BG11" s="186" t="s">
        <v>96</v>
      </c>
      <c r="BH11" s="186" t="s">
        <v>32</v>
      </c>
      <c r="BI11" s="186" t="s">
        <v>22</v>
      </c>
      <c r="BJ11" s="159" t="s">
        <v>20</v>
      </c>
    </row>
    <row r="12" spans="1:63" ht="28.5" customHeight="1" x14ac:dyDescent="0.3">
      <c r="A12" s="157"/>
      <c r="B12" s="179"/>
      <c r="C12" s="179"/>
      <c r="D12" s="125"/>
      <c r="E12" s="175"/>
      <c r="F12" s="175"/>
      <c r="G12" s="179"/>
      <c r="H12" s="141"/>
      <c r="I12" s="151"/>
      <c r="J12" s="125"/>
      <c r="K12" s="125"/>
      <c r="L12" s="127"/>
      <c r="M12" s="146"/>
      <c r="N12" s="125"/>
      <c r="O12" s="125"/>
      <c r="P12" s="127"/>
      <c r="Q12" s="146"/>
      <c r="R12" s="125"/>
      <c r="S12" s="125"/>
      <c r="T12" s="127"/>
      <c r="U12" s="146"/>
      <c r="V12" s="125"/>
      <c r="W12" s="125"/>
      <c r="X12" s="125"/>
      <c r="Y12" s="127"/>
      <c r="Z12" s="146"/>
      <c r="AA12" s="125"/>
      <c r="AB12" s="125"/>
      <c r="AC12" s="127"/>
      <c r="AD12" s="146"/>
      <c r="AE12" s="125"/>
      <c r="AF12" s="125"/>
      <c r="AG12" s="127"/>
      <c r="AH12" s="146"/>
      <c r="AI12" s="125"/>
      <c r="AJ12" s="125"/>
      <c r="AK12" s="127"/>
      <c r="AL12" s="146"/>
      <c r="AM12" s="125"/>
      <c r="AN12" s="125"/>
      <c r="AO12" s="125"/>
      <c r="AP12" s="127"/>
      <c r="AQ12" s="175"/>
      <c r="AR12" s="177"/>
      <c r="AS12" s="125"/>
      <c r="AT12" s="127"/>
      <c r="AU12" s="146"/>
      <c r="AV12" s="125"/>
      <c r="AW12" s="125"/>
      <c r="AX12" s="125"/>
      <c r="AY12" s="127"/>
      <c r="AZ12" s="146"/>
      <c r="BA12" s="125"/>
      <c r="BB12" s="125"/>
      <c r="BC12" s="127"/>
      <c r="BD12" s="185"/>
      <c r="BE12" s="187"/>
      <c r="BF12" s="187"/>
      <c r="BG12" s="187"/>
      <c r="BH12" s="187"/>
      <c r="BI12" s="187"/>
      <c r="BJ12" s="160"/>
    </row>
    <row r="13" spans="1:63" ht="47.25" customHeight="1" x14ac:dyDescent="0.3">
      <c r="A13" s="157"/>
      <c r="B13" s="180"/>
      <c r="C13" s="180"/>
      <c r="D13" s="125"/>
      <c r="E13" s="175"/>
      <c r="F13" s="175"/>
      <c r="G13" s="179"/>
      <c r="H13" s="142"/>
      <c r="I13" s="151"/>
      <c r="J13" s="125"/>
      <c r="K13" s="125"/>
      <c r="L13" s="127"/>
      <c r="M13" s="146"/>
      <c r="N13" s="125"/>
      <c r="O13" s="125"/>
      <c r="P13" s="127"/>
      <c r="Q13" s="146"/>
      <c r="R13" s="125"/>
      <c r="S13" s="125"/>
      <c r="T13" s="127"/>
      <c r="U13" s="146"/>
      <c r="V13" s="125"/>
      <c r="W13" s="125"/>
      <c r="X13" s="125"/>
      <c r="Y13" s="127"/>
      <c r="Z13" s="146"/>
      <c r="AA13" s="125"/>
      <c r="AB13" s="125"/>
      <c r="AC13" s="127"/>
      <c r="AD13" s="146"/>
      <c r="AE13" s="125"/>
      <c r="AF13" s="125"/>
      <c r="AG13" s="127"/>
      <c r="AH13" s="146"/>
      <c r="AI13" s="125"/>
      <c r="AJ13" s="125"/>
      <c r="AK13" s="127"/>
      <c r="AL13" s="146"/>
      <c r="AM13" s="125"/>
      <c r="AN13" s="125"/>
      <c r="AO13" s="125"/>
      <c r="AP13" s="127"/>
      <c r="AQ13" s="175"/>
      <c r="AR13" s="178"/>
      <c r="AS13" s="125"/>
      <c r="AT13" s="127"/>
      <c r="AU13" s="146"/>
      <c r="AV13" s="125"/>
      <c r="AW13" s="125"/>
      <c r="AX13" s="125"/>
      <c r="AY13" s="127"/>
      <c r="AZ13" s="146"/>
      <c r="BA13" s="125"/>
      <c r="BB13" s="125"/>
      <c r="BC13" s="161"/>
      <c r="BD13" s="185"/>
      <c r="BE13" s="187"/>
      <c r="BF13" s="187"/>
      <c r="BG13" s="187"/>
      <c r="BH13" s="187"/>
      <c r="BI13" s="187"/>
      <c r="BJ13" s="160"/>
    </row>
    <row r="14" spans="1:63" ht="15.6" x14ac:dyDescent="0.3">
      <c r="A14" s="40" t="s">
        <v>13</v>
      </c>
      <c r="B14" s="123"/>
      <c r="C14" s="123"/>
      <c r="D14" s="40"/>
      <c r="E14" s="40"/>
      <c r="F14" s="52"/>
      <c r="G14" s="52"/>
      <c r="H14" s="52"/>
      <c r="I14" s="52"/>
      <c r="J14" s="52"/>
      <c r="K14" s="52"/>
      <c r="L14" s="52"/>
      <c r="M14" s="27"/>
      <c r="N14" s="27"/>
      <c r="O14" s="52"/>
      <c r="P14" s="52"/>
      <c r="Q14" s="52"/>
      <c r="R14" s="71" t="s">
        <v>14</v>
      </c>
      <c r="S14" s="71" t="s">
        <v>14</v>
      </c>
      <c r="T14" s="28" t="s">
        <v>15</v>
      </c>
      <c r="U14" s="28" t="s">
        <v>15</v>
      </c>
      <c r="V14" s="28"/>
      <c r="W14" s="63"/>
      <c r="X14" s="28"/>
      <c r="Y14" s="28"/>
      <c r="Z14" s="27"/>
      <c r="AA14" s="27"/>
      <c r="AB14" s="27"/>
      <c r="AC14" s="68"/>
      <c r="AD14" s="68"/>
      <c r="AE14" s="27"/>
      <c r="AF14" s="68"/>
      <c r="AG14" s="70" t="s">
        <v>14</v>
      </c>
      <c r="AH14" s="70" t="s">
        <v>14</v>
      </c>
      <c r="AI14" s="28" t="s">
        <v>16</v>
      </c>
      <c r="AJ14" s="28" t="s">
        <v>16</v>
      </c>
      <c r="AK14" s="28" t="s">
        <v>16</v>
      </c>
      <c r="AL14" s="28" t="s">
        <v>16</v>
      </c>
      <c r="AM14" s="28" t="s">
        <v>18</v>
      </c>
      <c r="AN14" s="28" t="s">
        <v>18</v>
      </c>
      <c r="AO14" s="28" t="s">
        <v>18</v>
      </c>
      <c r="AP14" s="28" t="s">
        <v>18</v>
      </c>
      <c r="AQ14" s="28" t="s">
        <v>18</v>
      </c>
      <c r="AR14" s="28" t="s">
        <v>18</v>
      </c>
      <c r="AS14" s="28" t="s">
        <v>18</v>
      </c>
      <c r="AT14" s="28" t="s">
        <v>18</v>
      </c>
      <c r="AU14" s="28" t="s">
        <v>17</v>
      </c>
      <c r="AV14" s="28"/>
      <c r="AW14" s="28"/>
      <c r="AX14" s="28"/>
      <c r="AY14" s="27"/>
      <c r="AZ14" s="27"/>
      <c r="BA14" s="27"/>
      <c r="BB14" s="27"/>
      <c r="BC14" s="29"/>
      <c r="BD14" s="69">
        <v>25</v>
      </c>
      <c r="BE14" s="69">
        <v>4</v>
      </c>
      <c r="BF14" s="69">
        <f>COUNTIF(C14:BD14,AL14)</f>
        <v>4</v>
      </c>
      <c r="BG14" s="69">
        <f>COUNTIF(D14:BE14,AP14)</f>
        <v>8</v>
      </c>
      <c r="BH14" s="69">
        <f>COUNTIF(C14:BC14,AU14)</f>
        <v>1</v>
      </c>
      <c r="BI14" s="69">
        <v>2</v>
      </c>
      <c r="BJ14" s="70">
        <f>SUM(BD14:BI14)</f>
        <v>44</v>
      </c>
    </row>
    <row r="15" spans="1:63" ht="14.4" x14ac:dyDescent="0.3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  <c r="N15" s="65"/>
      <c r="O15" s="64"/>
      <c r="P15" s="64"/>
      <c r="Q15" s="64"/>
      <c r="R15" s="64"/>
      <c r="S15" s="64"/>
      <c r="T15" s="66"/>
      <c r="U15" s="66"/>
      <c r="V15" s="66"/>
      <c r="W15" s="66"/>
      <c r="X15" s="66"/>
      <c r="Y15" s="66"/>
      <c r="Z15" s="65"/>
      <c r="AA15" s="65"/>
      <c r="AB15" s="65"/>
      <c r="AC15" s="64"/>
      <c r="AD15" s="64"/>
      <c r="AE15" s="65"/>
      <c r="AF15" s="64"/>
      <c r="AG15" s="64"/>
      <c r="AH15" s="65"/>
      <c r="AI15" s="64"/>
      <c r="AJ15" s="65"/>
      <c r="AK15" s="65"/>
      <c r="AL15" s="64"/>
      <c r="AM15" s="67"/>
      <c r="AN15" s="66"/>
      <c r="AO15" s="66"/>
      <c r="AP15" s="66"/>
      <c r="AQ15" s="66"/>
      <c r="AR15" s="66"/>
      <c r="AS15" s="66"/>
      <c r="AT15" s="66"/>
      <c r="AU15" s="65"/>
      <c r="AV15" s="65"/>
      <c r="AW15" s="65"/>
      <c r="AX15" s="65"/>
      <c r="AY15" s="65"/>
      <c r="AZ15" s="65"/>
      <c r="BA15" s="65"/>
      <c r="BB15" s="65"/>
      <c r="BC15" s="65"/>
      <c r="BD15" s="27">
        <v>25</v>
      </c>
      <c r="BE15" s="27">
        <v>4</v>
      </c>
      <c r="BF15" s="27">
        <v>4</v>
      </c>
      <c r="BG15" s="27">
        <v>8</v>
      </c>
      <c r="BH15" s="27">
        <v>1</v>
      </c>
      <c r="BI15" s="27">
        <v>2</v>
      </c>
      <c r="BJ15" s="27">
        <v>44</v>
      </c>
    </row>
    <row r="16" spans="1:63" x14ac:dyDescent="0.35">
      <c r="A16" s="57" t="s">
        <v>21</v>
      </c>
      <c r="B16" s="10"/>
      <c r="C16" s="10"/>
      <c r="D16" s="10"/>
      <c r="E16" s="10"/>
      <c r="F16" s="39"/>
      <c r="G16" s="39"/>
      <c r="H16" s="44"/>
      <c r="I16" s="45"/>
      <c r="J16" s="56" t="s">
        <v>151</v>
      </c>
      <c r="K16" s="57" t="s">
        <v>182</v>
      </c>
      <c r="L16" s="58"/>
      <c r="M16" s="58"/>
      <c r="N16" s="58"/>
      <c r="O16" s="59"/>
      <c r="P16" s="57"/>
      <c r="Q16" s="37"/>
      <c r="S16" s="60" t="s">
        <v>16</v>
      </c>
      <c r="T16" s="56" t="s">
        <v>151</v>
      </c>
      <c r="U16" s="57" t="s">
        <v>183</v>
      </c>
      <c r="V16" s="57"/>
      <c r="W16" s="58"/>
      <c r="X16" s="58"/>
      <c r="Y16" s="58"/>
      <c r="Z16" s="58"/>
      <c r="AA16" s="57"/>
      <c r="AE16" s="60" t="s">
        <v>17</v>
      </c>
      <c r="AF16" s="56" t="s">
        <v>151</v>
      </c>
      <c r="AG16" s="57" t="s">
        <v>195</v>
      </c>
      <c r="AH16" s="57"/>
      <c r="AI16" s="58"/>
      <c r="AJ16" s="58"/>
      <c r="AL16" s="37"/>
      <c r="AM16" s="37"/>
      <c r="AN16" s="10"/>
      <c r="AO16" s="13"/>
      <c r="AP16" s="10"/>
      <c r="AQ16" s="10"/>
      <c r="AR16" s="37"/>
      <c r="AS16" s="37"/>
      <c r="AT16" s="37"/>
      <c r="AU16" s="10"/>
      <c r="AV16" s="10"/>
      <c r="AW16" s="10"/>
      <c r="AX16" s="10"/>
      <c r="AY16" s="37"/>
      <c r="AZ16" s="10"/>
      <c r="BA16" s="37"/>
      <c r="BB16" s="37"/>
      <c r="BC16" s="10"/>
      <c r="BD16" s="64"/>
      <c r="BE16" s="64"/>
      <c r="BF16" s="64"/>
      <c r="BG16" s="64"/>
      <c r="BH16" s="64"/>
      <c r="BI16" s="64"/>
      <c r="BJ16" s="65"/>
    </row>
    <row r="17" spans="1:159" ht="14.25" customHeight="1" x14ac:dyDescent="0.35">
      <c r="A17" s="37"/>
      <c r="B17" s="10"/>
      <c r="C17" s="10"/>
      <c r="D17" s="10"/>
      <c r="E17" s="10"/>
      <c r="F17" s="13"/>
      <c r="G17" s="39"/>
      <c r="H17" s="44"/>
      <c r="I17" s="38"/>
      <c r="J17" s="57"/>
      <c r="K17" s="58"/>
      <c r="L17" s="58"/>
      <c r="M17" s="58"/>
      <c r="N17" s="58"/>
      <c r="O17" s="59"/>
      <c r="P17" s="57"/>
      <c r="Q17" s="37"/>
      <c r="S17" s="57"/>
      <c r="T17" s="58"/>
      <c r="U17" s="58"/>
      <c r="V17" s="57"/>
      <c r="W17" s="58"/>
      <c r="X17" s="58"/>
      <c r="Y17" s="58"/>
      <c r="Z17" s="58"/>
      <c r="AA17" s="57"/>
      <c r="AD17" s="44"/>
      <c r="AE17" s="58"/>
      <c r="AF17" s="57"/>
      <c r="AG17" s="56"/>
      <c r="AH17" s="57"/>
      <c r="AI17" s="58"/>
      <c r="AJ17" s="61"/>
      <c r="AK17" s="37"/>
      <c r="AL17" s="37"/>
      <c r="AM17" s="37"/>
      <c r="AN17" s="10"/>
      <c r="AO17" s="10"/>
      <c r="AP17" s="44"/>
      <c r="AQ17" s="37"/>
      <c r="AR17" s="37"/>
      <c r="AS17" s="37"/>
      <c r="AT17" s="37"/>
      <c r="AU17" s="10"/>
      <c r="AV17" s="10"/>
      <c r="AW17" s="10"/>
      <c r="AX17" s="44"/>
      <c r="AY17" s="37"/>
      <c r="AZ17" s="37"/>
      <c r="BA17" s="37"/>
      <c r="BB17" s="37"/>
      <c r="BC17" s="10"/>
      <c r="BD17" s="10"/>
      <c r="BE17" s="44"/>
      <c r="BF17" s="39"/>
      <c r="BG17" s="10"/>
      <c r="BH17" s="10"/>
      <c r="BI17" s="10"/>
      <c r="BJ17" s="10"/>
    </row>
    <row r="18" spans="1:159" x14ac:dyDescent="0.35">
      <c r="A18" s="10"/>
      <c r="B18" s="10"/>
      <c r="C18" s="10"/>
      <c r="D18" s="10"/>
      <c r="E18" s="10"/>
      <c r="F18" s="44"/>
      <c r="G18" s="39"/>
      <c r="H18" s="44"/>
      <c r="I18" s="60" t="s">
        <v>14</v>
      </c>
      <c r="J18" s="56" t="s">
        <v>151</v>
      </c>
      <c r="K18" s="57" t="s">
        <v>184</v>
      </c>
      <c r="L18" s="58"/>
      <c r="M18" s="58"/>
      <c r="N18" s="58"/>
      <c r="O18" s="59"/>
      <c r="P18" s="57"/>
      <c r="Q18" s="37"/>
      <c r="R18" s="37"/>
      <c r="S18" s="60" t="s">
        <v>18</v>
      </c>
      <c r="T18" s="56" t="s">
        <v>151</v>
      </c>
      <c r="U18" s="57" t="s">
        <v>185</v>
      </c>
      <c r="V18" s="57"/>
      <c r="W18" s="58"/>
      <c r="X18" s="58"/>
      <c r="Y18" s="58"/>
      <c r="Z18" s="58"/>
      <c r="AA18" s="57"/>
      <c r="AD18" s="37"/>
      <c r="AE18" s="60" t="s">
        <v>15</v>
      </c>
      <c r="AF18" s="56" t="s">
        <v>151</v>
      </c>
      <c r="AG18" s="62" t="s">
        <v>186</v>
      </c>
      <c r="AH18" s="57"/>
      <c r="AI18" s="57"/>
      <c r="AJ18" s="57"/>
      <c r="AK18" s="37"/>
      <c r="AL18" s="37"/>
      <c r="AM18" s="10"/>
      <c r="AN18" s="10"/>
      <c r="AO18" s="10"/>
      <c r="AP18" s="37"/>
      <c r="AQ18" s="37"/>
      <c r="AR18" s="37"/>
      <c r="AS18" s="37"/>
      <c r="AT18" s="37"/>
      <c r="AU18" s="10"/>
      <c r="AV18" s="10"/>
      <c r="AW18" s="10"/>
      <c r="AX18" s="37"/>
      <c r="AY18" s="37"/>
      <c r="AZ18" s="37"/>
      <c r="BA18" s="37"/>
      <c r="BB18" s="37"/>
      <c r="BC18" s="10"/>
      <c r="BD18" s="10"/>
      <c r="BE18" s="10"/>
      <c r="BF18" s="10"/>
      <c r="BG18" s="10"/>
      <c r="BH18" s="10"/>
      <c r="BI18" s="10"/>
      <c r="BJ18" s="10"/>
    </row>
    <row r="19" spans="1:159" ht="38.25" customHeight="1" x14ac:dyDescent="0.3">
      <c r="A19" s="188" t="s">
        <v>153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</row>
    <row r="20" spans="1:159" ht="38.25" customHeight="1" x14ac:dyDescent="0.3">
      <c r="A20" s="128" t="s">
        <v>168</v>
      </c>
      <c r="B20" s="129"/>
      <c r="C20" s="129"/>
      <c r="D20" s="130"/>
      <c r="E20" s="162" t="s">
        <v>252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  <c r="AA20" s="158" t="s">
        <v>106</v>
      </c>
      <c r="AB20" s="158"/>
      <c r="AC20" s="158" t="s">
        <v>107</v>
      </c>
      <c r="AD20" s="158"/>
      <c r="AE20" s="84" t="s">
        <v>108</v>
      </c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6"/>
      <c r="AQ20" s="104" t="s">
        <v>206</v>
      </c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28" t="s">
        <v>114</v>
      </c>
      <c r="BD20" s="129"/>
      <c r="BE20" s="129"/>
      <c r="BF20" s="129"/>
      <c r="BG20" s="129"/>
      <c r="BH20" s="129"/>
      <c r="BI20" s="129"/>
      <c r="BJ20" s="130"/>
    </row>
    <row r="21" spans="1:159" ht="42.75" customHeight="1" x14ac:dyDescent="0.3">
      <c r="A21" s="131"/>
      <c r="B21" s="132"/>
      <c r="C21" s="132"/>
      <c r="D21" s="133"/>
      <c r="E21" s="165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7"/>
      <c r="AA21" s="158"/>
      <c r="AB21" s="158"/>
      <c r="AC21" s="158"/>
      <c r="AD21" s="158"/>
      <c r="AE21" s="158" t="s">
        <v>20</v>
      </c>
      <c r="AF21" s="158"/>
      <c r="AG21" s="158" t="s">
        <v>23</v>
      </c>
      <c r="AH21" s="158"/>
      <c r="AI21" s="100" t="s">
        <v>109</v>
      </c>
      <c r="AJ21" s="100"/>
      <c r="AK21" s="100"/>
      <c r="AL21" s="100"/>
      <c r="AM21" s="100"/>
      <c r="AN21" s="100"/>
      <c r="AO21" s="100"/>
      <c r="AP21" s="100"/>
      <c r="AQ21" s="100" t="s">
        <v>187</v>
      </c>
      <c r="AR21" s="100"/>
      <c r="AS21" s="100"/>
      <c r="AT21" s="100"/>
      <c r="AU21" s="100"/>
      <c r="AV21" s="100"/>
      <c r="AW21" s="100" t="s">
        <v>239</v>
      </c>
      <c r="AX21" s="100"/>
      <c r="AY21" s="100"/>
      <c r="AZ21" s="100"/>
      <c r="BA21" s="100"/>
      <c r="BB21" s="100"/>
      <c r="BC21" s="131"/>
      <c r="BD21" s="132"/>
      <c r="BE21" s="132"/>
      <c r="BF21" s="132"/>
      <c r="BG21" s="132"/>
      <c r="BH21" s="132"/>
      <c r="BI21" s="132"/>
      <c r="BJ21" s="133"/>
    </row>
    <row r="22" spans="1:159" ht="121.5" customHeight="1" x14ac:dyDescent="0.3">
      <c r="A22" s="134"/>
      <c r="B22" s="135"/>
      <c r="C22" s="135"/>
      <c r="D22" s="136"/>
      <c r="E22" s="168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70"/>
      <c r="AA22" s="158"/>
      <c r="AB22" s="158"/>
      <c r="AC22" s="158"/>
      <c r="AD22" s="158"/>
      <c r="AE22" s="158"/>
      <c r="AF22" s="158"/>
      <c r="AG22" s="158"/>
      <c r="AH22" s="158"/>
      <c r="AI22" s="158" t="s">
        <v>24</v>
      </c>
      <c r="AJ22" s="158"/>
      <c r="AK22" s="192" t="s">
        <v>110</v>
      </c>
      <c r="AL22" s="192"/>
      <c r="AM22" s="158" t="s">
        <v>111</v>
      </c>
      <c r="AN22" s="158"/>
      <c r="AO22" s="158" t="s">
        <v>112</v>
      </c>
      <c r="AP22" s="158"/>
      <c r="AQ22" s="158" t="s">
        <v>25</v>
      </c>
      <c r="AR22" s="158"/>
      <c r="AS22" s="158" t="s">
        <v>113</v>
      </c>
      <c r="AT22" s="158"/>
      <c r="AU22" s="158" t="s">
        <v>26</v>
      </c>
      <c r="AV22" s="158"/>
      <c r="AW22" s="158" t="s">
        <v>25</v>
      </c>
      <c r="AX22" s="158"/>
      <c r="AY22" s="158" t="s">
        <v>113</v>
      </c>
      <c r="AZ22" s="158"/>
      <c r="BA22" s="158" t="s">
        <v>26</v>
      </c>
      <c r="BB22" s="158"/>
      <c r="BC22" s="134"/>
      <c r="BD22" s="135"/>
      <c r="BE22" s="135"/>
      <c r="BF22" s="135"/>
      <c r="BG22" s="135"/>
      <c r="BH22" s="135"/>
      <c r="BI22" s="135"/>
      <c r="BJ22" s="136"/>
    </row>
    <row r="23" spans="1:159" ht="24.75" customHeight="1" x14ac:dyDescent="0.3">
      <c r="A23" s="91" t="s">
        <v>209</v>
      </c>
      <c r="B23" s="91"/>
      <c r="C23" s="91"/>
      <c r="D23" s="91"/>
      <c r="E23" s="92" t="s">
        <v>35</v>
      </c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1"/>
      <c r="AB23" s="91"/>
      <c r="AC23" s="91"/>
      <c r="AD23" s="91"/>
      <c r="AE23" s="91">
        <f>SUM(AE27,AE24)</f>
        <v>478</v>
      </c>
      <c r="AF23" s="91"/>
      <c r="AG23" s="91">
        <f>SUM(AG27,AG24)</f>
        <v>108</v>
      </c>
      <c r="AH23" s="91"/>
      <c r="AI23" s="91">
        <f>SUM(AI27,AI24)</f>
        <v>54</v>
      </c>
      <c r="AJ23" s="91"/>
      <c r="AK23" s="91"/>
      <c r="AL23" s="91"/>
      <c r="AM23" s="91">
        <f>SUM(AM27,AM24)</f>
        <v>54</v>
      </c>
      <c r="AN23" s="91"/>
      <c r="AO23" s="91"/>
      <c r="AP23" s="91"/>
      <c r="AQ23" s="91">
        <f>SUM(AQ27,AQ24)</f>
        <v>370</v>
      </c>
      <c r="AR23" s="91"/>
      <c r="AS23" s="91">
        <f>SUM(AS27,AS24)</f>
        <v>108</v>
      </c>
      <c r="AT23" s="91"/>
      <c r="AU23" s="91">
        <f>SUM(AU27,AU24)</f>
        <v>12</v>
      </c>
      <c r="AV23" s="91"/>
      <c r="AW23" s="91">
        <f>SUM(AW27,AW24)</f>
        <v>108</v>
      </c>
      <c r="AX23" s="91"/>
      <c r="AY23" s="91"/>
      <c r="AZ23" s="91"/>
      <c r="BA23" s="91">
        <f>SUM(BA27,BA24)</f>
        <v>3</v>
      </c>
      <c r="BB23" s="91"/>
      <c r="BC23" s="203"/>
      <c r="BD23" s="204"/>
      <c r="BE23" s="204"/>
      <c r="BF23" s="204"/>
      <c r="BG23" s="204"/>
      <c r="BH23" s="204"/>
      <c r="BI23" s="204"/>
      <c r="BJ23" s="205"/>
    </row>
    <row r="24" spans="1:159" ht="21" x14ac:dyDescent="0.35">
      <c r="A24" s="96" t="s">
        <v>27</v>
      </c>
      <c r="B24" s="96"/>
      <c r="C24" s="96"/>
      <c r="D24" s="96"/>
      <c r="E24" s="90" t="s">
        <v>207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88"/>
      <c r="AB24" s="88"/>
      <c r="AC24" s="88"/>
      <c r="AD24" s="88"/>
      <c r="AE24" s="91">
        <f>SUM(AE25:AF26)</f>
        <v>298</v>
      </c>
      <c r="AF24" s="91"/>
      <c r="AG24" s="91">
        <f t="shared" ref="AG24" si="0">SUM(AG25:AH26)</f>
        <v>36</v>
      </c>
      <c r="AH24" s="91"/>
      <c r="AI24" s="91">
        <f t="shared" ref="AI24" si="1">SUM(AI25:AJ26)</f>
        <v>18</v>
      </c>
      <c r="AJ24" s="91"/>
      <c r="AK24" s="91"/>
      <c r="AL24" s="91"/>
      <c r="AM24" s="91">
        <f t="shared" ref="AM24" si="2">SUM(AM25:AN26)</f>
        <v>18</v>
      </c>
      <c r="AN24" s="91"/>
      <c r="AO24" s="91"/>
      <c r="AP24" s="91"/>
      <c r="AQ24" s="91">
        <f t="shared" ref="AQ24" si="3">SUM(AQ25:AR26)</f>
        <v>190</v>
      </c>
      <c r="AR24" s="91"/>
      <c r="AS24" s="91">
        <f t="shared" ref="AS24" si="4">SUM(AS25:AT26)</f>
        <v>36</v>
      </c>
      <c r="AT24" s="91"/>
      <c r="AU24" s="91">
        <f t="shared" ref="AU24" si="5">SUM(AU25:AV26)</f>
        <v>6</v>
      </c>
      <c r="AV24" s="91"/>
      <c r="AW24" s="91">
        <f t="shared" ref="AW24" si="6">SUM(AW25:AX26)</f>
        <v>108</v>
      </c>
      <c r="AX24" s="91"/>
      <c r="AY24" s="91"/>
      <c r="AZ24" s="91"/>
      <c r="BA24" s="91">
        <f t="shared" ref="BA24" si="7">SUM(BA25:BB26)</f>
        <v>3</v>
      </c>
      <c r="BB24" s="91"/>
      <c r="BC24" s="193"/>
      <c r="BD24" s="194"/>
      <c r="BE24" s="194"/>
      <c r="BF24" s="194"/>
      <c r="BG24" s="194"/>
      <c r="BH24" s="194"/>
      <c r="BI24" s="194"/>
      <c r="BJ24" s="195"/>
    </row>
    <row r="25" spans="1:159" s="74" customFormat="1" ht="24" customHeight="1" x14ac:dyDescent="0.3">
      <c r="A25" s="120" t="s">
        <v>135</v>
      </c>
      <c r="B25" s="120"/>
      <c r="C25" s="120"/>
      <c r="D25" s="120"/>
      <c r="E25" s="138" t="s">
        <v>208</v>
      </c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93"/>
      <c r="AB25" s="93"/>
      <c r="AC25" s="93" t="s">
        <v>157</v>
      </c>
      <c r="AD25" s="93"/>
      <c r="AE25" s="93">
        <f>SUM(AQ25,AW25)</f>
        <v>208</v>
      </c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>
        <v>100</v>
      </c>
      <c r="AR25" s="93"/>
      <c r="AS25" s="93"/>
      <c r="AT25" s="93"/>
      <c r="AU25" s="93">
        <v>3</v>
      </c>
      <c r="AV25" s="93"/>
      <c r="AW25" s="93">
        <v>108</v>
      </c>
      <c r="AX25" s="93"/>
      <c r="AY25" s="93"/>
      <c r="AZ25" s="93"/>
      <c r="BA25" s="93">
        <v>3</v>
      </c>
      <c r="BB25" s="93"/>
      <c r="BC25" s="189" t="s">
        <v>164</v>
      </c>
      <c r="BD25" s="190"/>
      <c r="BE25" s="190"/>
      <c r="BF25" s="190"/>
      <c r="BG25" s="190"/>
      <c r="BH25" s="190"/>
      <c r="BI25" s="190"/>
      <c r="BJ25" s="191"/>
    </row>
    <row r="26" spans="1:159" ht="27" customHeight="1" x14ac:dyDescent="0.3">
      <c r="A26" s="120" t="s">
        <v>136</v>
      </c>
      <c r="B26" s="120"/>
      <c r="C26" s="120"/>
      <c r="D26" s="120"/>
      <c r="E26" s="138" t="s">
        <v>257</v>
      </c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93">
        <v>1</v>
      </c>
      <c r="AB26" s="93"/>
      <c r="AC26" s="93"/>
      <c r="AD26" s="93"/>
      <c r="AE26" s="93">
        <f>SUM(AQ26,AW26)</f>
        <v>90</v>
      </c>
      <c r="AF26" s="93"/>
      <c r="AG26" s="93">
        <f>SUM(AS26+AY26)</f>
        <v>36</v>
      </c>
      <c r="AH26" s="93"/>
      <c r="AI26" s="93">
        <v>18</v>
      </c>
      <c r="AJ26" s="93"/>
      <c r="AK26" s="93"/>
      <c r="AL26" s="93"/>
      <c r="AM26" s="93">
        <v>18</v>
      </c>
      <c r="AN26" s="93"/>
      <c r="AO26" s="93"/>
      <c r="AP26" s="93"/>
      <c r="AQ26" s="93">
        <v>90</v>
      </c>
      <c r="AR26" s="93"/>
      <c r="AS26" s="93">
        <v>36</v>
      </c>
      <c r="AT26" s="93"/>
      <c r="AU26" s="93">
        <v>3</v>
      </c>
      <c r="AV26" s="93"/>
      <c r="AW26" s="93"/>
      <c r="AX26" s="93"/>
      <c r="AY26" s="93"/>
      <c r="AZ26" s="93"/>
      <c r="BA26" s="93"/>
      <c r="BB26" s="93"/>
      <c r="BC26" s="189" t="s">
        <v>165</v>
      </c>
      <c r="BD26" s="190"/>
      <c r="BE26" s="190"/>
      <c r="BF26" s="190"/>
      <c r="BG26" s="190"/>
      <c r="BH26" s="190"/>
      <c r="BI26" s="190"/>
      <c r="BJ26" s="191"/>
    </row>
    <row r="27" spans="1:159" s="74" customFormat="1" ht="24.75" customHeight="1" x14ac:dyDescent="0.3">
      <c r="A27" s="137" t="s">
        <v>124</v>
      </c>
      <c r="B27" s="137"/>
      <c r="C27" s="137"/>
      <c r="D27" s="137"/>
      <c r="E27" s="122" t="s">
        <v>197</v>
      </c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93"/>
      <c r="AB27" s="93"/>
      <c r="AC27" s="93"/>
      <c r="AD27" s="93"/>
      <c r="AE27" s="137">
        <f t="shared" ref="AE27:AE44" si="8">SUM(AQ27,AW27)</f>
        <v>180</v>
      </c>
      <c r="AF27" s="137"/>
      <c r="AG27" s="137">
        <f>SUM(AG28:AH29)</f>
        <v>72</v>
      </c>
      <c r="AH27" s="137"/>
      <c r="AI27" s="137">
        <f t="shared" ref="AI27" si="9">SUM(AI28:AJ29)</f>
        <v>36</v>
      </c>
      <c r="AJ27" s="137"/>
      <c r="AK27" s="137"/>
      <c r="AL27" s="137"/>
      <c r="AM27" s="137">
        <f t="shared" ref="AM27" si="10">SUM(AM28:AN29)</f>
        <v>36</v>
      </c>
      <c r="AN27" s="137"/>
      <c r="AO27" s="137"/>
      <c r="AP27" s="137"/>
      <c r="AQ27" s="137">
        <f t="shared" ref="AQ27" si="11">SUM(AQ28:AR29)</f>
        <v>180</v>
      </c>
      <c r="AR27" s="137"/>
      <c r="AS27" s="137">
        <f t="shared" ref="AS27" si="12">SUM(AS28:AT29)</f>
        <v>72</v>
      </c>
      <c r="AT27" s="137"/>
      <c r="AU27" s="137">
        <f t="shared" ref="AU27" si="13">SUM(AU28:AV29)</f>
        <v>6</v>
      </c>
      <c r="AV27" s="137"/>
      <c r="AW27" s="137"/>
      <c r="AX27" s="137"/>
      <c r="AY27" s="137"/>
      <c r="AZ27" s="137"/>
      <c r="BA27" s="137"/>
      <c r="BB27" s="137"/>
      <c r="BC27" s="189"/>
      <c r="BD27" s="190"/>
      <c r="BE27" s="190"/>
      <c r="BF27" s="190"/>
      <c r="BG27" s="190"/>
      <c r="BH27" s="190"/>
      <c r="BI27" s="190"/>
      <c r="BJ27" s="191"/>
    </row>
    <row r="28" spans="1:159" s="74" customFormat="1" ht="22.5" customHeight="1" x14ac:dyDescent="0.3">
      <c r="A28" s="120" t="s">
        <v>137</v>
      </c>
      <c r="B28" s="120"/>
      <c r="C28" s="120"/>
      <c r="D28" s="120"/>
      <c r="E28" s="138" t="s">
        <v>248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93"/>
      <c r="AB28" s="93"/>
      <c r="AC28" s="93">
        <v>1</v>
      </c>
      <c r="AD28" s="93"/>
      <c r="AE28" s="93">
        <f t="shared" si="8"/>
        <v>90</v>
      </c>
      <c r="AF28" s="93"/>
      <c r="AG28" s="93">
        <f>SUM(AS28+AY28)</f>
        <v>36</v>
      </c>
      <c r="AH28" s="93"/>
      <c r="AI28" s="93">
        <v>18</v>
      </c>
      <c r="AJ28" s="93"/>
      <c r="AK28" s="93"/>
      <c r="AL28" s="93"/>
      <c r="AM28" s="93">
        <v>18</v>
      </c>
      <c r="AN28" s="93"/>
      <c r="AO28" s="93"/>
      <c r="AP28" s="93"/>
      <c r="AQ28" s="93">
        <v>90</v>
      </c>
      <c r="AR28" s="93"/>
      <c r="AS28" s="93">
        <v>36</v>
      </c>
      <c r="AT28" s="93"/>
      <c r="AU28" s="93">
        <v>3</v>
      </c>
      <c r="AV28" s="93"/>
      <c r="AW28" s="93"/>
      <c r="AX28" s="93"/>
      <c r="AY28" s="93"/>
      <c r="AZ28" s="93"/>
      <c r="BA28" s="93"/>
      <c r="BB28" s="93"/>
      <c r="BC28" s="189" t="s">
        <v>254</v>
      </c>
      <c r="BD28" s="190"/>
      <c r="BE28" s="190"/>
      <c r="BF28" s="190"/>
      <c r="BG28" s="190"/>
      <c r="BH28" s="190"/>
      <c r="BI28" s="190"/>
      <c r="BJ28" s="191"/>
    </row>
    <row r="29" spans="1:159" s="74" customFormat="1" ht="45.75" customHeight="1" x14ac:dyDescent="0.3">
      <c r="A29" s="120" t="s">
        <v>138</v>
      </c>
      <c r="B29" s="120"/>
      <c r="C29" s="120"/>
      <c r="D29" s="120"/>
      <c r="E29" s="138" t="s">
        <v>246</v>
      </c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93">
        <v>1</v>
      </c>
      <c r="AB29" s="93"/>
      <c r="AC29" s="93"/>
      <c r="AD29" s="93"/>
      <c r="AE29" s="93">
        <f t="shared" si="8"/>
        <v>90</v>
      </c>
      <c r="AF29" s="93"/>
      <c r="AG29" s="93">
        <f>SUM(AS29+AY29)</f>
        <v>36</v>
      </c>
      <c r="AH29" s="93"/>
      <c r="AI29" s="93">
        <v>18</v>
      </c>
      <c r="AJ29" s="93"/>
      <c r="AK29" s="93"/>
      <c r="AL29" s="93"/>
      <c r="AM29" s="93">
        <v>18</v>
      </c>
      <c r="AN29" s="93"/>
      <c r="AO29" s="93"/>
      <c r="AP29" s="93"/>
      <c r="AQ29" s="93">
        <v>90</v>
      </c>
      <c r="AR29" s="93"/>
      <c r="AS29" s="93">
        <v>36</v>
      </c>
      <c r="AT29" s="93"/>
      <c r="AU29" s="93">
        <v>3</v>
      </c>
      <c r="AV29" s="93"/>
      <c r="AW29" s="93"/>
      <c r="AX29" s="93"/>
      <c r="AY29" s="93"/>
      <c r="AZ29" s="93"/>
      <c r="BA29" s="93"/>
      <c r="BB29" s="93"/>
      <c r="BC29" s="189" t="s">
        <v>255</v>
      </c>
      <c r="BD29" s="190"/>
      <c r="BE29" s="190"/>
      <c r="BF29" s="190"/>
      <c r="BG29" s="190"/>
      <c r="BH29" s="190"/>
      <c r="BI29" s="190"/>
      <c r="BJ29" s="191"/>
    </row>
    <row r="30" spans="1:159" s="15" customFormat="1" ht="20.399999999999999" x14ac:dyDescent="0.3">
      <c r="A30" s="96" t="s">
        <v>30</v>
      </c>
      <c r="B30" s="96"/>
      <c r="C30" s="96"/>
      <c r="D30" s="96"/>
      <c r="E30" s="92" t="s">
        <v>31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1"/>
      <c r="AB30" s="91"/>
      <c r="AC30" s="91"/>
      <c r="AD30" s="91"/>
      <c r="AE30" s="84">
        <f>AE31+AE39+AE42+AE45</f>
        <v>888</v>
      </c>
      <c r="AF30" s="86"/>
      <c r="AG30" s="84">
        <f t="shared" ref="AG30" si="14">AG31+AG39+AG42+AG45</f>
        <v>332</v>
      </c>
      <c r="AH30" s="86"/>
      <c r="AI30" s="84">
        <f t="shared" ref="AI30" si="15">AI31+AI39+AI42+AI45</f>
        <v>162</v>
      </c>
      <c r="AJ30" s="86"/>
      <c r="AK30" s="84"/>
      <c r="AL30" s="86"/>
      <c r="AM30" s="84">
        <f t="shared" ref="AM30" si="16">AM31+AM39+AM42+AM45</f>
        <v>162</v>
      </c>
      <c r="AN30" s="86"/>
      <c r="AO30" s="84"/>
      <c r="AP30" s="86"/>
      <c r="AQ30" s="84">
        <f>AQ31+AQ39+AQ42+AQ45</f>
        <v>360</v>
      </c>
      <c r="AR30" s="86"/>
      <c r="AS30" s="84">
        <f t="shared" ref="AS30" si="17">AS31+AS39+AS42+AS45</f>
        <v>144</v>
      </c>
      <c r="AT30" s="86"/>
      <c r="AU30" s="84">
        <f t="shared" ref="AU30" si="18">AU31+AU39+AU42+AU45</f>
        <v>12</v>
      </c>
      <c r="AV30" s="86"/>
      <c r="AW30" s="84">
        <f t="shared" ref="AW30" si="19">AW31+AW39+AW42+AW45</f>
        <v>528</v>
      </c>
      <c r="AX30" s="86"/>
      <c r="AY30" s="84">
        <f t="shared" ref="AY30" si="20">AY31+AY39+AY42+AY45</f>
        <v>188</v>
      </c>
      <c r="AZ30" s="86"/>
      <c r="BA30" s="84">
        <f t="shared" ref="BA30" si="21">BA31+BA39+BA42+BA45</f>
        <v>15</v>
      </c>
      <c r="BB30" s="86"/>
      <c r="BC30" s="197"/>
      <c r="BD30" s="198"/>
      <c r="BE30" s="198"/>
      <c r="BF30" s="198"/>
      <c r="BG30" s="198"/>
      <c r="BH30" s="198"/>
      <c r="BI30" s="198"/>
      <c r="BJ30" s="199"/>
    </row>
    <row r="31" spans="1:159" s="51" customFormat="1" ht="45" customHeight="1" x14ac:dyDescent="0.3">
      <c r="A31" s="96" t="s">
        <v>36</v>
      </c>
      <c r="B31" s="96"/>
      <c r="C31" s="96"/>
      <c r="D31" s="96"/>
      <c r="E31" s="90" t="s">
        <v>155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88"/>
      <c r="AB31" s="88"/>
      <c r="AC31" s="88"/>
      <c r="AD31" s="88"/>
      <c r="AE31" s="88">
        <f t="shared" si="8"/>
        <v>306</v>
      </c>
      <c r="AF31" s="88"/>
      <c r="AG31" s="91">
        <f>SUM(AG32:AH34)</f>
        <v>108</v>
      </c>
      <c r="AH31" s="91"/>
      <c r="AI31" s="91">
        <f>SUM(AI32:AJ34)</f>
        <v>54</v>
      </c>
      <c r="AJ31" s="91"/>
      <c r="AK31" s="91"/>
      <c r="AL31" s="91"/>
      <c r="AM31" s="91">
        <f t="shared" ref="AM31" si="22">SUM(AM32:AN34)</f>
        <v>54</v>
      </c>
      <c r="AN31" s="91"/>
      <c r="AO31" s="91"/>
      <c r="AP31" s="91"/>
      <c r="AQ31" s="91">
        <f>SUM(AQ32:AR33)</f>
        <v>90</v>
      </c>
      <c r="AR31" s="91"/>
      <c r="AS31" s="91">
        <f>SUM(AS32:AT33)</f>
        <v>36</v>
      </c>
      <c r="AT31" s="91"/>
      <c r="AU31" s="91">
        <f>SUM(AU32:AV34)</f>
        <v>3</v>
      </c>
      <c r="AV31" s="91"/>
      <c r="AW31" s="91">
        <f>SUM(AW32:AX34)</f>
        <v>216</v>
      </c>
      <c r="AX31" s="91"/>
      <c r="AY31" s="91">
        <f>SUM(AY32:AZ34)</f>
        <v>72</v>
      </c>
      <c r="AZ31" s="91"/>
      <c r="BA31" s="91">
        <f>SUM(BA32:BB34)</f>
        <v>6</v>
      </c>
      <c r="BB31" s="91"/>
      <c r="BC31" s="84"/>
      <c r="BD31" s="85"/>
      <c r="BE31" s="85"/>
      <c r="BF31" s="85"/>
      <c r="BG31" s="85"/>
      <c r="BH31" s="85"/>
      <c r="BI31" s="85"/>
      <c r="BJ31" s="86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</row>
    <row r="32" spans="1:159" s="51" customFormat="1" ht="41.25" customHeight="1" x14ac:dyDescent="0.3">
      <c r="A32" s="83" t="s">
        <v>139</v>
      </c>
      <c r="B32" s="83"/>
      <c r="C32" s="83"/>
      <c r="D32" s="83"/>
      <c r="E32" s="87" t="s">
        <v>156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8">
        <v>1</v>
      </c>
      <c r="AB32" s="88"/>
      <c r="AC32" s="88"/>
      <c r="AD32" s="88"/>
      <c r="AE32" s="88">
        <f t="shared" si="8"/>
        <v>90</v>
      </c>
      <c r="AF32" s="88"/>
      <c r="AG32" s="88">
        <f>SUM(AS32+AY32)</f>
        <v>36</v>
      </c>
      <c r="AH32" s="88"/>
      <c r="AI32" s="88">
        <v>18</v>
      </c>
      <c r="AJ32" s="88"/>
      <c r="AK32" s="88"/>
      <c r="AL32" s="88"/>
      <c r="AM32" s="88">
        <v>18</v>
      </c>
      <c r="AN32" s="88"/>
      <c r="AO32" s="88"/>
      <c r="AP32" s="88"/>
      <c r="AQ32" s="88">
        <v>90</v>
      </c>
      <c r="AR32" s="88"/>
      <c r="AS32" s="88">
        <v>36</v>
      </c>
      <c r="AT32" s="88"/>
      <c r="AU32" s="88">
        <v>3</v>
      </c>
      <c r="AV32" s="88"/>
      <c r="AW32" s="88"/>
      <c r="AX32" s="88"/>
      <c r="AY32" s="88"/>
      <c r="AZ32" s="88"/>
      <c r="BA32" s="88"/>
      <c r="BB32" s="88"/>
      <c r="BC32" s="84" t="s">
        <v>130</v>
      </c>
      <c r="BD32" s="85"/>
      <c r="BE32" s="85"/>
      <c r="BF32" s="85"/>
      <c r="BG32" s="85"/>
      <c r="BH32" s="85"/>
      <c r="BI32" s="85"/>
      <c r="BJ32" s="86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</row>
    <row r="33" spans="1:159" s="51" customFormat="1" ht="27" customHeight="1" x14ac:dyDescent="0.3">
      <c r="A33" s="83" t="s">
        <v>140</v>
      </c>
      <c r="B33" s="83"/>
      <c r="C33" s="83"/>
      <c r="D33" s="83"/>
      <c r="E33" s="87" t="s">
        <v>125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8"/>
      <c r="AB33" s="88"/>
      <c r="AC33" s="88">
        <v>2</v>
      </c>
      <c r="AD33" s="88"/>
      <c r="AE33" s="88">
        <f t="shared" si="8"/>
        <v>108</v>
      </c>
      <c r="AF33" s="88"/>
      <c r="AG33" s="88">
        <f t="shared" ref="AG33:AG34" si="23">SUM(AS33+AY33)</f>
        <v>36</v>
      </c>
      <c r="AH33" s="88"/>
      <c r="AI33" s="88">
        <v>18</v>
      </c>
      <c r="AJ33" s="88"/>
      <c r="AK33" s="88"/>
      <c r="AL33" s="88"/>
      <c r="AM33" s="88">
        <v>18</v>
      </c>
      <c r="AN33" s="88"/>
      <c r="AO33" s="88"/>
      <c r="AP33" s="88"/>
      <c r="AQ33" s="88"/>
      <c r="AR33" s="88"/>
      <c r="AS33" s="88"/>
      <c r="AT33" s="88"/>
      <c r="AU33" s="88"/>
      <c r="AV33" s="88"/>
      <c r="AW33" s="88">
        <v>108</v>
      </c>
      <c r="AX33" s="88"/>
      <c r="AY33" s="88">
        <v>36</v>
      </c>
      <c r="AZ33" s="88"/>
      <c r="BA33" s="88">
        <v>3</v>
      </c>
      <c r="BB33" s="88"/>
      <c r="BC33" s="84" t="s">
        <v>132</v>
      </c>
      <c r="BD33" s="85"/>
      <c r="BE33" s="85"/>
      <c r="BF33" s="85"/>
      <c r="BG33" s="85"/>
      <c r="BH33" s="85"/>
      <c r="BI33" s="85"/>
      <c r="BJ33" s="86"/>
      <c r="BK33" s="21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</row>
    <row r="34" spans="1:159" s="15" customFormat="1" ht="41.25" customHeight="1" x14ac:dyDescent="0.3">
      <c r="A34" s="83" t="s">
        <v>158</v>
      </c>
      <c r="B34" s="83"/>
      <c r="C34" s="83"/>
      <c r="D34" s="83"/>
      <c r="E34" s="87" t="s">
        <v>249</v>
      </c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8">
        <v>2</v>
      </c>
      <c r="AB34" s="88"/>
      <c r="AC34" s="88"/>
      <c r="AD34" s="88"/>
      <c r="AE34" s="88">
        <f t="shared" si="8"/>
        <v>108</v>
      </c>
      <c r="AF34" s="88"/>
      <c r="AG34" s="88">
        <f t="shared" si="23"/>
        <v>36</v>
      </c>
      <c r="AH34" s="88"/>
      <c r="AI34" s="88">
        <v>18</v>
      </c>
      <c r="AJ34" s="88"/>
      <c r="AK34" s="88"/>
      <c r="AL34" s="88"/>
      <c r="AM34" s="88">
        <v>18</v>
      </c>
      <c r="AN34" s="88"/>
      <c r="AO34" s="88"/>
      <c r="AP34" s="88"/>
      <c r="AQ34" s="88"/>
      <c r="AR34" s="88"/>
      <c r="AS34" s="88"/>
      <c r="AT34" s="88"/>
      <c r="AU34" s="88"/>
      <c r="AV34" s="88"/>
      <c r="AW34" s="88">
        <v>108</v>
      </c>
      <c r="AX34" s="88"/>
      <c r="AY34" s="88">
        <v>36</v>
      </c>
      <c r="AZ34" s="88"/>
      <c r="BA34" s="88">
        <v>3</v>
      </c>
      <c r="BB34" s="88"/>
      <c r="BC34" s="84" t="s">
        <v>133</v>
      </c>
      <c r="BD34" s="85"/>
      <c r="BE34" s="85"/>
      <c r="BF34" s="85"/>
      <c r="BG34" s="85"/>
      <c r="BH34" s="85"/>
      <c r="BI34" s="85"/>
      <c r="BJ34" s="86"/>
      <c r="BK34" s="21"/>
    </row>
    <row r="35" spans="1:159" s="15" customFormat="1" ht="25.5" customHeight="1" x14ac:dyDescent="0.3">
      <c r="A35" s="121" t="s">
        <v>202</v>
      </c>
      <c r="B35" s="121"/>
      <c r="C35" s="121"/>
      <c r="D35" s="121"/>
      <c r="E35" s="92" t="s">
        <v>258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152"/>
      <c r="AB35" s="153"/>
      <c r="AC35" s="152"/>
      <c r="AD35" s="153"/>
      <c r="AE35" s="84"/>
      <c r="AF35" s="86"/>
      <c r="AG35" s="84"/>
      <c r="AH35" s="86"/>
      <c r="AI35" s="84"/>
      <c r="AJ35" s="86"/>
      <c r="AK35" s="84"/>
      <c r="AL35" s="86"/>
      <c r="AM35" s="84"/>
      <c r="AN35" s="86"/>
      <c r="AO35" s="84"/>
      <c r="AP35" s="86"/>
      <c r="AQ35" s="84"/>
      <c r="AR35" s="86"/>
      <c r="AS35" s="84"/>
      <c r="AT35" s="86"/>
      <c r="AU35" s="84"/>
      <c r="AV35" s="86"/>
      <c r="AW35" s="84"/>
      <c r="AX35" s="86"/>
      <c r="AY35" s="84"/>
      <c r="AZ35" s="86"/>
      <c r="BA35" s="84"/>
      <c r="BB35" s="86"/>
      <c r="BC35" s="84"/>
      <c r="BD35" s="85"/>
      <c r="BE35" s="85"/>
      <c r="BF35" s="85"/>
      <c r="BG35" s="85"/>
      <c r="BH35" s="85"/>
      <c r="BI35" s="85"/>
      <c r="BJ35" s="86"/>
      <c r="BK35" s="21"/>
    </row>
    <row r="36" spans="1:159" s="15" customFormat="1" ht="45.75" customHeight="1" x14ac:dyDescent="0.3">
      <c r="A36" s="82" t="s">
        <v>203</v>
      </c>
      <c r="B36" s="82"/>
      <c r="C36" s="82"/>
      <c r="D36" s="82"/>
      <c r="E36" s="90" t="s">
        <v>259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88"/>
      <c r="AB36" s="88"/>
      <c r="AC36" s="88"/>
      <c r="AD36" s="88"/>
      <c r="AE36" s="91">
        <f>SUM(AQ36,AW36)</f>
        <v>180</v>
      </c>
      <c r="AF36" s="91"/>
      <c r="AG36" s="91">
        <f>SUM(AG37:AH38)</f>
        <v>72</v>
      </c>
      <c r="AH36" s="91"/>
      <c r="AI36" s="91">
        <f t="shared" ref="AI36" si="24">SUM(AI37:AJ38)</f>
        <v>36</v>
      </c>
      <c r="AJ36" s="91"/>
      <c r="AK36" s="91"/>
      <c r="AL36" s="91"/>
      <c r="AM36" s="91">
        <f t="shared" ref="AM36" si="25">SUM(AM37:AN38)</f>
        <v>36</v>
      </c>
      <c r="AN36" s="91"/>
      <c r="AO36" s="91"/>
      <c r="AP36" s="91"/>
      <c r="AQ36" s="91">
        <f t="shared" ref="AQ36" si="26">SUM(AQ37:AR38)</f>
        <v>90</v>
      </c>
      <c r="AR36" s="91"/>
      <c r="AS36" s="91">
        <f t="shared" ref="AS36" si="27">SUM(AS37:AT38)</f>
        <v>36</v>
      </c>
      <c r="AT36" s="91"/>
      <c r="AU36" s="91">
        <f t="shared" ref="AU36" si="28">SUM(AU37:AV38)</f>
        <v>3</v>
      </c>
      <c r="AV36" s="91"/>
      <c r="AW36" s="91">
        <f>SUM(AW37:AX38)</f>
        <v>90</v>
      </c>
      <c r="AX36" s="91"/>
      <c r="AY36" s="91">
        <f t="shared" ref="AY36" si="29">SUM(AY37:AZ38)</f>
        <v>36</v>
      </c>
      <c r="AZ36" s="91"/>
      <c r="BA36" s="91">
        <f t="shared" ref="BA36" si="30">SUM(BA37:BB38)</f>
        <v>3</v>
      </c>
      <c r="BB36" s="91"/>
      <c r="BC36" s="84"/>
      <c r="BD36" s="85"/>
      <c r="BE36" s="85"/>
      <c r="BF36" s="85"/>
      <c r="BG36" s="85"/>
      <c r="BH36" s="85"/>
      <c r="BI36" s="85"/>
      <c r="BJ36" s="86"/>
      <c r="BK36" s="21"/>
    </row>
    <row r="37" spans="1:159" s="15" customFormat="1" ht="25.5" customHeight="1" x14ac:dyDescent="0.3">
      <c r="A37" s="82" t="s">
        <v>264</v>
      </c>
      <c r="B37" s="82"/>
      <c r="C37" s="82"/>
      <c r="D37" s="82"/>
      <c r="E37" s="87" t="s">
        <v>260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8">
        <v>2</v>
      </c>
      <c r="AB37" s="88"/>
      <c r="AC37" s="89"/>
      <c r="AD37" s="89"/>
      <c r="AE37" s="88">
        <f t="shared" ref="AE37:AE38" si="31">SUM(AQ37,AW37)</f>
        <v>90</v>
      </c>
      <c r="AF37" s="88"/>
      <c r="AG37" s="88">
        <f t="shared" ref="AG37:AG38" si="32">SUM(AS37+AY37)</f>
        <v>36</v>
      </c>
      <c r="AH37" s="88"/>
      <c r="AI37" s="152">
        <v>18</v>
      </c>
      <c r="AJ37" s="153"/>
      <c r="AK37" s="152"/>
      <c r="AL37" s="153"/>
      <c r="AM37" s="152">
        <v>18</v>
      </c>
      <c r="AN37" s="153"/>
      <c r="AO37" s="152"/>
      <c r="AP37" s="153"/>
      <c r="AQ37" s="152"/>
      <c r="AR37" s="153"/>
      <c r="AS37" s="152"/>
      <c r="AT37" s="153"/>
      <c r="AU37" s="152"/>
      <c r="AV37" s="153"/>
      <c r="AW37" s="152">
        <v>90</v>
      </c>
      <c r="AX37" s="153"/>
      <c r="AY37" s="152">
        <v>36</v>
      </c>
      <c r="AZ37" s="153"/>
      <c r="BA37" s="152">
        <v>3</v>
      </c>
      <c r="BB37" s="153"/>
      <c r="BC37" s="84" t="s">
        <v>134</v>
      </c>
      <c r="BD37" s="85"/>
      <c r="BE37" s="85"/>
      <c r="BF37" s="85"/>
      <c r="BG37" s="85"/>
      <c r="BH37" s="85"/>
      <c r="BI37" s="85"/>
      <c r="BJ37" s="86"/>
      <c r="BK37" s="21"/>
    </row>
    <row r="38" spans="1:159" s="15" customFormat="1" ht="25.5" customHeight="1" x14ac:dyDescent="0.3">
      <c r="A38" s="82" t="s">
        <v>265</v>
      </c>
      <c r="B38" s="82"/>
      <c r="C38" s="82"/>
      <c r="D38" s="82"/>
      <c r="E38" s="87" t="s">
        <v>261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8"/>
      <c r="AB38" s="88"/>
      <c r="AC38" s="89">
        <v>1</v>
      </c>
      <c r="AD38" s="89"/>
      <c r="AE38" s="88">
        <f t="shared" si="31"/>
        <v>90</v>
      </c>
      <c r="AF38" s="88"/>
      <c r="AG38" s="88">
        <f t="shared" si="32"/>
        <v>36</v>
      </c>
      <c r="AH38" s="88"/>
      <c r="AI38" s="88">
        <v>18</v>
      </c>
      <c r="AJ38" s="88"/>
      <c r="AK38" s="88"/>
      <c r="AL38" s="88"/>
      <c r="AM38" s="88">
        <v>18</v>
      </c>
      <c r="AN38" s="88"/>
      <c r="AO38" s="88"/>
      <c r="AP38" s="88"/>
      <c r="AQ38" s="88">
        <v>90</v>
      </c>
      <c r="AR38" s="88"/>
      <c r="AS38" s="88">
        <v>36</v>
      </c>
      <c r="AT38" s="88"/>
      <c r="AU38" s="88">
        <v>3</v>
      </c>
      <c r="AV38" s="88"/>
      <c r="AW38" s="88"/>
      <c r="AX38" s="88"/>
      <c r="AY38" s="88"/>
      <c r="AZ38" s="88"/>
      <c r="BA38" s="88"/>
      <c r="BB38" s="88"/>
      <c r="BC38" s="84" t="s">
        <v>189</v>
      </c>
      <c r="BD38" s="85"/>
      <c r="BE38" s="85"/>
      <c r="BF38" s="85"/>
      <c r="BG38" s="85"/>
      <c r="BH38" s="85"/>
      <c r="BI38" s="85"/>
      <c r="BJ38" s="86"/>
      <c r="BK38" s="21"/>
    </row>
    <row r="39" spans="1:159" s="15" customFormat="1" ht="44.25" customHeight="1" x14ac:dyDescent="0.3">
      <c r="A39" s="82" t="s">
        <v>204</v>
      </c>
      <c r="B39" s="82"/>
      <c r="C39" s="82"/>
      <c r="D39" s="82"/>
      <c r="E39" s="90" t="s">
        <v>270</v>
      </c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88"/>
      <c r="AB39" s="88"/>
      <c r="AC39" s="89"/>
      <c r="AD39" s="89"/>
      <c r="AE39" s="91">
        <f>SUM(AQ39,AW39)</f>
        <v>180</v>
      </c>
      <c r="AF39" s="91"/>
      <c r="AG39" s="91">
        <f>SUM(AG40:AH41)</f>
        <v>72</v>
      </c>
      <c r="AH39" s="91"/>
      <c r="AI39" s="91">
        <f t="shared" ref="AI39" si="33">SUM(AI40:AJ41)</f>
        <v>36</v>
      </c>
      <c r="AJ39" s="91"/>
      <c r="AK39" s="91"/>
      <c r="AL39" s="91"/>
      <c r="AM39" s="91">
        <f t="shared" ref="AM39" si="34">SUM(AM40:AN41)</f>
        <v>36</v>
      </c>
      <c r="AN39" s="91"/>
      <c r="AO39" s="91"/>
      <c r="AP39" s="91"/>
      <c r="AQ39" s="91">
        <f t="shared" ref="AQ39" si="35">SUM(AQ40:AR41)</f>
        <v>90</v>
      </c>
      <c r="AR39" s="91"/>
      <c r="AS39" s="91">
        <f t="shared" ref="AS39" si="36">SUM(AS40:AT41)</f>
        <v>36</v>
      </c>
      <c r="AT39" s="91"/>
      <c r="AU39" s="91">
        <f t="shared" ref="AU39" si="37">SUM(AU40:AV41)</f>
        <v>3</v>
      </c>
      <c r="AV39" s="91"/>
      <c r="AW39" s="91">
        <f>SUM(AW40:AX41)</f>
        <v>90</v>
      </c>
      <c r="AX39" s="91"/>
      <c r="AY39" s="91">
        <f t="shared" ref="AY39" si="38">SUM(AY40:AZ41)</f>
        <v>36</v>
      </c>
      <c r="AZ39" s="91"/>
      <c r="BA39" s="91">
        <f t="shared" ref="BA39" si="39">SUM(BA40:BB41)</f>
        <v>3</v>
      </c>
      <c r="BB39" s="91"/>
      <c r="BC39" s="84"/>
      <c r="BD39" s="85"/>
      <c r="BE39" s="85"/>
      <c r="BF39" s="85"/>
      <c r="BG39" s="85"/>
      <c r="BH39" s="85"/>
      <c r="BI39" s="85"/>
      <c r="BJ39" s="86"/>
    </row>
    <row r="40" spans="1:159" s="15" customFormat="1" ht="40.5" customHeight="1" x14ac:dyDescent="0.3">
      <c r="A40" s="83" t="s">
        <v>266</v>
      </c>
      <c r="B40" s="83"/>
      <c r="C40" s="83"/>
      <c r="D40" s="83"/>
      <c r="E40" s="87" t="s">
        <v>263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8">
        <v>2</v>
      </c>
      <c r="AB40" s="88"/>
      <c r="AC40" s="89"/>
      <c r="AD40" s="89"/>
      <c r="AE40" s="88">
        <f t="shared" si="8"/>
        <v>90</v>
      </c>
      <c r="AF40" s="88"/>
      <c r="AG40" s="88">
        <f t="shared" ref="AG40" si="40">SUM(AS40+AY40)</f>
        <v>36</v>
      </c>
      <c r="AH40" s="88"/>
      <c r="AI40" s="152">
        <v>18</v>
      </c>
      <c r="AJ40" s="153"/>
      <c r="AK40" s="152"/>
      <c r="AL40" s="153"/>
      <c r="AM40" s="152">
        <v>18</v>
      </c>
      <c r="AN40" s="153"/>
      <c r="AO40" s="152"/>
      <c r="AP40" s="153"/>
      <c r="AQ40" s="152"/>
      <c r="AR40" s="153"/>
      <c r="AS40" s="152"/>
      <c r="AT40" s="153"/>
      <c r="AU40" s="152"/>
      <c r="AV40" s="153"/>
      <c r="AW40" s="152">
        <v>90</v>
      </c>
      <c r="AX40" s="153"/>
      <c r="AY40" s="152">
        <v>36</v>
      </c>
      <c r="AZ40" s="153"/>
      <c r="BA40" s="152">
        <v>3</v>
      </c>
      <c r="BB40" s="153"/>
      <c r="BC40" s="84" t="s">
        <v>188</v>
      </c>
      <c r="BD40" s="85"/>
      <c r="BE40" s="85"/>
      <c r="BF40" s="85"/>
      <c r="BG40" s="85"/>
      <c r="BH40" s="85"/>
      <c r="BI40" s="85"/>
      <c r="BJ40" s="86"/>
    </row>
    <row r="41" spans="1:159" s="15" customFormat="1" ht="21.75" customHeight="1" x14ac:dyDescent="0.3">
      <c r="A41" s="83" t="s">
        <v>267</v>
      </c>
      <c r="B41" s="83"/>
      <c r="C41" s="83"/>
      <c r="D41" s="83"/>
      <c r="E41" s="87" t="s">
        <v>262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8"/>
      <c r="AB41" s="88"/>
      <c r="AC41" s="89">
        <v>1</v>
      </c>
      <c r="AD41" s="89"/>
      <c r="AE41" s="88">
        <f t="shared" si="8"/>
        <v>90</v>
      </c>
      <c r="AF41" s="88"/>
      <c r="AG41" s="88">
        <f t="shared" ref="AG41" si="41">SUM(AS41+AY41)</f>
        <v>36</v>
      </c>
      <c r="AH41" s="88"/>
      <c r="AI41" s="88">
        <v>18</v>
      </c>
      <c r="AJ41" s="88"/>
      <c r="AK41" s="88"/>
      <c r="AL41" s="88"/>
      <c r="AM41" s="88">
        <v>18</v>
      </c>
      <c r="AN41" s="88"/>
      <c r="AO41" s="88"/>
      <c r="AP41" s="88"/>
      <c r="AQ41" s="88">
        <v>90</v>
      </c>
      <c r="AR41" s="88"/>
      <c r="AS41" s="88">
        <v>36</v>
      </c>
      <c r="AT41" s="88"/>
      <c r="AU41" s="88">
        <v>3</v>
      </c>
      <c r="AV41" s="88"/>
      <c r="AW41" s="88"/>
      <c r="AX41" s="88"/>
      <c r="AY41" s="88"/>
      <c r="AZ41" s="88"/>
      <c r="BA41" s="88"/>
      <c r="BB41" s="88"/>
      <c r="BC41" s="84" t="s">
        <v>190</v>
      </c>
      <c r="BD41" s="85"/>
      <c r="BE41" s="85"/>
      <c r="BF41" s="85"/>
      <c r="BG41" s="85"/>
      <c r="BH41" s="85"/>
      <c r="BI41" s="85"/>
      <c r="BJ41" s="86"/>
    </row>
    <row r="42" spans="1:159" s="15" customFormat="1" ht="20.25" customHeight="1" x14ac:dyDescent="0.35">
      <c r="A42" s="96" t="s">
        <v>126</v>
      </c>
      <c r="B42" s="96"/>
      <c r="C42" s="96"/>
      <c r="D42" s="96"/>
      <c r="E42" s="90" t="s">
        <v>159</v>
      </c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88"/>
      <c r="AB42" s="88"/>
      <c r="AC42" s="89"/>
      <c r="AD42" s="89"/>
      <c r="AE42" s="91">
        <f t="shared" si="8"/>
        <v>180</v>
      </c>
      <c r="AF42" s="91"/>
      <c r="AG42" s="91">
        <f>SUM(AG43:AH44)</f>
        <v>72</v>
      </c>
      <c r="AH42" s="91"/>
      <c r="AI42" s="91">
        <f>SUM(AI43:AJ44)</f>
        <v>36</v>
      </c>
      <c r="AJ42" s="91"/>
      <c r="AK42" s="91"/>
      <c r="AL42" s="91"/>
      <c r="AM42" s="91">
        <f>SUM(AM43:AN44)</f>
        <v>36</v>
      </c>
      <c r="AN42" s="91"/>
      <c r="AO42" s="91"/>
      <c r="AP42" s="91"/>
      <c r="AQ42" s="91">
        <f>SUM(AQ43:AR44)</f>
        <v>90</v>
      </c>
      <c r="AR42" s="91"/>
      <c r="AS42" s="91">
        <f>SUM(AS43:AT44)</f>
        <v>36</v>
      </c>
      <c r="AT42" s="91"/>
      <c r="AU42" s="91">
        <f>SUM(AU43:AV44)</f>
        <v>3</v>
      </c>
      <c r="AV42" s="91"/>
      <c r="AW42" s="91">
        <f>SUM(AW43:AX44)</f>
        <v>90</v>
      </c>
      <c r="AX42" s="91"/>
      <c r="AY42" s="91">
        <f>SUM(AY43:AZ44)</f>
        <v>36</v>
      </c>
      <c r="AZ42" s="91"/>
      <c r="BA42" s="91">
        <f>SUM(BA43:BB44)</f>
        <v>3</v>
      </c>
      <c r="BB42" s="91"/>
      <c r="BC42" s="193"/>
      <c r="BD42" s="194"/>
      <c r="BE42" s="194"/>
      <c r="BF42" s="194"/>
      <c r="BG42" s="194"/>
      <c r="BH42" s="194"/>
      <c r="BI42" s="194"/>
      <c r="BJ42" s="195"/>
    </row>
    <row r="43" spans="1:159" s="15" customFormat="1" ht="27" customHeight="1" x14ac:dyDescent="0.3">
      <c r="A43" s="83" t="s">
        <v>141</v>
      </c>
      <c r="B43" s="83"/>
      <c r="C43" s="83"/>
      <c r="D43" s="83"/>
      <c r="E43" s="87" t="s">
        <v>128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8"/>
      <c r="AB43" s="88"/>
      <c r="AC43" s="88">
        <v>1</v>
      </c>
      <c r="AD43" s="88"/>
      <c r="AE43" s="88">
        <f t="shared" si="8"/>
        <v>90</v>
      </c>
      <c r="AF43" s="88"/>
      <c r="AG43" s="88">
        <f t="shared" ref="AG43" si="42">SUM(AS43+AY43)</f>
        <v>36</v>
      </c>
      <c r="AH43" s="88"/>
      <c r="AI43" s="88">
        <v>18</v>
      </c>
      <c r="AJ43" s="88"/>
      <c r="AK43" s="88"/>
      <c r="AL43" s="88"/>
      <c r="AM43" s="88">
        <v>18</v>
      </c>
      <c r="AN43" s="88"/>
      <c r="AO43" s="88"/>
      <c r="AP43" s="88"/>
      <c r="AQ43" s="88">
        <v>90</v>
      </c>
      <c r="AR43" s="88"/>
      <c r="AS43" s="88">
        <v>36</v>
      </c>
      <c r="AT43" s="88"/>
      <c r="AU43" s="88">
        <v>3</v>
      </c>
      <c r="AV43" s="88"/>
      <c r="AW43" s="88"/>
      <c r="AX43" s="88"/>
      <c r="AY43" s="88"/>
      <c r="AZ43" s="88"/>
      <c r="BA43" s="88"/>
      <c r="BB43" s="88"/>
      <c r="BC43" s="84" t="s">
        <v>191</v>
      </c>
      <c r="BD43" s="85"/>
      <c r="BE43" s="85"/>
      <c r="BF43" s="85"/>
      <c r="BG43" s="85"/>
      <c r="BH43" s="85"/>
      <c r="BI43" s="85"/>
      <c r="BJ43" s="86"/>
    </row>
    <row r="44" spans="1:159" s="15" customFormat="1" ht="64.5" customHeight="1" x14ac:dyDescent="0.3">
      <c r="A44" s="83" t="s">
        <v>142</v>
      </c>
      <c r="B44" s="83"/>
      <c r="C44" s="83"/>
      <c r="D44" s="83"/>
      <c r="E44" s="87" t="s">
        <v>129</v>
      </c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8"/>
      <c r="AB44" s="88"/>
      <c r="AC44" s="88">
        <v>2</v>
      </c>
      <c r="AD44" s="88"/>
      <c r="AE44" s="88">
        <f t="shared" si="8"/>
        <v>90</v>
      </c>
      <c r="AF44" s="88"/>
      <c r="AG44" s="88">
        <f t="shared" ref="AG44" si="43">SUM(AS44+AY44)</f>
        <v>36</v>
      </c>
      <c r="AH44" s="88"/>
      <c r="AI44" s="88">
        <v>18</v>
      </c>
      <c r="AJ44" s="88"/>
      <c r="AK44" s="88"/>
      <c r="AL44" s="88"/>
      <c r="AM44" s="88">
        <v>18</v>
      </c>
      <c r="AN44" s="88"/>
      <c r="AO44" s="88"/>
      <c r="AP44" s="88"/>
      <c r="AQ44" s="88"/>
      <c r="AR44" s="88"/>
      <c r="AS44" s="88"/>
      <c r="AT44" s="88"/>
      <c r="AU44" s="88"/>
      <c r="AV44" s="88"/>
      <c r="AW44" s="88">
        <v>90</v>
      </c>
      <c r="AX44" s="88"/>
      <c r="AY44" s="88">
        <v>36</v>
      </c>
      <c r="AZ44" s="88"/>
      <c r="BA44" s="88">
        <v>3</v>
      </c>
      <c r="BB44" s="88"/>
      <c r="BC44" s="84" t="s">
        <v>196</v>
      </c>
      <c r="BD44" s="85"/>
      <c r="BE44" s="85"/>
      <c r="BF44" s="85"/>
      <c r="BG44" s="85"/>
      <c r="BH44" s="85"/>
      <c r="BI44" s="85"/>
      <c r="BJ44" s="86"/>
      <c r="BK44" s="73"/>
      <c r="BL44" s="73"/>
      <c r="BM44" s="73"/>
      <c r="BN44" s="73"/>
      <c r="BO44" s="73"/>
      <c r="BP44" s="73"/>
      <c r="BQ44" s="73"/>
      <c r="BR44" s="73"/>
    </row>
    <row r="45" spans="1:159" s="15" customFormat="1" ht="20.399999999999999" x14ac:dyDescent="0.3">
      <c r="A45" s="96" t="s">
        <v>127</v>
      </c>
      <c r="B45" s="96"/>
      <c r="C45" s="96"/>
      <c r="D45" s="96"/>
      <c r="E45" s="90" t="s">
        <v>247</v>
      </c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1"/>
      <c r="AB45" s="91"/>
      <c r="AC45" s="91"/>
      <c r="AD45" s="91"/>
      <c r="AE45" s="91">
        <f>SUM(AQ45,AW45)</f>
        <v>222</v>
      </c>
      <c r="AF45" s="91"/>
      <c r="AG45" s="91">
        <f>SUM(AG46:AH47)</f>
        <v>80</v>
      </c>
      <c r="AH45" s="91"/>
      <c r="AI45" s="91">
        <f>SUM(AI46:AJ47)</f>
        <v>36</v>
      </c>
      <c r="AJ45" s="91"/>
      <c r="AK45" s="91"/>
      <c r="AL45" s="91"/>
      <c r="AM45" s="91">
        <f>SUM(AM46:AN47)</f>
        <v>36</v>
      </c>
      <c r="AN45" s="91"/>
      <c r="AO45" s="91"/>
      <c r="AP45" s="91"/>
      <c r="AQ45" s="91">
        <f>SUM(AQ46:AR47)</f>
        <v>90</v>
      </c>
      <c r="AR45" s="91"/>
      <c r="AS45" s="91">
        <f>SUM(AS46:AT47)</f>
        <v>36</v>
      </c>
      <c r="AT45" s="91"/>
      <c r="AU45" s="91">
        <f>SUM(AU46:AV47)</f>
        <v>3</v>
      </c>
      <c r="AV45" s="91"/>
      <c r="AW45" s="91">
        <f>SUM(AW46:AX47)</f>
        <v>132</v>
      </c>
      <c r="AX45" s="91"/>
      <c r="AY45" s="91">
        <f>SUM(AY46:AZ47)</f>
        <v>44</v>
      </c>
      <c r="AZ45" s="91"/>
      <c r="BA45" s="91">
        <f>SUM(BA46:BB47)</f>
        <v>3</v>
      </c>
      <c r="BB45" s="91"/>
      <c r="BC45" s="84"/>
      <c r="BD45" s="85"/>
      <c r="BE45" s="85"/>
      <c r="BF45" s="85"/>
      <c r="BG45" s="85"/>
      <c r="BH45" s="85"/>
      <c r="BI45" s="85"/>
      <c r="BJ45" s="86"/>
      <c r="BK45" s="73"/>
      <c r="BL45" s="73"/>
      <c r="BM45" s="73"/>
      <c r="BN45" s="73"/>
      <c r="BO45" s="73"/>
      <c r="BP45" s="73"/>
      <c r="BQ45" s="73"/>
      <c r="BR45" s="73"/>
    </row>
    <row r="46" spans="1:159" s="15" customFormat="1" ht="42.75" customHeight="1" x14ac:dyDescent="0.3">
      <c r="A46" s="83" t="s">
        <v>143</v>
      </c>
      <c r="B46" s="83"/>
      <c r="C46" s="83"/>
      <c r="D46" s="83"/>
      <c r="E46" s="109" t="s">
        <v>243</v>
      </c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1"/>
      <c r="AA46" s="88">
        <v>2</v>
      </c>
      <c r="AB46" s="88"/>
      <c r="AC46" s="88"/>
      <c r="AD46" s="88"/>
      <c r="AE46" s="88">
        <f t="shared" ref="AE46" si="44">SUM(AQ46,AW46)</f>
        <v>132</v>
      </c>
      <c r="AF46" s="88"/>
      <c r="AG46" s="88">
        <f t="shared" ref="AG46" si="45">SUM(AS46+AY46)</f>
        <v>44</v>
      </c>
      <c r="AH46" s="88"/>
      <c r="AI46" s="88">
        <v>18</v>
      </c>
      <c r="AJ46" s="88"/>
      <c r="AK46" s="88"/>
      <c r="AL46" s="88"/>
      <c r="AM46" s="88">
        <v>18</v>
      </c>
      <c r="AN46" s="88"/>
      <c r="AO46" s="88"/>
      <c r="AP46" s="88"/>
      <c r="AQ46" s="88"/>
      <c r="AR46" s="88"/>
      <c r="AS46" s="88"/>
      <c r="AT46" s="88"/>
      <c r="AU46" s="89"/>
      <c r="AV46" s="89"/>
      <c r="AW46" s="89">
        <v>132</v>
      </c>
      <c r="AX46" s="89"/>
      <c r="AY46" s="89">
        <v>44</v>
      </c>
      <c r="AZ46" s="89"/>
      <c r="BA46" s="89">
        <v>3</v>
      </c>
      <c r="BB46" s="89"/>
      <c r="BC46" s="84" t="s">
        <v>275</v>
      </c>
      <c r="BD46" s="85"/>
      <c r="BE46" s="85"/>
      <c r="BF46" s="85"/>
      <c r="BG46" s="85"/>
      <c r="BH46" s="85"/>
      <c r="BI46" s="85"/>
      <c r="BJ46" s="86"/>
      <c r="BK46" s="73"/>
      <c r="BL46" s="73"/>
      <c r="BM46" s="73"/>
      <c r="BN46" s="73"/>
      <c r="BO46" s="73"/>
      <c r="BP46" s="73"/>
      <c r="BQ46" s="73"/>
      <c r="BR46" s="73"/>
    </row>
    <row r="47" spans="1:159" s="15" customFormat="1" ht="21" x14ac:dyDescent="0.3">
      <c r="A47" s="83" t="s">
        <v>144</v>
      </c>
      <c r="B47" s="83"/>
      <c r="C47" s="83"/>
      <c r="D47" s="83"/>
      <c r="E47" s="87" t="s">
        <v>244</v>
      </c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8"/>
      <c r="AB47" s="88"/>
      <c r="AC47" s="88">
        <v>1</v>
      </c>
      <c r="AD47" s="88"/>
      <c r="AE47" s="88">
        <f t="shared" ref="AE47" si="46">SUM(AQ47,AW47)</f>
        <v>90</v>
      </c>
      <c r="AF47" s="88"/>
      <c r="AG47" s="88">
        <f t="shared" ref="AG47" si="47">SUM(AS47+AY47)</f>
        <v>36</v>
      </c>
      <c r="AH47" s="88"/>
      <c r="AI47" s="88">
        <v>18</v>
      </c>
      <c r="AJ47" s="88"/>
      <c r="AK47" s="88"/>
      <c r="AL47" s="88"/>
      <c r="AM47" s="88">
        <v>18</v>
      </c>
      <c r="AN47" s="88"/>
      <c r="AO47" s="88"/>
      <c r="AP47" s="88"/>
      <c r="AQ47" s="88">
        <v>90</v>
      </c>
      <c r="AR47" s="88"/>
      <c r="AS47" s="88">
        <v>36</v>
      </c>
      <c r="AT47" s="88"/>
      <c r="AU47" s="88">
        <v>3</v>
      </c>
      <c r="AV47" s="88"/>
      <c r="AW47" s="88"/>
      <c r="AX47" s="88"/>
      <c r="AY47" s="88"/>
      <c r="AZ47" s="88"/>
      <c r="BA47" s="88"/>
      <c r="BB47" s="88"/>
      <c r="BC47" s="84" t="s">
        <v>276</v>
      </c>
      <c r="BD47" s="85"/>
      <c r="BE47" s="85"/>
      <c r="BF47" s="85"/>
      <c r="BG47" s="85"/>
      <c r="BH47" s="85"/>
      <c r="BI47" s="85"/>
      <c r="BJ47" s="86"/>
      <c r="BK47" s="73"/>
      <c r="BL47" s="73"/>
      <c r="BM47" s="73"/>
      <c r="BN47" s="73"/>
      <c r="BO47" s="73"/>
      <c r="BP47" s="73"/>
      <c r="BQ47" s="73"/>
      <c r="BR47" s="73"/>
    </row>
    <row r="48" spans="1:159" s="15" customFormat="1" ht="24.75" customHeight="1" x14ac:dyDescent="0.3">
      <c r="A48" s="96" t="s">
        <v>97</v>
      </c>
      <c r="B48" s="96"/>
      <c r="C48" s="96"/>
      <c r="D48" s="96"/>
      <c r="E48" s="92" t="s">
        <v>223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88"/>
      <c r="AB48" s="88"/>
      <c r="AC48" s="88"/>
      <c r="AD48" s="88"/>
      <c r="AE48" s="88"/>
      <c r="AF48" s="88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206"/>
      <c r="BD48" s="206"/>
      <c r="BE48" s="206"/>
      <c r="BF48" s="206"/>
      <c r="BG48" s="206"/>
      <c r="BH48" s="206"/>
      <c r="BI48" s="206"/>
      <c r="BJ48" s="206"/>
      <c r="BK48" s="73"/>
      <c r="BL48" s="73"/>
      <c r="BM48" s="73"/>
      <c r="BN48" s="73"/>
      <c r="BO48" s="73"/>
      <c r="BP48" s="73"/>
      <c r="BQ48" s="73"/>
      <c r="BR48" s="73"/>
    </row>
    <row r="49" spans="1:101" s="15" customFormat="1" ht="19.5" customHeight="1" x14ac:dyDescent="0.3">
      <c r="A49" s="83" t="s">
        <v>145</v>
      </c>
      <c r="B49" s="83"/>
      <c r="C49" s="83"/>
      <c r="D49" s="83"/>
      <c r="E49" s="87" t="s">
        <v>28</v>
      </c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8" t="s">
        <v>210</v>
      </c>
      <c r="AB49" s="88"/>
      <c r="AC49" s="88"/>
      <c r="AD49" s="88"/>
      <c r="AE49" s="88" t="s">
        <v>220</v>
      </c>
      <c r="AF49" s="88"/>
      <c r="AG49" s="88" t="s">
        <v>212</v>
      </c>
      <c r="AH49" s="88"/>
      <c r="AI49" s="88" t="s">
        <v>214</v>
      </c>
      <c r="AJ49" s="88"/>
      <c r="AK49" s="88"/>
      <c r="AL49" s="88"/>
      <c r="AM49" s="88" t="s">
        <v>214</v>
      </c>
      <c r="AN49" s="88"/>
      <c r="AO49" s="88"/>
      <c r="AP49" s="88"/>
      <c r="AQ49" s="88" t="s">
        <v>216</v>
      </c>
      <c r="AR49" s="88"/>
      <c r="AS49" s="88" t="s">
        <v>214</v>
      </c>
      <c r="AT49" s="88"/>
      <c r="AU49" s="88"/>
      <c r="AV49" s="88"/>
      <c r="AW49" s="88" t="s">
        <v>216</v>
      </c>
      <c r="AX49" s="88"/>
      <c r="AY49" s="88" t="s">
        <v>214</v>
      </c>
      <c r="AZ49" s="88"/>
      <c r="BA49" s="88" t="s">
        <v>222</v>
      </c>
      <c r="BB49" s="88"/>
      <c r="BC49" s="84" t="s">
        <v>193</v>
      </c>
      <c r="BD49" s="85"/>
      <c r="BE49" s="85"/>
      <c r="BF49" s="85"/>
      <c r="BG49" s="85"/>
      <c r="BH49" s="85"/>
      <c r="BI49" s="85"/>
      <c r="BJ49" s="86"/>
      <c r="BK49" s="73"/>
      <c r="BL49" s="73"/>
      <c r="BM49" s="73"/>
      <c r="BN49" s="73"/>
      <c r="BO49" s="73"/>
      <c r="BP49" s="73"/>
      <c r="BQ49" s="73"/>
      <c r="BR49" s="73"/>
    </row>
    <row r="50" spans="1:101" s="15" customFormat="1" ht="21" hidden="1" x14ac:dyDescent="0.3">
      <c r="A50" s="96"/>
      <c r="B50" s="96"/>
      <c r="C50" s="96"/>
      <c r="D50" s="96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88"/>
      <c r="AB50" s="88"/>
      <c r="AC50" s="88"/>
      <c r="AD50" s="88"/>
      <c r="AE50" s="88"/>
      <c r="AF50" s="88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84"/>
      <c r="BD50" s="85"/>
      <c r="BE50" s="85"/>
      <c r="BF50" s="85"/>
      <c r="BG50" s="85"/>
      <c r="BH50" s="85"/>
      <c r="BI50" s="85"/>
      <c r="BJ50" s="86"/>
      <c r="BK50" s="73"/>
      <c r="BL50" s="73"/>
      <c r="BM50" s="73"/>
      <c r="BN50" s="73"/>
      <c r="BO50" s="73"/>
      <c r="BP50" s="73"/>
      <c r="BQ50" s="73"/>
      <c r="BR50" s="73"/>
    </row>
    <row r="51" spans="1:101" s="15" customFormat="1" ht="20.25" hidden="1" customHeight="1" x14ac:dyDescent="0.3">
      <c r="A51" s="83"/>
      <c r="B51" s="83"/>
      <c r="C51" s="83"/>
      <c r="D51" s="83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4"/>
      <c r="BD51" s="85"/>
      <c r="BE51" s="85"/>
      <c r="BF51" s="85"/>
      <c r="BG51" s="85"/>
      <c r="BH51" s="85"/>
      <c r="BI51" s="85"/>
      <c r="BJ51" s="86"/>
      <c r="BK51" s="73"/>
      <c r="BL51" s="73"/>
      <c r="BM51" s="73"/>
      <c r="BN51" s="73"/>
      <c r="BO51" s="73"/>
      <c r="BP51" s="73"/>
      <c r="BQ51" s="73"/>
      <c r="BR51" s="73"/>
    </row>
    <row r="52" spans="1:101" s="15" customFormat="1" ht="20.25" hidden="1" customHeight="1" x14ac:dyDescent="0.3">
      <c r="A52" s="83"/>
      <c r="B52" s="83"/>
      <c r="C52" s="83"/>
      <c r="D52" s="83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4"/>
      <c r="BD52" s="85"/>
      <c r="BE52" s="85"/>
      <c r="BF52" s="85"/>
      <c r="BG52" s="85"/>
      <c r="BH52" s="85"/>
      <c r="BI52" s="85"/>
      <c r="BJ52" s="86"/>
      <c r="BK52" s="73"/>
      <c r="BL52" s="73"/>
      <c r="BM52" s="73"/>
      <c r="BN52" s="73"/>
      <c r="BO52" s="73"/>
      <c r="BP52" s="73"/>
      <c r="BQ52" s="73"/>
      <c r="BR52" s="73"/>
    </row>
    <row r="53" spans="1:101" s="15" customFormat="1" ht="21" hidden="1" x14ac:dyDescent="0.3"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197"/>
      <c r="BD53" s="198"/>
      <c r="BE53" s="198"/>
      <c r="BF53" s="198"/>
      <c r="BG53" s="198"/>
      <c r="BH53" s="198"/>
      <c r="BI53" s="198"/>
      <c r="BJ53" s="199"/>
      <c r="BK53" s="73"/>
      <c r="BL53" s="73"/>
      <c r="BM53" s="73"/>
      <c r="BN53" s="73"/>
      <c r="BO53" s="73"/>
      <c r="BP53" s="73"/>
      <c r="BQ53" s="73"/>
      <c r="BR53" s="73"/>
    </row>
    <row r="54" spans="1:101" s="16" customFormat="1" ht="20.25" customHeight="1" x14ac:dyDescent="0.3">
      <c r="A54" s="83" t="s">
        <v>154</v>
      </c>
      <c r="B54" s="83"/>
      <c r="C54" s="83"/>
      <c r="D54" s="83"/>
      <c r="E54" s="87" t="s">
        <v>29</v>
      </c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  <c r="AB54" s="88"/>
      <c r="AC54" s="88" t="s">
        <v>211</v>
      </c>
      <c r="AD54" s="88"/>
      <c r="AE54" s="88" t="s">
        <v>217</v>
      </c>
      <c r="AF54" s="88"/>
      <c r="AG54" s="88" t="s">
        <v>213</v>
      </c>
      <c r="AH54" s="88"/>
      <c r="AI54" s="88" t="s">
        <v>215</v>
      </c>
      <c r="AJ54" s="88"/>
      <c r="AK54" s="88"/>
      <c r="AL54" s="88"/>
      <c r="AM54" s="88" t="s">
        <v>215</v>
      </c>
      <c r="AN54" s="88"/>
      <c r="AO54" s="88"/>
      <c r="AP54" s="88"/>
      <c r="AQ54" s="88" t="s">
        <v>217</v>
      </c>
      <c r="AR54" s="88"/>
      <c r="AS54" s="88" t="s">
        <v>213</v>
      </c>
      <c r="AT54" s="88"/>
      <c r="AU54" s="88" t="s">
        <v>221</v>
      </c>
      <c r="AV54" s="88"/>
      <c r="AW54" s="88"/>
      <c r="AX54" s="88"/>
      <c r="AY54" s="88"/>
      <c r="AZ54" s="88"/>
      <c r="BA54" s="88"/>
      <c r="BB54" s="88"/>
      <c r="BC54" s="84" t="s">
        <v>199</v>
      </c>
      <c r="BD54" s="85"/>
      <c r="BE54" s="85"/>
      <c r="BF54" s="85"/>
      <c r="BG54" s="85"/>
      <c r="BH54" s="85"/>
      <c r="BI54" s="85"/>
      <c r="BJ54" s="86"/>
      <c r="BK54" s="72"/>
      <c r="BL54" s="72"/>
      <c r="BM54" s="72"/>
      <c r="BN54" s="72"/>
      <c r="BO54" s="72"/>
      <c r="BP54" s="72"/>
      <c r="BQ54" s="72"/>
      <c r="BR54" s="72"/>
    </row>
    <row r="55" spans="1:101" ht="20.25" customHeight="1" x14ac:dyDescent="0.3">
      <c r="A55" s="119" t="s">
        <v>200</v>
      </c>
      <c r="B55" s="119"/>
      <c r="C55" s="119"/>
      <c r="D55" s="119"/>
      <c r="E55" s="87" t="s">
        <v>198</v>
      </c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 t="s">
        <v>210</v>
      </c>
      <c r="AB55" s="88"/>
      <c r="AC55" s="88"/>
      <c r="AD55" s="88"/>
      <c r="AE55" s="88" t="s">
        <v>282</v>
      </c>
      <c r="AF55" s="88"/>
      <c r="AG55" s="88" t="s">
        <v>219</v>
      </c>
      <c r="AH55" s="88"/>
      <c r="AI55" s="88" t="s">
        <v>218</v>
      </c>
      <c r="AJ55" s="88"/>
      <c r="AK55" s="88"/>
      <c r="AL55" s="88"/>
      <c r="AM55" s="88" t="s">
        <v>218</v>
      </c>
      <c r="AN55" s="88"/>
      <c r="AO55" s="88"/>
      <c r="AP55" s="88"/>
      <c r="AQ55" s="88" t="s">
        <v>250</v>
      </c>
      <c r="AR55" s="88"/>
      <c r="AS55" s="88" t="s">
        <v>218</v>
      </c>
      <c r="AT55" s="88"/>
      <c r="AU55" s="88"/>
      <c r="AV55" s="88"/>
      <c r="AW55" s="88" t="s">
        <v>250</v>
      </c>
      <c r="AX55" s="88"/>
      <c r="AY55" s="88" t="s">
        <v>218</v>
      </c>
      <c r="AZ55" s="88"/>
      <c r="BA55" s="88" t="s">
        <v>222</v>
      </c>
      <c r="BB55" s="88"/>
      <c r="BC55" s="84" t="s">
        <v>253</v>
      </c>
      <c r="BD55" s="85"/>
      <c r="BE55" s="85"/>
      <c r="BF55" s="85"/>
      <c r="BG55" s="85"/>
      <c r="BH55" s="85"/>
      <c r="BI55" s="85"/>
      <c r="BJ55" s="86"/>
      <c r="BK55" s="74"/>
      <c r="BL55" s="74"/>
      <c r="BM55" s="74"/>
      <c r="BN55" s="74"/>
      <c r="BO55" s="74"/>
      <c r="BP55" s="74"/>
      <c r="BQ55" s="74"/>
      <c r="BR55" s="74"/>
    </row>
    <row r="56" spans="1:101" ht="21" x14ac:dyDescent="0.3">
      <c r="A56" s="154" t="s">
        <v>33</v>
      </c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88"/>
      <c r="AB56" s="88"/>
      <c r="AC56" s="88"/>
      <c r="AD56" s="88"/>
      <c r="AE56" s="91">
        <f>SUM(AE23,AE30,AE53,)</f>
        <v>1366</v>
      </c>
      <c r="AF56" s="91"/>
      <c r="AG56" s="91">
        <f>SUM(AG23,AG30,AG53,)</f>
        <v>440</v>
      </c>
      <c r="AH56" s="91"/>
      <c r="AI56" s="91">
        <f>SUM(AI23,AI30,AI53,)</f>
        <v>216</v>
      </c>
      <c r="AJ56" s="91"/>
      <c r="AK56" s="91"/>
      <c r="AL56" s="91"/>
      <c r="AM56" s="91">
        <f>SUM(AM23,AM30,AM53,)</f>
        <v>216</v>
      </c>
      <c r="AN56" s="91"/>
      <c r="AO56" s="88"/>
      <c r="AP56" s="88"/>
      <c r="AQ56" s="91">
        <f>SUM(AQ23,AQ30,AQ53,)</f>
        <v>730</v>
      </c>
      <c r="AR56" s="91"/>
      <c r="AS56" s="91">
        <f>SUM(AS23,AS30,AS53,)</f>
        <v>252</v>
      </c>
      <c r="AT56" s="91"/>
      <c r="AU56" s="91">
        <f>SUM(AU23,AU30,AU53,)</f>
        <v>24</v>
      </c>
      <c r="AV56" s="91"/>
      <c r="AW56" s="91">
        <f>SUM(AW23,AW30,AW53,)</f>
        <v>636</v>
      </c>
      <c r="AX56" s="91"/>
      <c r="AY56" s="91">
        <f>SUM(AY23,AY30,AY53,)</f>
        <v>188</v>
      </c>
      <c r="AZ56" s="91"/>
      <c r="BA56" s="91">
        <f>SUM(BA23,BA30,BA53,)</f>
        <v>18</v>
      </c>
      <c r="BB56" s="91"/>
      <c r="BC56" s="197"/>
      <c r="BD56" s="198"/>
      <c r="BE56" s="198"/>
      <c r="BF56" s="198"/>
      <c r="BG56" s="198"/>
      <c r="BH56" s="198"/>
      <c r="BI56" s="198"/>
      <c r="BJ56" s="199"/>
      <c r="BK56" s="74"/>
      <c r="BL56" s="74"/>
      <c r="BM56" s="72"/>
      <c r="BN56" s="72"/>
      <c r="BO56" s="72"/>
      <c r="BP56" s="74"/>
      <c r="BQ56" s="74"/>
      <c r="BR56" s="74"/>
    </row>
    <row r="57" spans="1:101" ht="21" x14ac:dyDescent="0.3">
      <c r="A57" s="154" t="s">
        <v>98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118">
        <f>AS56/14</f>
        <v>18</v>
      </c>
      <c r="AR57" s="118"/>
      <c r="AS57" s="118"/>
      <c r="AT57" s="118"/>
      <c r="AU57" s="118"/>
      <c r="AV57" s="118"/>
      <c r="AW57" s="118">
        <f>AY56/11</f>
        <v>17.09090909090909</v>
      </c>
      <c r="AX57" s="118"/>
      <c r="AY57" s="118"/>
      <c r="AZ57" s="118"/>
      <c r="BA57" s="118"/>
      <c r="BB57" s="118"/>
      <c r="BC57" s="197"/>
      <c r="BD57" s="198"/>
      <c r="BE57" s="198"/>
      <c r="BF57" s="198"/>
      <c r="BG57" s="198"/>
      <c r="BH57" s="198"/>
      <c r="BI57" s="198"/>
      <c r="BJ57" s="199"/>
      <c r="BK57" s="74"/>
      <c r="BL57" s="74"/>
      <c r="BM57" s="72"/>
      <c r="BN57" s="72"/>
      <c r="BO57" s="72"/>
      <c r="BP57" s="74"/>
      <c r="BQ57" s="74"/>
      <c r="BR57" s="74"/>
    </row>
    <row r="58" spans="1:101" ht="21" x14ac:dyDescent="0.3">
      <c r="A58" s="154" t="s">
        <v>99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88"/>
      <c r="AB58" s="88"/>
      <c r="AC58" s="88"/>
      <c r="AD58" s="88"/>
      <c r="AE58" s="88">
        <f>SUM(AQ58:BB58)</f>
        <v>6</v>
      </c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91">
        <v>3</v>
      </c>
      <c r="AR58" s="91"/>
      <c r="AS58" s="91"/>
      <c r="AT58" s="91"/>
      <c r="AU58" s="91"/>
      <c r="AV58" s="91"/>
      <c r="AW58" s="91">
        <v>3</v>
      </c>
      <c r="AX58" s="91"/>
      <c r="AY58" s="91"/>
      <c r="AZ58" s="91"/>
      <c r="BA58" s="91"/>
      <c r="BB58" s="91"/>
      <c r="BC58" s="197"/>
      <c r="BD58" s="198"/>
      <c r="BE58" s="198"/>
      <c r="BF58" s="198"/>
      <c r="BG58" s="198"/>
      <c r="BH58" s="198"/>
      <c r="BI58" s="198"/>
      <c r="BJ58" s="199"/>
      <c r="BK58" s="75"/>
      <c r="BL58" s="74"/>
      <c r="BM58" s="74"/>
      <c r="BN58" s="74"/>
      <c r="BO58" s="74"/>
      <c r="BP58" s="74"/>
      <c r="BQ58" s="74"/>
      <c r="BR58" s="74"/>
    </row>
    <row r="59" spans="1:101" ht="21" x14ac:dyDescent="0.3">
      <c r="A59" s="154" t="s">
        <v>34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88"/>
      <c r="AB59" s="88"/>
      <c r="AC59" s="88"/>
      <c r="AD59" s="88"/>
      <c r="AE59" s="88">
        <f>SUM(AQ59:BB59)</f>
        <v>9</v>
      </c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91">
        <v>5</v>
      </c>
      <c r="AR59" s="91"/>
      <c r="AS59" s="91"/>
      <c r="AT59" s="91"/>
      <c r="AU59" s="91"/>
      <c r="AV59" s="91"/>
      <c r="AW59" s="91">
        <v>4</v>
      </c>
      <c r="AX59" s="91"/>
      <c r="AY59" s="91"/>
      <c r="AZ59" s="91"/>
      <c r="BA59" s="91"/>
      <c r="BB59" s="91"/>
      <c r="BC59" s="203"/>
      <c r="BD59" s="204"/>
      <c r="BE59" s="204"/>
      <c r="BF59" s="204"/>
      <c r="BG59" s="204"/>
      <c r="BH59" s="204"/>
      <c r="BI59" s="204"/>
      <c r="BJ59" s="205"/>
      <c r="BK59" s="75"/>
      <c r="BL59" s="75"/>
      <c r="BM59" s="75"/>
      <c r="BN59" s="75"/>
      <c r="BO59" s="75"/>
      <c r="BP59" s="75"/>
      <c r="BQ59" s="75"/>
      <c r="BR59" s="75"/>
    </row>
    <row r="60" spans="1:101" ht="35.25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4"/>
      <c r="O60" s="17"/>
      <c r="P60" s="17"/>
      <c r="Q60" s="17"/>
      <c r="R60" s="17"/>
      <c r="S60" s="101"/>
      <c r="T60" s="101"/>
      <c r="U60" s="101"/>
      <c r="V60" s="101"/>
      <c r="W60" s="101"/>
      <c r="X60" s="101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30"/>
      <c r="AR60" s="3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3"/>
      <c r="BF60" s="13"/>
      <c r="BG60" s="13"/>
      <c r="BH60" s="13"/>
      <c r="BI60" s="13"/>
      <c r="BJ60" s="13"/>
      <c r="BK60" s="19"/>
      <c r="BL60" s="19"/>
      <c r="BM60" s="19"/>
      <c r="BN60" s="19"/>
      <c r="BO60" s="19"/>
      <c r="BP60" s="19"/>
      <c r="BQ60" s="19"/>
      <c r="BR60" s="19"/>
    </row>
    <row r="61" spans="1:101" ht="21.75" customHeight="1" x14ac:dyDescent="0.3">
      <c r="A61" s="91" t="s">
        <v>100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 t="s">
        <v>103</v>
      </c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84" t="s">
        <v>104</v>
      </c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19"/>
      <c r="BL61" s="19"/>
      <c r="BM61" s="19"/>
      <c r="BN61" s="19"/>
      <c r="BO61" s="19"/>
      <c r="BP61" s="19"/>
      <c r="BQ61" s="19"/>
      <c r="BR61" s="19"/>
    </row>
    <row r="62" spans="1:101" ht="39.75" customHeight="1" x14ac:dyDescent="0.3">
      <c r="A62" s="88" t="s">
        <v>101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 t="s">
        <v>102</v>
      </c>
      <c r="S62" s="88"/>
      <c r="T62" s="88"/>
      <c r="U62" s="88"/>
      <c r="V62" s="100" t="s">
        <v>19</v>
      </c>
      <c r="W62" s="100"/>
      <c r="X62" s="100"/>
      <c r="Y62" s="100"/>
      <c r="Z62" s="100" t="s">
        <v>122</v>
      </c>
      <c r="AA62" s="100"/>
      <c r="AB62" s="100"/>
      <c r="AC62" s="100"/>
      <c r="AD62" s="100"/>
      <c r="AE62" s="88" t="s">
        <v>102</v>
      </c>
      <c r="AF62" s="88"/>
      <c r="AG62" s="88"/>
      <c r="AH62" s="88"/>
      <c r="AI62" s="88" t="s">
        <v>19</v>
      </c>
      <c r="AJ62" s="88"/>
      <c r="AK62" s="88"/>
      <c r="AL62" s="88"/>
      <c r="AM62" s="88"/>
      <c r="AN62" s="100" t="s">
        <v>122</v>
      </c>
      <c r="AO62" s="100"/>
      <c r="AP62" s="100"/>
      <c r="AQ62" s="100"/>
      <c r="AR62" s="100"/>
      <c r="AS62" s="100"/>
      <c r="AT62" s="112" t="s">
        <v>105</v>
      </c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4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</row>
    <row r="63" spans="1:101" ht="21" x14ac:dyDescent="0.3">
      <c r="A63" s="97" t="s">
        <v>163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9"/>
      <c r="R63" s="88">
        <v>2</v>
      </c>
      <c r="S63" s="88"/>
      <c r="T63" s="88"/>
      <c r="U63" s="88"/>
      <c r="V63" s="88">
        <v>4</v>
      </c>
      <c r="W63" s="88"/>
      <c r="X63" s="88"/>
      <c r="Y63" s="88"/>
      <c r="Z63" s="100">
        <v>6</v>
      </c>
      <c r="AA63" s="100"/>
      <c r="AB63" s="100"/>
      <c r="AC63" s="100"/>
      <c r="AD63" s="100"/>
      <c r="AE63" s="88">
        <v>2</v>
      </c>
      <c r="AF63" s="88"/>
      <c r="AG63" s="88"/>
      <c r="AH63" s="88"/>
      <c r="AI63" s="88">
        <v>8</v>
      </c>
      <c r="AJ63" s="88"/>
      <c r="AK63" s="88"/>
      <c r="AL63" s="88"/>
      <c r="AM63" s="88"/>
      <c r="AN63" s="100">
        <v>12</v>
      </c>
      <c r="AO63" s="100"/>
      <c r="AP63" s="100"/>
      <c r="AQ63" s="100"/>
      <c r="AR63" s="100"/>
      <c r="AS63" s="100"/>
      <c r="AT63" s="115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7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</row>
    <row r="64" spans="1:101" ht="17.399999999999999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4"/>
      <c r="AR64" s="14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3"/>
      <c r="BG64" s="13"/>
      <c r="BH64" s="13"/>
      <c r="BI64" s="13"/>
      <c r="BJ64" s="13"/>
      <c r="BK64" s="19"/>
      <c r="BL64" s="19"/>
      <c r="BM64" s="19"/>
      <c r="BN64" s="19"/>
      <c r="BO64" s="19"/>
      <c r="BP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</row>
    <row r="65" spans="1:101" ht="27" customHeight="1" x14ac:dyDescent="0.35">
      <c r="A65" s="217" t="s">
        <v>115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  <c r="BI65" s="217"/>
      <c r="BJ65" s="217"/>
      <c r="BK65" s="19"/>
      <c r="BL65" s="19"/>
      <c r="BM65" s="19"/>
      <c r="BN65" s="19"/>
      <c r="BO65" s="19"/>
      <c r="BP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</row>
    <row r="66" spans="1:101" ht="48.75" customHeight="1" x14ac:dyDescent="0.3">
      <c r="A66" s="104" t="s">
        <v>148</v>
      </c>
      <c r="B66" s="104"/>
      <c r="C66" s="104"/>
      <c r="D66" s="104"/>
      <c r="E66" s="104"/>
      <c r="F66" s="104"/>
      <c r="G66" s="104" t="s">
        <v>116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 t="s">
        <v>117</v>
      </c>
      <c r="BE66" s="104"/>
      <c r="BF66" s="104"/>
      <c r="BG66" s="104"/>
      <c r="BH66" s="104"/>
      <c r="BI66" s="104"/>
      <c r="BJ66" s="104"/>
      <c r="BK66" s="32"/>
      <c r="BL66" s="32"/>
      <c r="BM66" s="32"/>
      <c r="BN66" s="32"/>
      <c r="BO66" s="32"/>
      <c r="BP66" s="32"/>
    </row>
    <row r="67" spans="1:101" ht="63.75" customHeight="1" x14ac:dyDescent="0.3">
      <c r="A67" s="88" t="s">
        <v>164</v>
      </c>
      <c r="B67" s="88"/>
      <c r="C67" s="88"/>
      <c r="D67" s="88"/>
      <c r="E67" s="88"/>
      <c r="F67" s="88"/>
      <c r="G67" s="105" t="s">
        <v>251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55" t="s">
        <v>224</v>
      </c>
      <c r="BE67" s="155"/>
      <c r="BF67" s="155"/>
      <c r="BG67" s="155"/>
      <c r="BH67" s="155"/>
      <c r="BI67" s="155"/>
      <c r="BJ67" s="155"/>
      <c r="BK67" s="46"/>
      <c r="BL67" s="46"/>
      <c r="BM67" s="46"/>
      <c r="BN67" s="46"/>
      <c r="BO67" s="46"/>
      <c r="BP67" s="46"/>
    </row>
    <row r="68" spans="1:101" ht="40.5" customHeight="1" x14ac:dyDescent="0.3">
      <c r="A68" s="93" t="s">
        <v>165</v>
      </c>
      <c r="B68" s="93"/>
      <c r="C68" s="93"/>
      <c r="D68" s="93"/>
      <c r="E68" s="93"/>
      <c r="F68" s="93"/>
      <c r="G68" s="106" t="s">
        <v>268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8"/>
      <c r="BD68" s="95" t="s">
        <v>225</v>
      </c>
      <c r="BE68" s="95"/>
      <c r="BF68" s="95"/>
      <c r="BG68" s="95"/>
      <c r="BH68" s="95"/>
      <c r="BI68" s="95"/>
      <c r="BJ68" s="95"/>
      <c r="BK68" s="47"/>
      <c r="BL68" s="47"/>
      <c r="BM68" s="47"/>
      <c r="BN68" s="47"/>
      <c r="BO68" s="47"/>
      <c r="BP68" s="47"/>
    </row>
    <row r="69" spans="1:101" ht="40.5" customHeight="1" x14ac:dyDescent="0.4">
      <c r="A69" s="211" t="s">
        <v>192</v>
      </c>
      <c r="B69" s="212"/>
      <c r="C69" s="212"/>
      <c r="D69" s="212"/>
      <c r="E69" s="212"/>
      <c r="F69" s="213"/>
      <c r="G69" s="79"/>
      <c r="H69" s="208" t="s">
        <v>269</v>
      </c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10"/>
      <c r="BD69" s="200" t="s">
        <v>256</v>
      </c>
      <c r="BE69" s="201"/>
      <c r="BF69" s="201"/>
      <c r="BG69" s="201"/>
      <c r="BH69" s="201"/>
      <c r="BI69" s="201"/>
      <c r="BJ69" s="202"/>
      <c r="BK69" s="47"/>
      <c r="BL69" s="47"/>
      <c r="BM69" s="47"/>
      <c r="BN69" s="47"/>
      <c r="BO69" s="47"/>
      <c r="BP69" s="47"/>
    </row>
    <row r="70" spans="1:101" ht="40.5" customHeight="1" x14ac:dyDescent="0.3">
      <c r="A70" s="93" t="s">
        <v>193</v>
      </c>
      <c r="B70" s="93"/>
      <c r="C70" s="93"/>
      <c r="D70" s="93"/>
      <c r="E70" s="93"/>
      <c r="F70" s="93"/>
      <c r="G70" s="94" t="s">
        <v>240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5" t="s">
        <v>226</v>
      </c>
      <c r="BE70" s="95"/>
      <c r="BF70" s="95"/>
      <c r="BG70" s="95"/>
      <c r="BH70" s="95"/>
      <c r="BI70" s="95"/>
      <c r="BJ70" s="95"/>
      <c r="BK70" s="47"/>
      <c r="BL70" s="47"/>
      <c r="BM70" s="47"/>
      <c r="BN70" s="47"/>
      <c r="BO70" s="47"/>
      <c r="BP70" s="47"/>
    </row>
    <row r="71" spans="1:101" ht="41.25" customHeight="1" x14ac:dyDescent="0.3">
      <c r="A71" s="93" t="s">
        <v>199</v>
      </c>
      <c r="B71" s="93"/>
      <c r="C71" s="93"/>
      <c r="D71" s="93"/>
      <c r="E71" s="93"/>
      <c r="F71" s="93"/>
      <c r="G71" s="94" t="s">
        <v>241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5" t="s">
        <v>227</v>
      </c>
      <c r="BE71" s="95"/>
      <c r="BF71" s="95"/>
      <c r="BG71" s="95"/>
      <c r="BH71" s="95"/>
      <c r="BI71" s="95"/>
      <c r="BJ71" s="95"/>
      <c r="BK71" s="47"/>
      <c r="BL71" s="47"/>
      <c r="BM71" s="47"/>
      <c r="BN71" s="47"/>
      <c r="BO71" s="47"/>
      <c r="BP71" s="47"/>
    </row>
    <row r="72" spans="1:101" ht="41.25" customHeight="1" x14ac:dyDescent="0.3">
      <c r="A72" s="93" t="s">
        <v>253</v>
      </c>
      <c r="B72" s="93"/>
      <c r="C72" s="93"/>
      <c r="D72" s="93"/>
      <c r="E72" s="93"/>
      <c r="F72" s="93"/>
      <c r="G72" s="94" t="s">
        <v>242</v>
      </c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5" t="s">
        <v>228</v>
      </c>
      <c r="BE72" s="95"/>
      <c r="BF72" s="95"/>
      <c r="BG72" s="95"/>
      <c r="BH72" s="95"/>
      <c r="BI72" s="95"/>
      <c r="BJ72" s="95"/>
      <c r="BK72" s="47"/>
      <c r="BL72" s="47"/>
      <c r="BM72" s="47"/>
      <c r="BN72" s="47"/>
      <c r="BO72" s="47"/>
      <c r="BP72" s="47"/>
    </row>
    <row r="73" spans="1:101" ht="42.75" customHeight="1" x14ac:dyDescent="0.3">
      <c r="A73" s="93" t="s">
        <v>161</v>
      </c>
      <c r="B73" s="93"/>
      <c r="C73" s="93"/>
      <c r="D73" s="93"/>
      <c r="E73" s="93"/>
      <c r="F73" s="93"/>
      <c r="G73" s="94" t="s">
        <v>284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5" t="s">
        <v>229</v>
      </c>
      <c r="BE73" s="95"/>
      <c r="BF73" s="95"/>
      <c r="BG73" s="95"/>
      <c r="BH73" s="95"/>
      <c r="BI73" s="95"/>
      <c r="BJ73" s="95"/>
      <c r="BK73" s="48"/>
      <c r="BL73" s="48"/>
      <c r="BM73" s="48"/>
      <c r="BN73" s="48"/>
      <c r="BO73" s="48"/>
      <c r="BP73" s="48"/>
    </row>
    <row r="74" spans="1:101" ht="45.75" customHeight="1" x14ac:dyDescent="0.3">
      <c r="A74" s="93" t="s">
        <v>162</v>
      </c>
      <c r="B74" s="93"/>
      <c r="C74" s="93"/>
      <c r="D74" s="93"/>
      <c r="E74" s="93"/>
      <c r="F74" s="93"/>
      <c r="G74" s="94" t="s">
        <v>281</v>
      </c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5" t="s">
        <v>230</v>
      </c>
      <c r="BE74" s="95"/>
      <c r="BF74" s="95"/>
      <c r="BG74" s="95"/>
      <c r="BH74" s="95"/>
      <c r="BI74" s="95"/>
      <c r="BJ74" s="95"/>
      <c r="BK74" s="47"/>
      <c r="BL74" s="47"/>
      <c r="BM74" s="47"/>
      <c r="BN74" s="47"/>
      <c r="BO74" s="47"/>
      <c r="BP74" s="47"/>
    </row>
    <row r="75" spans="1:101" ht="40.5" customHeight="1" x14ac:dyDescent="0.3">
      <c r="A75" s="93" t="s">
        <v>130</v>
      </c>
      <c r="B75" s="93"/>
      <c r="C75" s="93"/>
      <c r="D75" s="93"/>
      <c r="E75" s="93"/>
      <c r="F75" s="93"/>
      <c r="G75" s="94" t="s">
        <v>205</v>
      </c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5" t="s">
        <v>231</v>
      </c>
      <c r="BE75" s="95"/>
      <c r="BF75" s="95"/>
      <c r="BG75" s="95"/>
      <c r="BH75" s="95"/>
      <c r="BI75" s="95"/>
      <c r="BJ75" s="95"/>
      <c r="BK75" s="48"/>
      <c r="BL75" s="48"/>
      <c r="BM75" s="48"/>
      <c r="BN75" s="48"/>
      <c r="BO75" s="48"/>
      <c r="BP75" s="48"/>
    </row>
    <row r="76" spans="1:101" ht="42" customHeight="1" x14ac:dyDescent="0.3">
      <c r="A76" s="93" t="s">
        <v>132</v>
      </c>
      <c r="B76" s="93"/>
      <c r="C76" s="93"/>
      <c r="D76" s="93"/>
      <c r="E76" s="93"/>
      <c r="F76" s="93"/>
      <c r="G76" s="94" t="s">
        <v>166</v>
      </c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5" t="s">
        <v>238</v>
      </c>
      <c r="BE76" s="95"/>
      <c r="BF76" s="95"/>
      <c r="BG76" s="95"/>
      <c r="BH76" s="95"/>
      <c r="BI76" s="95"/>
      <c r="BJ76" s="95"/>
      <c r="BK76" s="49"/>
      <c r="BL76" s="49"/>
      <c r="BM76" s="49"/>
      <c r="BN76" s="49"/>
      <c r="BO76" s="49"/>
      <c r="BP76" s="49"/>
    </row>
    <row r="77" spans="1:101" ht="44.25" customHeight="1" x14ac:dyDescent="0.3">
      <c r="A77" s="93" t="s">
        <v>133</v>
      </c>
      <c r="B77" s="93"/>
      <c r="C77" s="93"/>
      <c r="D77" s="93"/>
      <c r="E77" s="93"/>
      <c r="F77" s="93"/>
      <c r="G77" s="94" t="s">
        <v>167</v>
      </c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5" t="s">
        <v>232</v>
      </c>
      <c r="BE77" s="95"/>
      <c r="BF77" s="95"/>
      <c r="BG77" s="95"/>
      <c r="BH77" s="95"/>
      <c r="BI77" s="95"/>
      <c r="BJ77" s="95"/>
      <c r="BK77" s="50"/>
      <c r="BL77" s="50"/>
      <c r="BM77" s="50"/>
      <c r="BN77" s="50"/>
      <c r="BO77" s="50"/>
      <c r="BP77" s="50"/>
    </row>
    <row r="78" spans="1:101" ht="25.5" customHeight="1" x14ac:dyDescent="0.3">
      <c r="A78" s="211" t="s">
        <v>134</v>
      </c>
      <c r="B78" s="212"/>
      <c r="C78" s="212"/>
      <c r="D78" s="212"/>
      <c r="E78" s="212"/>
      <c r="F78" s="213"/>
      <c r="G78" s="80"/>
      <c r="H78" s="214" t="s">
        <v>271</v>
      </c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6"/>
      <c r="BD78" s="200" t="s">
        <v>277</v>
      </c>
      <c r="BE78" s="201"/>
      <c r="BF78" s="201"/>
      <c r="BG78" s="201"/>
      <c r="BH78" s="201"/>
      <c r="BI78" s="201"/>
      <c r="BJ78" s="202"/>
      <c r="BK78" s="50"/>
      <c r="BL78" s="50"/>
      <c r="BM78" s="50"/>
      <c r="BN78" s="50"/>
      <c r="BO78" s="50"/>
      <c r="BP78" s="50"/>
    </row>
    <row r="79" spans="1:101" ht="21.75" customHeight="1" x14ac:dyDescent="0.3">
      <c r="A79" s="211" t="s">
        <v>189</v>
      </c>
      <c r="B79" s="212"/>
      <c r="C79" s="212"/>
      <c r="D79" s="212"/>
      <c r="E79" s="212"/>
      <c r="F79" s="213"/>
      <c r="G79" s="80"/>
      <c r="H79" s="214" t="s">
        <v>272</v>
      </c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6"/>
      <c r="BD79" s="200" t="s">
        <v>278</v>
      </c>
      <c r="BE79" s="201"/>
      <c r="BF79" s="201"/>
      <c r="BG79" s="201"/>
      <c r="BH79" s="201"/>
      <c r="BI79" s="201"/>
      <c r="BJ79" s="202"/>
      <c r="BK79" s="50"/>
      <c r="BL79" s="50"/>
      <c r="BM79" s="50"/>
      <c r="BN79" s="50"/>
      <c r="BO79" s="50"/>
      <c r="BP79" s="50"/>
    </row>
    <row r="80" spans="1:101" s="74" customFormat="1" ht="38.25" customHeight="1" x14ac:dyDescent="0.3">
      <c r="A80" s="93" t="s">
        <v>188</v>
      </c>
      <c r="B80" s="93"/>
      <c r="C80" s="93"/>
      <c r="D80" s="93"/>
      <c r="E80" s="93"/>
      <c r="F80" s="93"/>
      <c r="G80" s="94" t="s">
        <v>273</v>
      </c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5" t="s">
        <v>279</v>
      </c>
      <c r="BE80" s="95"/>
      <c r="BF80" s="95"/>
      <c r="BG80" s="95"/>
      <c r="BH80" s="95"/>
      <c r="BI80" s="95"/>
      <c r="BJ80" s="95"/>
      <c r="BK80" s="78"/>
      <c r="BL80" s="78"/>
      <c r="BM80" s="78"/>
      <c r="BN80" s="78"/>
      <c r="BO80" s="78"/>
      <c r="BP80" s="78"/>
    </row>
    <row r="81" spans="1:101" s="74" customFormat="1" ht="43.5" customHeight="1" x14ac:dyDescent="0.3">
      <c r="A81" s="93" t="s">
        <v>190</v>
      </c>
      <c r="B81" s="93"/>
      <c r="C81" s="93"/>
      <c r="D81" s="93"/>
      <c r="E81" s="93"/>
      <c r="F81" s="93"/>
      <c r="G81" s="94" t="s">
        <v>274</v>
      </c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5" t="s">
        <v>280</v>
      </c>
      <c r="BE81" s="95"/>
      <c r="BF81" s="95"/>
      <c r="BG81" s="95"/>
      <c r="BH81" s="95"/>
      <c r="BI81" s="95"/>
      <c r="BJ81" s="95"/>
      <c r="BK81" s="78"/>
      <c r="BL81" s="78"/>
      <c r="BM81" s="78"/>
      <c r="BN81" s="78"/>
      <c r="BO81" s="78"/>
      <c r="BP81" s="78"/>
    </row>
    <row r="82" spans="1:101" ht="21" customHeight="1" x14ac:dyDescent="0.3">
      <c r="A82" s="93" t="s">
        <v>191</v>
      </c>
      <c r="B82" s="93"/>
      <c r="C82" s="93"/>
      <c r="D82" s="93"/>
      <c r="E82" s="93"/>
      <c r="F82" s="93"/>
      <c r="G82" s="94" t="s">
        <v>131</v>
      </c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5" t="s">
        <v>233</v>
      </c>
      <c r="BE82" s="95"/>
      <c r="BF82" s="95"/>
      <c r="BG82" s="95"/>
      <c r="BH82" s="95"/>
      <c r="BI82" s="95"/>
      <c r="BJ82" s="95"/>
      <c r="BK82" s="47"/>
      <c r="BL82" s="47"/>
      <c r="BM82" s="47"/>
      <c r="BN82" s="47"/>
      <c r="BO82" s="47"/>
      <c r="BP82" s="47"/>
    </row>
    <row r="83" spans="1:101" ht="23.25" customHeight="1" x14ac:dyDescent="0.3">
      <c r="A83" s="93" t="s">
        <v>196</v>
      </c>
      <c r="B83" s="93"/>
      <c r="C83" s="93"/>
      <c r="D83" s="93"/>
      <c r="E83" s="93"/>
      <c r="F83" s="93"/>
      <c r="G83" s="94" t="s">
        <v>146</v>
      </c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5" t="s">
        <v>234</v>
      </c>
      <c r="BE83" s="95"/>
      <c r="BF83" s="95"/>
      <c r="BG83" s="95"/>
      <c r="BH83" s="95"/>
      <c r="BI83" s="95"/>
      <c r="BJ83" s="95"/>
      <c r="BK83" s="47"/>
      <c r="BL83" s="47"/>
      <c r="BM83" s="47"/>
      <c r="BN83" s="47"/>
      <c r="BO83" s="47"/>
      <c r="BP83" s="47"/>
    </row>
    <row r="84" spans="1:101" ht="43.5" customHeight="1" x14ac:dyDescent="0.3">
      <c r="A84" s="93" t="s">
        <v>275</v>
      </c>
      <c r="B84" s="93"/>
      <c r="C84" s="93"/>
      <c r="D84" s="93"/>
      <c r="E84" s="93"/>
      <c r="F84" s="93"/>
      <c r="G84" s="94" t="s">
        <v>201</v>
      </c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5" t="s">
        <v>235</v>
      </c>
      <c r="BE84" s="95"/>
      <c r="BF84" s="95"/>
      <c r="BG84" s="95"/>
      <c r="BH84" s="95"/>
      <c r="BI84" s="95"/>
      <c r="BJ84" s="95"/>
      <c r="BK84" s="47"/>
      <c r="BL84" s="47"/>
      <c r="BM84" s="47"/>
      <c r="BN84" s="47"/>
      <c r="BO84" s="47"/>
      <c r="BP84" s="47"/>
    </row>
    <row r="85" spans="1:101" ht="42.75" customHeight="1" x14ac:dyDescent="0.3">
      <c r="A85" s="93" t="s">
        <v>276</v>
      </c>
      <c r="B85" s="93"/>
      <c r="C85" s="93"/>
      <c r="D85" s="93"/>
      <c r="E85" s="93"/>
      <c r="F85" s="93"/>
      <c r="G85" s="94" t="s">
        <v>245</v>
      </c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200" t="s">
        <v>236</v>
      </c>
      <c r="BE85" s="201"/>
      <c r="BF85" s="201"/>
      <c r="BG85" s="201"/>
      <c r="BH85" s="201"/>
      <c r="BI85" s="201"/>
      <c r="BJ85" s="20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</row>
    <row r="86" spans="1:101" ht="25.5" customHeight="1" x14ac:dyDescent="0.3">
      <c r="G86" s="77"/>
      <c r="N86" s="5"/>
      <c r="AQ86" s="5"/>
      <c r="AR86" s="5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</row>
    <row r="87" spans="1:101" ht="24" customHeight="1" x14ac:dyDescent="0.4">
      <c r="A87" s="207" t="s">
        <v>123</v>
      </c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207"/>
      <c r="Z87" s="207"/>
      <c r="AA87" s="207"/>
      <c r="AB87" s="207"/>
      <c r="AC87" s="207"/>
      <c r="AD87" s="207"/>
      <c r="AE87" s="207"/>
      <c r="AF87" s="207"/>
      <c r="AG87" s="207"/>
      <c r="AH87" s="207"/>
      <c r="AI87" s="207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  <c r="AZ87" s="207"/>
      <c r="BA87" s="207"/>
      <c r="BB87" s="207"/>
      <c r="BC87" s="207"/>
      <c r="BD87" s="6"/>
      <c r="BE87" s="33"/>
      <c r="BF87" s="34"/>
      <c r="BG87" s="34"/>
      <c r="BH87" s="34"/>
      <c r="BI87" s="34"/>
      <c r="BJ87" s="34"/>
      <c r="BK87" s="34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</row>
    <row r="88" spans="1:101" ht="76.5" customHeight="1" x14ac:dyDescent="0.3">
      <c r="A88" s="102" t="s">
        <v>283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34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</row>
    <row r="89" spans="1:101" ht="18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6"/>
      <c r="AR89" s="26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10"/>
      <c r="BF89" s="13"/>
      <c r="BG89" s="13"/>
      <c r="BH89" s="13"/>
      <c r="BI89" s="13"/>
      <c r="BJ89" s="13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</row>
    <row r="90" spans="1:101" ht="21" x14ac:dyDescent="0.4">
      <c r="A90" s="36" t="s">
        <v>118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36" t="s">
        <v>118</v>
      </c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33"/>
      <c r="BF90" s="34"/>
      <c r="BG90" s="34"/>
      <c r="BH90" s="34"/>
      <c r="BI90" s="34"/>
      <c r="BJ90" s="34"/>
      <c r="BK90" s="34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</row>
    <row r="91" spans="1:101" ht="39.75" customHeight="1" x14ac:dyDescent="0.4">
      <c r="A91" s="196" t="s">
        <v>169</v>
      </c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24"/>
      <c r="AG91" s="102" t="s">
        <v>237</v>
      </c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</row>
    <row r="92" spans="1:101" ht="21" x14ac:dyDescent="0.4">
      <c r="A92" s="6" t="s">
        <v>172</v>
      </c>
      <c r="B92" s="24"/>
      <c r="C92" s="24"/>
      <c r="D92" s="24"/>
      <c r="E92" s="24"/>
      <c r="F92" s="24"/>
      <c r="G92" s="24"/>
      <c r="H92" s="24"/>
      <c r="I92" s="24"/>
      <c r="J92" s="24"/>
      <c r="K92" s="24" t="s">
        <v>173</v>
      </c>
      <c r="L92" s="24"/>
      <c r="M92" s="24"/>
      <c r="N92" s="25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6" t="s">
        <v>176</v>
      </c>
      <c r="AH92" s="6"/>
      <c r="AI92" s="6"/>
      <c r="AJ92" s="6"/>
      <c r="AK92" s="6"/>
      <c r="AL92" s="6"/>
      <c r="AM92" s="6"/>
      <c r="AN92" s="6" t="s">
        <v>178</v>
      </c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33"/>
      <c r="BF92" s="33"/>
      <c r="BG92" s="33"/>
      <c r="BH92" s="10"/>
      <c r="BI92" s="10"/>
      <c r="BJ92" s="10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</row>
    <row r="93" spans="1:101" ht="21" x14ac:dyDescent="0.4">
      <c r="A93" s="6" t="s">
        <v>174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5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6" t="s">
        <v>174</v>
      </c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33"/>
      <c r="BF93" s="33"/>
      <c r="BG93" s="33"/>
      <c r="BH93" s="10"/>
      <c r="BI93" s="10"/>
      <c r="BJ93" s="10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</row>
    <row r="94" spans="1:101" ht="2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5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33"/>
      <c r="BF94" s="33"/>
      <c r="BG94" s="33"/>
      <c r="BH94" s="10"/>
      <c r="BI94" s="10"/>
      <c r="BJ94" s="10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</row>
    <row r="95" spans="1:101" ht="43.5" customHeight="1" x14ac:dyDescent="0.3">
      <c r="A95" s="102" t="s">
        <v>170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 t="s">
        <v>180</v>
      </c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</row>
    <row r="96" spans="1:101" ht="21" x14ac:dyDescent="0.4">
      <c r="A96" s="6" t="s">
        <v>172</v>
      </c>
      <c r="B96" s="24"/>
      <c r="C96" s="24"/>
      <c r="D96" s="24"/>
      <c r="E96" s="24"/>
      <c r="F96" s="24"/>
      <c r="G96" s="24"/>
      <c r="H96" s="24"/>
      <c r="I96" s="24"/>
      <c r="J96" s="24"/>
      <c r="K96" s="53" t="s">
        <v>171</v>
      </c>
      <c r="L96" s="24"/>
      <c r="M96" s="24"/>
      <c r="N96" s="25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6" t="s">
        <v>172</v>
      </c>
      <c r="AH96" s="6"/>
      <c r="AI96" s="6"/>
      <c r="AJ96" s="6"/>
      <c r="AK96" s="6"/>
      <c r="AL96" s="6"/>
      <c r="AM96" s="6"/>
      <c r="AN96" s="54" t="s">
        <v>179</v>
      </c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33"/>
      <c r="BF96" s="33"/>
      <c r="BG96" s="33"/>
      <c r="BH96" s="10"/>
      <c r="BI96" s="10"/>
      <c r="BJ96" s="10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</row>
    <row r="97" spans="1:101" ht="21" x14ac:dyDescent="0.4">
      <c r="A97" s="6" t="s">
        <v>174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5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6" t="s">
        <v>174</v>
      </c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33"/>
      <c r="BF97" s="33"/>
      <c r="BG97" s="33"/>
      <c r="BH97" s="10"/>
      <c r="BI97" s="10"/>
      <c r="BJ97" s="10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</row>
    <row r="98" spans="1:101" ht="2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5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33"/>
      <c r="BF98" s="33"/>
      <c r="BG98" s="33"/>
      <c r="BH98" s="10"/>
      <c r="BI98" s="10"/>
      <c r="BJ98" s="10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</row>
    <row r="99" spans="1:101" ht="21" x14ac:dyDescent="0.4">
      <c r="A99" s="6" t="s">
        <v>175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5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6" t="s">
        <v>119</v>
      </c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33"/>
      <c r="BF99" s="33"/>
      <c r="BG99" s="33"/>
      <c r="BH99" s="10"/>
      <c r="BI99" s="10"/>
      <c r="BJ99" s="10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</row>
    <row r="100" spans="1:101" ht="21" x14ac:dyDescent="0.4">
      <c r="A100" s="6" t="s">
        <v>176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 t="s">
        <v>181</v>
      </c>
      <c r="L100" s="24"/>
      <c r="M100" s="24"/>
      <c r="N100" s="25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6" t="s">
        <v>194</v>
      </c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33"/>
      <c r="BF100" s="33"/>
      <c r="BG100" s="33"/>
      <c r="BH100" s="10"/>
      <c r="BI100" s="10"/>
      <c r="BJ100" s="10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</row>
    <row r="101" spans="1:101" ht="21" x14ac:dyDescent="0.4">
      <c r="A101" s="6" t="s">
        <v>174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5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6" t="s">
        <v>174</v>
      </c>
      <c r="AH101" s="24"/>
      <c r="AI101" s="24"/>
      <c r="AJ101" s="24"/>
      <c r="AK101" s="24"/>
      <c r="AL101" s="24"/>
      <c r="AM101" s="24"/>
      <c r="AN101" s="24"/>
      <c r="AO101" s="24"/>
      <c r="AP101" s="24"/>
      <c r="AQ101" s="26"/>
      <c r="AR101" s="26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10"/>
      <c r="BF101" s="10"/>
      <c r="BG101" s="10"/>
      <c r="BH101" s="10"/>
      <c r="BI101" s="10"/>
      <c r="BJ101" s="10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</row>
    <row r="102" spans="1:101" ht="2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5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6"/>
      <c r="AR102" s="26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10"/>
      <c r="BF102" s="10"/>
      <c r="BG102" s="10"/>
      <c r="BH102" s="10"/>
      <c r="BI102" s="10"/>
      <c r="BJ102" s="10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</row>
    <row r="103" spans="1:101" ht="21" x14ac:dyDescent="0.4">
      <c r="A103" s="6" t="s">
        <v>152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5"/>
      <c r="O103" s="24"/>
      <c r="P103" s="24"/>
      <c r="Q103" s="24"/>
      <c r="R103" s="24"/>
      <c r="S103" s="24"/>
      <c r="T103" s="24"/>
      <c r="U103" s="24"/>
      <c r="V103" s="24"/>
      <c r="W103" s="24" t="s">
        <v>177</v>
      </c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6"/>
      <c r="AR103" s="26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10"/>
      <c r="BF103" s="10"/>
      <c r="BG103" s="10"/>
      <c r="BH103" s="10"/>
      <c r="BI103" s="10"/>
      <c r="BJ103" s="10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</row>
    <row r="104" spans="1:101" ht="21" x14ac:dyDescent="0.4">
      <c r="A104" s="6" t="s">
        <v>120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5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6"/>
      <c r="AR104" s="26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10"/>
      <c r="BF104" s="10"/>
      <c r="BG104" s="10"/>
      <c r="BH104" s="10"/>
      <c r="BI104" s="10"/>
      <c r="BJ104" s="10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</row>
    <row r="105" spans="1:101" x14ac:dyDescent="0.35">
      <c r="A105" s="2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1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4"/>
      <c r="AR105" s="14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</row>
  </sheetData>
  <mergeCells count="805">
    <mergeCell ref="A7:L7"/>
    <mergeCell ref="H69:BC69"/>
    <mergeCell ref="A78:F78"/>
    <mergeCell ref="H78:BC78"/>
    <mergeCell ref="H79:BC79"/>
    <mergeCell ref="BD78:BJ78"/>
    <mergeCell ref="BD79:BJ79"/>
    <mergeCell ref="A79:F79"/>
    <mergeCell ref="A69:F69"/>
    <mergeCell ref="BC55:BJ55"/>
    <mergeCell ref="A65:BJ65"/>
    <mergeCell ref="BD74:BJ74"/>
    <mergeCell ref="BC59:BJ59"/>
    <mergeCell ref="AG57:AH57"/>
    <mergeCell ref="AE59:AF59"/>
    <mergeCell ref="AG59:AH59"/>
    <mergeCell ref="AK59:AL59"/>
    <mergeCell ref="AM59:AN59"/>
    <mergeCell ref="AO59:AP59"/>
    <mergeCell ref="AE58:AF58"/>
    <mergeCell ref="AG58:AH58"/>
    <mergeCell ref="AI58:AJ58"/>
    <mergeCell ref="AK58:AL58"/>
    <mergeCell ref="AM58:AN58"/>
    <mergeCell ref="AQ59:AV59"/>
    <mergeCell ref="BA48:BB48"/>
    <mergeCell ref="BC53:BJ53"/>
    <mergeCell ref="BC49:BJ49"/>
    <mergeCell ref="AQ50:AR50"/>
    <mergeCell ref="BA52:BB52"/>
    <mergeCell ref="BA53:BB53"/>
    <mergeCell ref="BC50:BJ50"/>
    <mergeCell ref="BC51:BJ51"/>
    <mergeCell ref="BC52:BJ52"/>
    <mergeCell ref="AY52:AZ52"/>
    <mergeCell ref="AS53:AT53"/>
    <mergeCell ref="AU53:AV53"/>
    <mergeCell ref="AW53:AX53"/>
    <mergeCell ref="AY53:AZ53"/>
    <mergeCell ref="BA51:BB51"/>
    <mergeCell ref="BA49:BB49"/>
    <mergeCell ref="BC25:BJ25"/>
    <mergeCell ref="A87:BC87"/>
    <mergeCell ref="BD75:BJ75"/>
    <mergeCell ref="BD76:BJ76"/>
    <mergeCell ref="BD80:BJ80"/>
    <mergeCell ref="BD81:BJ81"/>
    <mergeCell ref="BD82:BJ82"/>
    <mergeCell ref="BD83:BJ83"/>
    <mergeCell ref="G77:BC77"/>
    <mergeCell ref="G85:BC85"/>
    <mergeCell ref="BD85:BJ85"/>
    <mergeCell ref="A85:F85"/>
    <mergeCell ref="G76:BC76"/>
    <mergeCell ref="BD77:BJ77"/>
    <mergeCell ref="G80:BC80"/>
    <mergeCell ref="G81:BC81"/>
    <mergeCell ref="G82:BC82"/>
    <mergeCell ref="G75:BC75"/>
    <mergeCell ref="G83:BC83"/>
    <mergeCell ref="AE53:AF53"/>
    <mergeCell ref="A70:F70"/>
    <mergeCell ref="G70:BC70"/>
    <mergeCell ref="BD70:BJ70"/>
    <mergeCell ref="A71:F71"/>
    <mergeCell ref="A88:BJ88"/>
    <mergeCell ref="A84:F84"/>
    <mergeCell ref="G84:BC84"/>
    <mergeCell ref="BD84:BJ84"/>
    <mergeCell ref="AW39:AX39"/>
    <mergeCell ref="BC23:BJ23"/>
    <mergeCell ref="BC48:BJ48"/>
    <mergeCell ref="BC31:BJ31"/>
    <mergeCell ref="BC30:BJ30"/>
    <mergeCell ref="AA41:AB41"/>
    <mergeCell ref="AE41:AF41"/>
    <mergeCell ref="AG41:AH41"/>
    <mergeCell ref="AI41:AJ41"/>
    <mergeCell ref="AK41:AL41"/>
    <mergeCell ref="AM41:AN41"/>
    <mergeCell ref="AO41:AP41"/>
    <mergeCell ref="AQ41:AR41"/>
    <mergeCell ref="AO42:AP42"/>
    <mergeCell ref="AQ42:AR42"/>
    <mergeCell ref="AG42:AH42"/>
    <mergeCell ref="AI42:AJ42"/>
    <mergeCell ref="A45:D45"/>
    <mergeCell ref="E27:Z27"/>
    <mergeCell ref="AC41:AD41"/>
    <mergeCell ref="A91:AE91"/>
    <mergeCell ref="A95:AF95"/>
    <mergeCell ref="AG95:BJ95"/>
    <mergeCell ref="AQ54:AR54"/>
    <mergeCell ref="BC54:BJ54"/>
    <mergeCell ref="BC56:BJ56"/>
    <mergeCell ref="BC57:BJ57"/>
    <mergeCell ref="BC58:BJ58"/>
    <mergeCell ref="AU52:AV52"/>
    <mergeCell ref="AO52:AP52"/>
    <mergeCell ref="G71:BC71"/>
    <mergeCell ref="BD71:BJ71"/>
    <mergeCell ref="AQ55:AR55"/>
    <mergeCell ref="AA52:AB52"/>
    <mergeCell ref="AO55:AP55"/>
    <mergeCell ref="AI54:AJ54"/>
    <mergeCell ref="AW52:AX52"/>
    <mergeCell ref="AQ53:AR53"/>
    <mergeCell ref="AI53:AJ53"/>
    <mergeCell ref="AK53:AL53"/>
    <mergeCell ref="AA55:AB55"/>
    <mergeCell ref="AC55:AD55"/>
    <mergeCell ref="BA55:BB55"/>
    <mergeCell ref="BD69:BJ69"/>
    <mergeCell ref="E45:Z45"/>
    <mergeCell ref="AW30:AX30"/>
    <mergeCell ref="AY31:AZ31"/>
    <mergeCell ref="AS33:AT33"/>
    <mergeCell ref="AU34:AV34"/>
    <mergeCell ref="BA32:BB32"/>
    <mergeCell ref="AY32:AZ32"/>
    <mergeCell ref="AS32:AT32"/>
    <mergeCell ref="AS30:AT30"/>
    <mergeCell ref="AA44:AB44"/>
    <mergeCell ref="AC44:AD44"/>
    <mergeCell ref="AA43:AB43"/>
    <mergeCell ref="AC43:AD43"/>
    <mergeCell ref="AO44:AP44"/>
    <mergeCell ref="AQ44:AR44"/>
    <mergeCell ref="AG43:AH43"/>
    <mergeCell ref="AI43:AJ43"/>
    <mergeCell ref="AC42:AD42"/>
    <mergeCell ref="AG32:AH32"/>
    <mergeCell ref="AI31:AJ31"/>
    <mergeCell ref="AK31:AL31"/>
    <mergeCell ref="AS34:AT34"/>
    <mergeCell ref="AS39:AT39"/>
    <mergeCell ref="AM30:AN30"/>
    <mergeCell ref="AW47:AX47"/>
    <mergeCell ref="AY47:AZ47"/>
    <mergeCell ref="AM53:AN53"/>
    <mergeCell ref="AE51:AF51"/>
    <mergeCell ref="AG51:AH51"/>
    <mergeCell ref="AI51:AJ51"/>
    <mergeCell ref="AM51:AN51"/>
    <mergeCell ref="AG52:AH52"/>
    <mergeCell ref="AQ52:AR52"/>
    <mergeCell ref="AE49:AF49"/>
    <mergeCell ref="AM50:AN50"/>
    <mergeCell ref="AK51:AL51"/>
    <mergeCell ref="AQ51:AR51"/>
    <mergeCell ref="AO53:AP53"/>
    <mergeCell ref="AO50:AP50"/>
    <mergeCell ref="AO48:AP48"/>
    <mergeCell ref="AQ48:AR48"/>
    <mergeCell ref="AS48:AT48"/>
    <mergeCell ref="AU48:AV48"/>
    <mergeCell ref="AW48:AX48"/>
    <mergeCell ref="AY48:AZ48"/>
    <mergeCell ref="AS52:AT52"/>
    <mergeCell ref="AY51:AZ51"/>
    <mergeCell ref="AY49:AZ49"/>
    <mergeCell ref="AY55:AZ55"/>
    <mergeCell ref="AM39:AN39"/>
    <mergeCell ref="AM34:AN34"/>
    <mergeCell ref="AM49:AN49"/>
    <mergeCell ref="AQ40:AR40"/>
    <mergeCell ref="AM43:AN43"/>
    <mergeCell ref="BC24:BJ24"/>
    <mergeCell ref="BC29:BJ29"/>
    <mergeCell ref="BC28:BJ28"/>
    <mergeCell ref="AS42:AT42"/>
    <mergeCell ref="AS43:AT43"/>
    <mergeCell ref="BC44:BJ44"/>
    <mergeCell ref="BC43:BJ43"/>
    <mergeCell ref="BC42:BJ42"/>
    <mergeCell ref="BC41:BJ41"/>
    <mergeCell ref="BC40:BJ40"/>
    <mergeCell ref="BC39:BJ39"/>
    <mergeCell ref="BC34:BJ34"/>
    <mergeCell ref="BC33:BJ33"/>
    <mergeCell ref="BC32:BJ32"/>
    <mergeCell ref="AY42:AZ42"/>
    <mergeCell ref="AU44:AV44"/>
    <mergeCell ref="AW46:AX46"/>
    <mergeCell ref="AY46:AZ46"/>
    <mergeCell ref="AE52:AF52"/>
    <mergeCell ref="AG50:AH50"/>
    <mergeCell ref="AE50:AF50"/>
    <mergeCell ref="AQ49:AR49"/>
    <mergeCell ref="AW51:AX51"/>
    <mergeCell ref="AS49:AT49"/>
    <mergeCell ref="AU49:AV49"/>
    <mergeCell ref="AW49:AX49"/>
    <mergeCell ref="AS54:AT54"/>
    <mergeCell ref="AU54:AV54"/>
    <mergeCell ref="AG53:AH53"/>
    <mergeCell ref="AI52:AJ52"/>
    <mergeCell ref="AI50:AJ50"/>
    <mergeCell ref="AG49:AH49"/>
    <mergeCell ref="AS55:AT55"/>
    <mergeCell ref="AU55:AV55"/>
    <mergeCell ref="AW55:AX55"/>
    <mergeCell ref="AK48:AL48"/>
    <mergeCell ref="AO51:AP51"/>
    <mergeCell ref="AS50:AT50"/>
    <mergeCell ref="AU50:AV50"/>
    <mergeCell ref="AW50:AX50"/>
    <mergeCell ref="AS51:AT51"/>
    <mergeCell ref="AU51:AV51"/>
    <mergeCell ref="AK52:AL52"/>
    <mergeCell ref="AM52:AN52"/>
    <mergeCell ref="AK50:AL50"/>
    <mergeCell ref="AK49:AL49"/>
    <mergeCell ref="AW54:AX54"/>
    <mergeCell ref="AK55:AL55"/>
    <mergeCell ref="AM55:AN55"/>
    <mergeCell ref="AO54:AP54"/>
    <mergeCell ref="AQ30:AR30"/>
    <mergeCell ref="AI30:AJ30"/>
    <mergeCell ref="AK30:AL30"/>
    <mergeCell ref="AQ39:AR39"/>
    <mergeCell ref="AK32:AL32"/>
    <mergeCell ref="AM32:AN32"/>
    <mergeCell ref="AO32:AP32"/>
    <mergeCell ref="AI39:AJ39"/>
    <mergeCell ref="AK39:AL39"/>
    <mergeCell ref="AQ32:AR32"/>
    <mergeCell ref="AQ34:AR34"/>
    <mergeCell ref="AQ33:AR33"/>
    <mergeCell ref="AM31:AN31"/>
    <mergeCell ref="AI32:AJ32"/>
    <mergeCell ref="AQ35:AR35"/>
    <mergeCell ref="AK35:AL35"/>
    <mergeCell ref="AM35:AN35"/>
    <mergeCell ref="AK34:AL34"/>
    <mergeCell ref="AK37:AL37"/>
    <mergeCell ref="AM37:AN37"/>
    <mergeCell ref="AA31:AB31"/>
    <mergeCell ref="AA32:AB32"/>
    <mergeCell ref="AC32:AD32"/>
    <mergeCell ref="AA35:AB35"/>
    <mergeCell ref="AG35:AH35"/>
    <mergeCell ref="AI35:AJ35"/>
    <mergeCell ref="AG34:AH34"/>
    <mergeCell ref="AI34:AJ34"/>
    <mergeCell ref="AO30:AP30"/>
    <mergeCell ref="AE48:AF48"/>
    <mergeCell ref="AG48:AH48"/>
    <mergeCell ref="AI48:AJ48"/>
    <mergeCell ref="AA42:AB42"/>
    <mergeCell ref="AC40:AD40"/>
    <mergeCell ref="AE32:AF32"/>
    <mergeCell ref="AA34:AB34"/>
    <mergeCell ref="AC34:AD34"/>
    <mergeCell ref="AG33:AH33"/>
    <mergeCell ref="AI33:AJ33"/>
    <mergeCell ref="AE37:AF37"/>
    <mergeCell ref="AG37:AH37"/>
    <mergeCell ref="AI37:AJ37"/>
    <mergeCell ref="AK42:AL42"/>
    <mergeCell ref="AE46:AF46"/>
    <mergeCell ref="AG46:AH46"/>
    <mergeCell ref="AI46:AJ46"/>
    <mergeCell ref="AK46:AL46"/>
    <mergeCell ref="AE44:AF44"/>
    <mergeCell ref="AG44:AH44"/>
    <mergeCell ref="AI44:AJ44"/>
    <mergeCell ref="AK44:AL44"/>
    <mergeCell ref="AA53:AB53"/>
    <mergeCell ref="AA51:AB51"/>
    <mergeCell ref="AA45:AB45"/>
    <mergeCell ref="AA46:AB46"/>
    <mergeCell ref="AC46:AD46"/>
    <mergeCell ref="AC53:AD53"/>
    <mergeCell ref="AC52:AD52"/>
    <mergeCell ref="AC50:AD50"/>
    <mergeCell ref="AC49:AD49"/>
    <mergeCell ref="AC51:AD51"/>
    <mergeCell ref="AA50:AB50"/>
    <mergeCell ref="AC45:AD45"/>
    <mergeCell ref="AA47:AB47"/>
    <mergeCell ref="AC47:AD47"/>
    <mergeCell ref="AA48:AB48"/>
    <mergeCell ref="AC48:AD48"/>
    <mergeCell ref="AM42:AN42"/>
    <mergeCell ref="AK43:AL43"/>
    <mergeCell ref="AM44:AN44"/>
    <mergeCell ref="AA39:AB39"/>
    <mergeCell ref="AC39:AD39"/>
    <mergeCell ref="AE39:AF39"/>
    <mergeCell ref="AE40:AF40"/>
    <mergeCell ref="AQ28:AR28"/>
    <mergeCell ref="AO29:AP29"/>
    <mergeCell ref="AA29:AB29"/>
    <mergeCell ref="AE43:AF43"/>
    <mergeCell ref="AE42:AF42"/>
    <mergeCell ref="AQ37:AR37"/>
    <mergeCell ref="AG40:AH40"/>
    <mergeCell ref="AI40:AJ40"/>
    <mergeCell ref="AO31:AP31"/>
    <mergeCell ref="AA40:AB40"/>
    <mergeCell ref="AK40:AL40"/>
    <mergeCell ref="AM40:AN40"/>
    <mergeCell ref="AO34:AP34"/>
    <mergeCell ref="AM33:AN33"/>
    <mergeCell ref="AO33:AP33"/>
    <mergeCell ref="AE34:AF34"/>
    <mergeCell ref="AE35:AF35"/>
    <mergeCell ref="AS22:AT22"/>
    <mergeCell ref="AU22:AV22"/>
    <mergeCell ref="AQ21:AV21"/>
    <mergeCell ref="AW22:AX22"/>
    <mergeCell ref="AY22:AZ22"/>
    <mergeCell ref="AW21:BB21"/>
    <mergeCell ref="AY24:AZ24"/>
    <mergeCell ref="BA24:BB24"/>
    <mergeCell ref="AQ26:AR26"/>
    <mergeCell ref="AS25:AT25"/>
    <mergeCell ref="AY25:AZ25"/>
    <mergeCell ref="AS28:AT28"/>
    <mergeCell ref="AU28:AV28"/>
    <mergeCell ref="AW28:AX28"/>
    <mergeCell ref="AY28:AZ28"/>
    <mergeCell ref="AU30:AV30"/>
    <mergeCell ref="AY30:AZ30"/>
    <mergeCell ref="AY39:AZ39"/>
    <mergeCell ref="AW31:AX31"/>
    <mergeCell ref="AY29:AZ29"/>
    <mergeCell ref="BA31:BB31"/>
    <mergeCell ref="AY34:AZ34"/>
    <mergeCell ref="BA34:BB34"/>
    <mergeCell ref="BA30:BB30"/>
    <mergeCell ref="BA39:BB39"/>
    <mergeCell ref="BA33:BB33"/>
    <mergeCell ref="AU39:AV39"/>
    <mergeCell ref="BA42:BB42"/>
    <mergeCell ref="AW42:AX42"/>
    <mergeCell ref="BA41:BB41"/>
    <mergeCell ref="AS40:AT40"/>
    <mergeCell ref="AU40:AV40"/>
    <mergeCell ref="AS31:AT31"/>
    <mergeCell ref="AU31:AV31"/>
    <mergeCell ref="AU46:AV46"/>
    <mergeCell ref="AW45:AX45"/>
    <mergeCell ref="AY45:AZ45"/>
    <mergeCell ref="AW41:AX41"/>
    <mergeCell ref="AY41:AZ41"/>
    <mergeCell ref="AU42:AV42"/>
    <mergeCell ref="AU33:AV33"/>
    <mergeCell ref="AY54:AZ54"/>
    <mergeCell ref="BA54:BB54"/>
    <mergeCell ref="AA26:AB26"/>
    <mergeCell ref="AC26:AD26"/>
    <mergeCell ref="AE26:AF26"/>
    <mergeCell ref="AG26:AH26"/>
    <mergeCell ref="AI26:AJ26"/>
    <mergeCell ref="AO28:AP28"/>
    <mergeCell ref="AM27:AN27"/>
    <mergeCell ref="AK29:AL29"/>
    <mergeCell ref="AM29:AN29"/>
    <mergeCell ref="AA28:AB28"/>
    <mergeCell ref="AC28:AD28"/>
    <mergeCell ref="AE28:AF28"/>
    <mergeCell ref="AG28:AH28"/>
    <mergeCell ref="AI28:AJ28"/>
    <mergeCell ref="AK28:AL28"/>
    <mergeCell ref="AM28:AN28"/>
    <mergeCell ref="AW43:AX43"/>
    <mergeCell ref="AW33:AX33"/>
    <mergeCell ref="AY33:AZ33"/>
    <mergeCell ref="AY40:AZ40"/>
    <mergeCell ref="BA40:BB40"/>
    <mergeCell ref="AC29:AD29"/>
    <mergeCell ref="BA47:BB47"/>
    <mergeCell ref="AS45:AT45"/>
    <mergeCell ref="AU45:AV45"/>
    <mergeCell ref="AS46:AT46"/>
    <mergeCell ref="AW24:AX24"/>
    <mergeCell ref="AS24:AT24"/>
    <mergeCell ref="AU24:AV24"/>
    <mergeCell ref="AS35:AT35"/>
    <mergeCell ref="AU35:AV35"/>
    <mergeCell ref="AW35:AX35"/>
    <mergeCell ref="AY35:AZ35"/>
    <mergeCell ref="BA35:BB35"/>
    <mergeCell ref="AS37:AT37"/>
    <mergeCell ref="AU37:AV37"/>
    <mergeCell ref="AW37:AX37"/>
    <mergeCell ref="AY37:AZ37"/>
    <mergeCell ref="BA37:BB37"/>
    <mergeCell ref="BA46:BB46"/>
    <mergeCell ref="AS44:AT44"/>
    <mergeCell ref="AW25:AX25"/>
    <mergeCell ref="BA28:BB28"/>
    <mergeCell ref="AS29:AT29"/>
    <mergeCell ref="AU29:AV29"/>
    <mergeCell ref="AW29:AX29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Q29:AR29"/>
    <mergeCell ref="AK26:AL26"/>
    <mergeCell ref="AG25:AH25"/>
    <mergeCell ref="AI25:AJ25"/>
    <mergeCell ref="AK25:AL25"/>
    <mergeCell ref="AA27:AB27"/>
    <mergeCell ref="AE25:AF25"/>
    <mergeCell ref="AE29:AF29"/>
    <mergeCell ref="AG29:AH29"/>
    <mergeCell ref="AI29:AJ29"/>
    <mergeCell ref="AM22:AN22"/>
    <mergeCell ref="AA20:AB22"/>
    <mergeCell ref="AC20:AD22"/>
    <mergeCell ref="AI22:AJ22"/>
    <mergeCell ref="AK22:AL22"/>
    <mergeCell ref="AO22:AP22"/>
    <mergeCell ref="AE20:AP20"/>
    <mergeCell ref="AE21:AF22"/>
    <mergeCell ref="AG21:AH22"/>
    <mergeCell ref="AI21:AP21"/>
    <mergeCell ref="BG11:BG13"/>
    <mergeCell ref="BH11:BH13"/>
    <mergeCell ref="BI11:BI13"/>
    <mergeCell ref="BA23:BB23"/>
    <mergeCell ref="AO27:AP27"/>
    <mergeCell ref="AQ27:AR27"/>
    <mergeCell ref="AS27:AT27"/>
    <mergeCell ref="AU27:AV27"/>
    <mergeCell ref="AW27:AX27"/>
    <mergeCell ref="AY27:AZ27"/>
    <mergeCell ref="BA27:BB27"/>
    <mergeCell ref="AS23:AT23"/>
    <mergeCell ref="AU23:AV23"/>
    <mergeCell ref="AW23:AX23"/>
    <mergeCell ref="AY23:AZ23"/>
    <mergeCell ref="BA25:BB25"/>
    <mergeCell ref="BA26:BB26"/>
    <mergeCell ref="BC20:BJ22"/>
    <mergeCell ref="A19:BJ19"/>
    <mergeCell ref="BC27:BJ27"/>
    <mergeCell ref="BC26:BJ26"/>
    <mergeCell ref="AK24:AL24"/>
    <mergeCell ref="AM25:AN25"/>
    <mergeCell ref="AM24:AN24"/>
    <mergeCell ref="AV10:AY10"/>
    <mergeCell ref="AX11:AX13"/>
    <mergeCell ref="AY11:AY13"/>
    <mergeCell ref="A1:BJ1"/>
    <mergeCell ref="AV6:BJ6"/>
    <mergeCell ref="Q2:AU2"/>
    <mergeCell ref="Q4:AU4"/>
    <mergeCell ref="Q3:AU3"/>
    <mergeCell ref="BA11:BA13"/>
    <mergeCell ref="AQ11:AQ13"/>
    <mergeCell ref="AR11:AR13"/>
    <mergeCell ref="B11:C13"/>
    <mergeCell ref="AD10:AG10"/>
    <mergeCell ref="AL10:AP10"/>
    <mergeCell ref="AN11:AN13"/>
    <mergeCell ref="E11:E13"/>
    <mergeCell ref="F11:G13"/>
    <mergeCell ref="I10:L10"/>
    <mergeCell ref="U10:Y10"/>
    <mergeCell ref="BD10:BJ10"/>
    <mergeCell ref="BD11:BD13"/>
    <mergeCell ref="BE11:BE13"/>
    <mergeCell ref="BF11:BF13"/>
    <mergeCell ref="AZ10:BC10"/>
    <mergeCell ref="BJ11:BJ13"/>
    <mergeCell ref="BB11:BB13"/>
    <mergeCell ref="BC11:BC13"/>
    <mergeCell ref="AK33:AL33"/>
    <mergeCell ref="AC33:AD33"/>
    <mergeCell ref="AE33:AF33"/>
    <mergeCell ref="A61:AD61"/>
    <mergeCell ref="AQ31:AR31"/>
    <mergeCell ref="E20:Z22"/>
    <mergeCell ref="E23:Z23"/>
    <mergeCell ref="E24:Z24"/>
    <mergeCell ref="E25:Z25"/>
    <mergeCell ref="AC11:AC13"/>
    <mergeCell ref="AD11:AD13"/>
    <mergeCell ref="AE11:AE13"/>
    <mergeCell ref="AH11:AH13"/>
    <mergeCell ref="AG11:AG13"/>
    <mergeCell ref="AQ24:AR24"/>
    <mergeCell ref="AQ25:AR25"/>
    <mergeCell ref="AS11:AS13"/>
    <mergeCell ref="AT11:AT13"/>
    <mergeCell ref="AQ10:AT10"/>
    <mergeCell ref="AU11:AU13"/>
    <mergeCell ref="AO11:AO13"/>
    <mergeCell ref="AG39:AH39"/>
    <mergeCell ref="AG31:AH31"/>
    <mergeCell ref="AF11:AF13"/>
    <mergeCell ref="AM26:AN26"/>
    <mergeCell ref="AO26:AP26"/>
    <mergeCell ref="AO46:AP46"/>
    <mergeCell ref="AO40:AP40"/>
    <mergeCell ref="AZ11:AZ13"/>
    <mergeCell ref="AV11:AV13"/>
    <mergeCell ref="AW11:AW13"/>
    <mergeCell ref="AO24:AP24"/>
    <mergeCell ref="AU25:AV25"/>
    <mergeCell ref="AU26:AV26"/>
    <mergeCell ref="AW26:AX26"/>
    <mergeCell ref="AY26:AZ26"/>
    <mergeCell ref="AQ22:AR22"/>
    <mergeCell ref="AQ20:BB20"/>
    <mergeCell ref="BA22:BB22"/>
    <mergeCell ref="AQ23:AR23"/>
    <mergeCell ref="BA29:BB29"/>
    <mergeCell ref="AU32:AV32"/>
    <mergeCell ref="AW32:AX32"/>
    <mergeCell ref="AW40:AX40"/>
    <mergeCell ref="BD67:BJ67"/>
    <mergeCell ref="BD66:BJ66"/>
    <mergeCell ref="G73:BC73"/>
    <mergeCell ref="G74:BC74"/>
    <mergeCell ref="AQ58:AV58"/>
    <mergeCell ref="AO58:AP58"/>
    <mergeCell ref="AO57:AP57"/>
    <mergeCell ref="AA59:AB59"/>
    <mergeCell ref="A10:A13"/>
    <mergeCell ref="M10:P10"/>
    <mergeCell ref="AO49:AP49"/>
    <mergeCell ref="AK54:AL54"/>
    <mergeCell ref="AM54:AN54"/>
    <mergeCell ref="AA54:AB54"/>
    <mergeCell ref="AC54:AD54"/>
    <mergeCell ref="AE54:AF54"/>
    <mergeCell ref="AG54:AH54"/>
    <mergeCell ref="AI11:AI13"/>
    <mergeCell ref="AJ11:AJ13"/>
    <mergeCell ref="AK11:AK13"/>
    <mergeCell ref="AH10:AK10"/>
    <mergeCell ref="AL11:AL13"/>
    <mergeCell ref="AM11:AM13"/>
    <mergeCell ref="AP11:AP13"/>
    <mergeCell ref="A56:Z56"/>
    <mergeCell ref="A57:Z57"/>
    <mergeCell ref="A58:Z58"/>
    <mergeCell ref="A59:Z59"/>
    <mergeCell ref="AA25:AB25"/>
    <mergeCell ref="AO25:AP25"/>
    <mergeCell ref="BD68:BJ68"/>
    <mergeCell ref="BD73:BJ73"/>
    <mergeCell ref="AI49:AJ49"/>
    <mergeCell ref="AA49:AB49"/>
    <mergeCell ref="Z62:AD62"/>
    <mergeCell ref="Z63:AD63"/>
    <mergeCell ref="AS26:AT26"/>
    <mergeCell ref="AO43:AP43"/>
    <mergeCell ref="AO39:AP39"/>
    <mergeCell ref="AM48:AN48"/>
    <mergeCell ref="AM46:AN46"/>
    <mergeCell ref="AW34:AX34"/>
    <mergeCell ref="AY50:AZ50"/>
    <mergeCell ref="BA50:BB50"/>
    <mergeCell ref="AS41:AT41"/>
    <mergeCell ref="AU41:AV41"/>
    <mergeCell ref="AU43:AV43"/>
    <mergeCell ref="E54:Z54"/>
    <mergeCell ref="AC56:AD56"/>
    <mergeCell ref="AC57:AD57"/>
    <mergeCell ref="AC58:AD58"/>
    <mergeCell ref="AC59:AD59"/>
    <mergeCell ref="AE57:AF57"/>
    <mergeCell ref="AA56:AB56"/>
    <mergeCell ref="AA57:AB57"/>
    <mergeCell ref="AA58:AB58"/>
    <mergeCell ref="AI55:AJ55"/>
    <mergeCell ref="AI59:AJ59"/>
    <mergeCell ref="AI57:AJ57"/>
    <mergeCell ref="AE55:AF55"/>
    <mergeCell ref="AG55:AH55"/>
    <mergeCell ref="E41:Z41"/>
    <mergeCell ref="AO35:AP35"/>
    <mergeCell ref="AO37:AP37"/>
    <mergeCell ref="AC27:AD27"/>
    <mergeCell ref="AE27:AF27"/>
    <mergeCell ref="AG27:AH27"/>
    <mergeCell ref="AI27:AJ27"/>
    <mergeCell ref="AK27:AL27"/>
    <mergeCell ref="AE24:AF24"/>
    <mergeCell ref="AG24:AH24"/>
    <mergeCell ref="AI24:AJ24"/>
    <mergeCell ref="AC35:AD35"/>
    <mergeCell ref="E39:Z39"/>
    <mergeCell ref="E40:Z40"/>
    <mergeCell ref="AA24:AB24"/>
    <mergeCell ref="AC24:AD24"/>
    <mergeCell ref="AC25:AD25"/>
    <mergeCell ref="AC31:AD31"/>
    <mergeCell ref="AE31:AF31"/>
    <mergeCell ref="AA33:AB33"/>
    <mergeCell ref="AA30:AB30"/>
    <mergeCell ref="AC30:AD30"/>
    <mergeCell ref="AE30:AF30"/>
    <mergeCell ref="AG30:AH30"/>
    <mergeCell ref="M9:AB9"/>
    <mergeCell ref="H11:H13"/>
    <mergeCell ref="B10:H10"/>
    <mergeCell ref="U11:U13"/>
    <mergeCell ref="R11:R13"/>
    <mergeCell ref="S11:S13"/>
    <mergeCell ref="T11:T13"/>
    <mergeCell ref="Z10:AC10"/>
    <mergeCell ref="Q10:T10"/>
    <mergeCell ref="W11:W13"/>
    <mergeCell ref="X11:X13"/>
    <mergeCell ref="Y11:Y13"/>
    <mergeCell ref="Z11:Z13"/>
    <mergeCell ref="AA11:AA13"/>
    <mergeCell ref="AB11:AB13"/>
    <mergeCell ref="I11:I13"/>
    <mergeCell ref="M11:M13"/>
    <mergeCell ref="N11:N13"/>
    <mergeCell ref="O11:O13"/>
    <mergeCell ref="V11:V13"/>
    <mergeCell ref="P11:P13"/>
    <mergeCell ref="Q11:Q13"/>
    <mergeCell ref="B14:C14"/>
    <mergeCell ref="J11:J13"/>
    <mergeCell ref="K11:K13"/>
    <mergeCell ref="L11:L13"/>
    <mergeCell ref="A20:D22"/>
    <mergeCell ref="A23:D23"/>
    <mergeCell ref="A27:D27"/>
    <mergeCell ref="A28:D28"/>
    <mergeCell ref="E48:Z48"/>
    <mergeCell ref="E42:Z42"/>
    <mergeCell ref="E43:Z43"/>
    <mergeCell ref="E44:Z44"/>
    <mergeCell ref="A42:D42"/>
    <mergeCell ref="A43:D43"/>
    <mergeCell ref="E26:Z26"/>
    <mergeCell ref="E32:Z32"/>
    <mergeCell ref="E33:Z33"/>
    <mergeCell ref="E34:Z34"/>
    <mergeCell ref="E28:Z28"/>
    <mergeCell ref="E29:Z29"/>
    <mergeCell ref="E30:Z30"/>
    <mergeCell ref="E31:Z31"/>
    <mergeCell ref="D11:D13"/>
    <mergeCell ref="A29:D29"/>
    <mergeCell ref="A55:D55"/>
    <mergeCell ref="E55:Z55"/>
    <mergeCell ref="A24:D24"/>
    <mergeCell ref="A25:D25"/>
    <mergeCell ref="A26:D26"/>
    <mergeCell ref="A30:D30"/>
    <mergeCell ref="A44:D44"/>
    <mergeCell ref="A50:D50"/>
    <mergeCell ref="A51:D51"/>
    <mergeCell ref="A52:D52"/>
    <mergeCell ref="A31:D31"/>
    <mergeCell ref="A32:D32"/>
    <mergeCell ref="A33:D33"/>
    <mergeCell ref="A34:D34"/>
    <mergeCell ref="A35:D35"/>
    <mergeCell ref="A36:D36"/>
    <mergeCell ref="A37:D37"/>
    <mergeCell ref="A47:D47"/>
    <mergeCell ref="E47:Z47"/>
    <mergeCell ref="E50:Z50"/>
    <mergeCell ref="E51:Z51"/>
    <mergeCell ref="E52:Z52"/>
    <mergeCell ref="A54:D54"/>
    <mergeCell ref="E49:Z49"/>
    <mergeCell ref="AS56:AT56"/>
    <mergeCell ref="AE56:AF56"/>
    <mergeCell ref="AM56:AN56"/>
    <mergeCell ref="AO56:AP56"/>
    <mergeCell ref="AT61:BJ61"/>
    <mergeCell ref="AT62:BJ63"/>
    <mergeCell ref="AE61:AS61"/>
    <mergeCell ref="AE62:AH62"/>
    <mergeCell ref="AE63:AH63"/>
    <mergeCell ref="AI62:AM62"/>
    <mergeCell ref="AI63:AM63"/>
    <mergeCell ref="AN62:AS62"/>
    <mergeCell ref="AN63:AS63"/>
    <mergeCell ref="AU56:AV56"/>
    <mergeCell ref="BA56:BB56"/>
    <mergeCell ref="AG56:AH56"/>
    <mergeCell ref="AQ57:AV57"/>
    <mergeCell ref="AW57:BB57"/>
    <mergeCell ref="AW59:BB59"/>
    <mergeCell ref="AW58:BB58"/>
    <mergeCell ref="AW56:AX56"/>
    <mergeCell ref="AY56:AZ56"/>
    <mergeCell ref="AQ56:AR56"/>
    <mergeCell ref="AK57:AL57"/>
    <mergeCell ref="AG91:BJ91"/>
    <mergeCell ref="A2:L2"/>
    <mergeCell ref="A3:L3"/>
    <mergeCell ref="A4:L4"/>
    <mergeCell ref="A5:L5"/>
    <mergeCell ref="A49:D49"/>
    <mergeCell ref="A66:F66"/>
    <mergeCell ref="A67:F67"/>
    <mergeCell ref="A68:F68"/>
    <mergeCell ref="A73:F73"/>
    <mergeCell ref="A74:F74"/>
    <mergeCell ref="A75:F75"/>
    <mergeCell ref="A76:F76"/>
    <mergeCell ref="A77:F77"/>
    <mergeCell ref="A80:F80"/>
    <mergeCell ref="A81:F81"/>
    <mergeCell ref="A82:F82"/>
    <mergeCell ref="A83:F83"/>
    <mergeCell ref="G66:BC66"/>
    <mergeCell ref="G67:BC67"/>
    <mergeCell ref="G68:BC68"/>
    <mergeCell ref="BC45:BJ45"/>
    <mergeCell ref="A46:D46"/>
    <mergeCell ref="E46:Z46"/>
    <mergeCell ref="BC47:BJ47"/>
    <mergeCell ref="A72:F72"/>
    <mergeCell ref="G72:BC72"/>
    <mergeCell ref="BD72:BJ72"/>
    <mergeCell ref="AE47:AF47"/>
    <mergeCell ref="AG47:AH47"/>
    <mergeCell ref="AI47:AJ47"/>
    <mergeCell ref="AK47:AL47"/>
    <mergeCell ref="AM47:AN47"/>
    <mergeCell ref="AO47:AP47"/>
    <mergeCell ref="AQ47:AR47"/>
    <mergeCell ref="AS47:AT47"/>
    <mergeCell ref="AU47:AV47"/>
    <mergeCell ref="AM57:AN57"/>
    <mergeCell ref="A48:D48"/>
    <mergeCell ref="AI56:AJ56"/>
    <mergeCell ref="AK56:AL56"/>
    <mergeCell ref="R62:U62"/>
    <mergeCell ref="R63:U63"/>
    <mergeCell ref="A62:Q62"/>
    <mergeCell ref="A63:Q63"/>
    <mergeCell ref="V62:Y62"/>
    <mergeCell ref="V63:Y63"/>
    <mergeCell ref="S60:X60"/>
    <mergeCell ref="BC46:BJ46"/>
    <mergeCell ref="AE45:AF45"/>
    <mergeCell ref="AG45:AH45"/>
    <mergeCell ref="AI45:AJ45"/>
    <mergeCell ref="AK45:AL45"/>
    <mergeCell ref="AM45:AN45"/>
    <mergeCell ref="AO45:AP45"/>
    <mergeCell ref="BA45:BB45"/>
    <mergeCell ref="BA43:BB43"/>
    <mergeCell ref="AY44:AZ44"/>
    <mergeCell ref="BA44:BB44"/>
    <mergeCell ref="AW44:AX44"/>
    <mergeCell ref="AY43:AZ43"/>
    <mergeCell ref="AQ45:AR45"/>
    <mergeCell ref="AQ46:AR46"/>
    <mergeCell ref="AQ43:AR43"/>
    <mergeCell ref="BC35:BJ35"/>
    <mergeCell ref="E36:Z36"/>
    <mergeCell ref="AA36:AB36"/>
    <mergeCell ref="AC36:AD36"/>
    <mergeCell ref="AE36:AF36"/>
    <mergeCell ref="AG36:AH36"/>
    <mergeCell ref="AI36:AJ36"/>
    <mergeCell ref="AK36:AL36"/>
    <mergeCell ref="AM36:AN36"/>
    <mergeCell ref="AO36:AP36"/>
    <mergeCell ref="AQ36:AR36"/>
    <mergeCell ref="AS36:AT36"/>
    <mergeCell ref="AU36:AV36"/>
    <mergeCell ref="AW36:AX36"/>
    <mergeCell ref="AY36:AZ36"/>
    <mergeCell ref="BA36:BB36"/>
    <mergeCell ref="BC36:BJ36"/>
    <mergeCell ref="E35:Z35"/>
    <mergeCell ref="A39:D39"/>
    <mergeCell ref="A40:D40"/>
    <mergeCell ref="A41:D41"/>
    <mergeCell ref="BC37:BJ37"/>
    <mergeCell ref="A38:D38"/>
    <mergeCell ref="E38:Z38"/>
    <mergeCell ref="AA38:AB38"/>
    <mergeCell ref="AC38:AD38"/>
    <mergeCell ref="AE38:AF38"/>
    <mergeCell ref="AG38:AH38"/>
    <mergeCell ref="AI38:AJ38"/>
    <mergeCell ref="AK38:AL38"/>
    <mergeCell ref="AM38:AN38"/>
    <mergeCell ref="AO38:AP38"/>
    <mergeCell ref="AQ38:AR38"/>
    <mergeCell ref="AS38:AT38"/>
    <mergeCell ref="AU38:AV38"/>
    <mergeCell ref="AW38:AX38"/>
    <mergeCell ref="AY38:AZ38"/>
    <mergeCell ref="BA38:BB38"/>
    <mergeCell ref="BC38:BJ38"/>
    <mergeCell ref="E37:Z37"/>
    <mergeCell ref="AA37:AB37"/>
    <mergeCell ref="AC37:AD37"/>
  </mergeCells>
  <pageMargins left="0.59055118110236227" right="0.23622047244094491" top="0.62992125984251968" bottom="0.62992125984251968" header="0" footer="0"/>
  <pageSetup paperSize="8" scale="61" fitToHeight="0" orientation="portrait" r:id="rId1"/>
  <rowBreaks count="1" manualBreakCount="1">
    <brk id="64" max="61" man="1"/>
  </rowBreaks>
  <ignoredErrors>
    <ignoredError sqref="AG4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G1" zoomScale="70" zoomScaleNormal="70" workbookViewId="0">
      <selection activeCell="AF20" sqref="AF20"/>
    </sheetView>
  </sheetViews>
  <sheetFormatPr defaultRowHeight="14.4" x14ac:dyDescent="0.3"/>
  <sheetData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Михайлова Инна Николаевна</cp:lastModifiedBy>
  <cp:lastPrinted>2019-04-02T15:11:09Z</cp:lastPrinted>
  <dcterms:created xsi:type="dcterms:W3CDTF">2018-11-15T09:17:23Z</dcterms:created>
  <dcterms:modified xsi:type="dcterms:W3CDTF">2019-04-02T15:11:44Z</dcterms:modified>
</cp:coreProperties>
</file>