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РИВШ_ 2018\Экспертиза тип. учеб. планов 2019\Типовые учебные планы\БГУ\! 1-23 80 06 Международные отношения\1 ГОД 8 МЕСЯЦЕВ\3 вариант\"/>
    </mc:Choice>
  </mc:AlternateContent>
  <bookViews>
    <workbookView xWindow="0" yWindow="0" windowWidth="19200" windowHeight="10695" tabRatio="584"/>
  </bookViews>
  <sheets>
    <sheet name="Примерный учебный план" sheetId="25" r:id="rId1"/>
  </sheets>
  <definedNames>
    <definedName name="_xlnm.Print_Area" localSheetId="0">'Примерный учебный план'!$A$1:$BH$157</definedName>
  </definedNames>
  <calcPr calcId="162913"/>
</workbook>
</file>

<file path=xl/calcChain.xml><?xml version="1.0" encoding="utf-8"?>
<calcChain xmlns="http://schemas.openxmlformats.org/spreadsheetml/2006/main">
  <c r="V43" i="25" l="1"/>
  <c r="T54" i="25" l="1"/>
  <c r="T92" i="25" l="1"/>
  <c r="T90" i="25"/>
  <c r="T91" i="25"/>
  <c r="AD70" i="25" l="1"/>
  <c r="AD69" i="25" s="1"/>
  <c r="X76" i="25"/>
  <c r="AD76" i="25"/>
  <c r="X70" i="25"/>
  <c r="X69" i="25" s="1"/>
  <c r="AD65" i="25"/>
  <c r="X65" i="25"/>
  <c r="AB63" i="25"/>
  <c r="AB45" i="25" s="1"/>
  <c r="AB88" i="25" s="1"/>
  <c r="AD55" i="25"/>
  <c r="X55" i="25"/>
  <c r="AD51" i="25"/>
  <c r="X51" i="25"/>
  <c r="AD46" i="25"/>
  <c r="X46" i="25"/>
  <c r="AD42" i="25"/>
  <c r="X42" i="25"/>
  <c r="AD38" i="25"/>
  <c r="X38" i="25"/>
  <c r="AD34" i="25"/>
  <c r="X34" i="25"/>
  <c r="AD33" i="25" l="1"/>
  <c r="AD45" i="25"/>
  <c r="X33" i="25"/>
  <c r="X45" i="25"/>
  <c r="AP46" i="25"/>
  <c r="AD88" i="25" l="1"/>
  <c r="X88" i="25"/>
  <c r="AW46" i="25"/>
  <c r="AU46" i="25"/>
  <c r="AT46" i="25"/>
  <c r="AR46" i="25"/>
  <c r="AO46" i="25"/>
  <c r="AM46" i="25"/>
  <c r="AK46" i="25"/>
  <c r="AJ46" i="25"/>
  <c r="AZ57" i="25"/>
  <c r="V57" i="25"/>
  <c r="T57" i="25"/>
  <c r="AZ56" i="25"/>
  <c r="V56" i="25"/>
  <c r="T56" i="25"/>
  <c r="AY55" i="25"/>
  <c r="AW55" i="25"/>
  <c r="AU55" i="25"/>
  <c r="AT55" i="25"/>
  <c r="AR55" i="25"/>
  <c r="AP55" i="25"/>
  <c r="AO55" i="25"/>
  <c r="AM55" i="25"/>
  <c r="AK55" i="25"/>
  <c r="AJ55" i="25"/>
  <c r="AH55" i="25"/>
  <c r="AF55" i="25"/>
  <c r="AZ55" i="25" l="1"/>
  <c r="V55" i="25"/>
  <c r="T55" i="25"/>
  <c r="AF63" i="25"/>
  <c r="AH63" i="25"/>
  <c r="AJ63" i="25"/>
  <c r="AK63" i="25"/>
  <c r="AM63" i="25"/>
  <c r="AO63" i="25"/>
  <c r="AP63" i="25"/>
  <c r="AR63" i="25"/>
  <c r="AT63" i="25"/>
  <c r="AU63" i="25"/>
  <c r="AW63" i="25"/>
  <c r="AY63" i="25"/>
  <c r="T73" i="25" l="1"/>
  <c r="V73" i="25"/>
  <c r="AZ73" i="25"/>
  <c r="AP65" i="25" l="1"/>
  <c r="AF65" i="25"/>
  <c r="AY34" i="25" l="1"/>
  <c r="AW34" i="25"/>
  <c r="AU34" i="25"/>
  <c r="AT34" i="25"/>
  <c r="AR34" i="25"/>
  <c r="AP34" i="25"/>
  <c r="AO34" i="25"/>
  <c r="AM34" i="25"/>
  <c r="AK34" i="25"/>
  <c r="AJ34" i="25"/>
  <c r="AH34" i="25"/>
  <c r="AF34" i="25"/>
  <c r="AY38" i="25"/>
  <c r="AW38" i="25"/>
  <c r="AU38" i="25"/>
  <c r="AT38" i="25"/>
  <c r="AR38" i="25"/>
  <c r="AP38" i="25"/>
  <c r="AO38" i="25"/>
  <c r="AM38" i="25"/>
  <c r="AK38" i="25"/>
  <c r="AJ38" i="25"/>
  <c r="AH38" i="25"/>
  <c r="AF38" i="25"/>
  <c r="AY42" i="25"/>
  <c r="AW42" i="25"/>
  <c r="AW33" i="25" s="1"/>
  <c r="AU42" i="25"/>
  <c r="AT42" i="25"/>
  <c r="AR42" i="25"/>
  <c r="AP42" i="25"/>
  <c r="AP33" i="25" s="1"/>
  <c r="AO42" i="25"/>
  <c r="AM42" i="25"/>
  <c r="AM33" i="25" s="1"/>
  <c r="AK42" i="25"/>
  <c r="AJ42" i="25"/>
  <c r="AJ33" i="25" s="1"/>
  <c r="AH42" i="25"/>
  <c r="AF42" i="25"/>
  <c r="AY46" i="25"/>
  <c r="AH46" i="25"/>
  <c r="AF46" i="25"/>
  <c r="AY51" i="25"/>
  <c r="AW51" i="25"/>
  <c r="AU51" i="25"/>
  <c r="AT51" i="25"/>
  <c r="AR51" i="25"/>
  <c r="AP51" i="25"/>
  <c r="AO51" i="25"/>
  <c r="AM51" i="25"/>
  <c r="AK51" i="25"/>
  <c r="AJ51" i="25"/>
  <c r="AH51" i="25"/>
  <c r="AF51" i="25"/>
  <c r="AY65" i="25"/>
  <c r="AW65" i="25"/>
  <c r="AU65" i="25"/>
  <c r="AT65" i="25"/>
  <c r="AR65" i="25"/>
  <c r="AO65" i="25"/>
  <c r="AM65" i="25"/>
  <c r="AK65" i="25"/>
  <c r="AJ65" i="25"/>
  <c r="AH65" i="25"/>
  <c r="AJ69" i="25"/>
  <c r="AO69" i="25"/>
  <c r="AT69" i="25"/>
  <c r="AY69" i="25"/>
  <c r="AF69" i="25"/>
  <c r="AH69" i="25"/>
  <c r="AK69" i="25"/>
  <c r="AM69" i="25"/>
  <c r="AP69" i="25"/>
  <c r="AR69" i="25"/>
  <c r="AU69" i="25"/>
  <c r="AW69" i="25"/>
  <c r="V81" i="25"/>
  <c r="V80" i="25"/>
  <c r="V79" i="25"/>
  <c r="V78" i="25"/>
  <c r="V77" i="25"/>
  <c r="V75" i="25"/>
  <c r="V74" i="25"/>
  <c r="V72" i="25"/>
  <c r="V71" i="25"/>
  <c r="V68" i="25"/>
  <c r="V67" i="25"/>
  <c r="V66" i="25"/>
  <c r="V53" i="25"/>
  <c r="V52" i="25"/>
  <c r="V50" i="25"/>
  <c r="V49" i="25"/>
  <c r="V48" i="25"/>
  <c r="V47" i="25"/>
  <c r="V41" i="25"/>
  <c r="V39" i="25"/>
  <c r="V40" i="25"/>
  <c r="V37" i="25"/>
  <c r="V36" i="25"/>
  <c r="V35" i="25"/>
  <c r="T35" i="25"/>
  <c r="T36" i="25"/>
  <c r="T37" i="25"/>
  <c r="T39" i="25"/>
  <c r="T40" i="25"/>
  <c r="T41" i="25"/>
  <c r="T43" i="25"/>
  <c r="T44" i="25"/>
  <c r="T47" i="25"/>
  <c r="T48" i="25"/>
  <c r="T49" i="25"/>
  <c r="T50" i="25"/>
  <c r="T52" i="25"/>
  <c r="T53" i="25"/>
  <c r="T66" i="25"/>
  <c r="T67" i="25"/>
  <c r="T68" i="25"/>
  <c r="T71" i="25"/>
  <c r="T72" i="25"/>
  <c r="T74" i="25"/>
  <c r="T75" i="25"/>
  <c r="T77" i="25"/>
  <c r="T78" i="25"/>
  <c r="T79" i="25"/>
  <c r="T80" i="25"/>
  <c r="T81" i="25"/>
  <c r="AZ64" i="25"/>
  <c r="AZ63" i="25" s="1"/>
  <c r="AM45" i="25" l="1"/>
  <c r="AM88" i="25" s="1"/>
  <c r="AR45" i="25"/>
  <c r="AF45" i="25"/>
  <c r="AO45" i="25"/>
  <c r="AU45" i="25"/>
  <c r="AH45" i="25"/>
  <c r="AK45" i="25"/>
  <c r="AT45" i="25"/>
  <c r="AJ45" i="25"/>
  <c r="AP45" i="25"/>
  <c r="AW45" i="25"/>
  <c r="AW88" i="25" s="1"/>
  <c r="AY45" i="25"/>
  <c r="AT33" i="25"/>
  <c r="T38" i="25"/>
  <c r="V38" i="25"/>
  <c r="T63" i="25"/>
  <c r="AK33" i="25"/>
  <c r="AR33" i="25"/>
  <c r="AY33" i="25"/>
  <c r="AH33" i="25"/>
  <c r="AO33" i="25"/>
  <c r="AU33" i="25"/>
  <c r="V69" i="25"/>
  <c r="T69" i="25"/>
  <c r="V63" i="25"/>
  <c r="T46" i="25"/>
  <c r="T42" i="25"/>
  <c r="T34" i="25"/>
  <c r="AF33" i="25"/>
  <c r="V65" i="25"/>
  <c r="V51" i="25"/>
  <c r="V46" i="25"/>
  <c r="T51" i="25"/>
  <c r="V34" i="25"/>
  <c r="V42" i="25"/>
  <c r="AZ81" i="25"/>
  <c r="AZ80" i="25"/>
  <c r="AZ79" i="25"/>
  <c r="AZ78" i="25"/>
  <c r="AZ77" i="25"/>
  <c r="AZ75" i="25"/>
  <c r="AZ74" i="25"/>
  <c r="AZ72" i="25"/>
  <c r="AZ71" i="25"/>
  <c r="AZ68" i="25"/>
  <c r="AZ67" i="25"/>
  <c r="AZ66" i="25"/>
  <c r="AZ53" i="25"/>
  <c r="AZ52" i="25"/>
  <c r="AZ50" i="25"/>
  <c r="AZ49" i="25"/>
  <c r="AZ48" i="25"/>
  <c r="AZ47" i="25"/>
  <c r="AZ44" i="25"/>
  <c r="AZ43" i="25"/>
  <c r="AZ41" i="25"/>
  <c r="AZ40" i="25"/>
  <c r="AZ39" i="25"/>
  <c r="AZ37" i="25"/>
  <c r="AZ36" i="25"/>
  <c r="AZ35" i="25"/>
  <c r="V64" i="25"/>
  <c r="AR88" i="25" l="1"/>
  <c r="AH88" i="25"/>
  <c r="AT88" i="25"/>
  <c r="AZ42" i="25"/>
  <c r="AZ51" i="25"/>
  <c r="AO88" i="25"/>
  <c r="V33" i="25"/>
  <c r="AU88" i="25"/>
  <c r="AY88" i="25"/>
  <c r="AK88" i="25"/>
  <c r="T33" i="25"/>
  <c r="AZ34" i="25"/>
  <c r="AZ65" i="25"/>
  <c r="V45" i="25"/>
  <c r="AZ46" i="25"/>
  <c r="AZ38" i="25"/>
  <c r="AZ69" i="25"/>
  <c r="AF88" i="25"/>
  <c r="AJ88" i="25"/>
  <c r="AZ45" i="25" l="1"/>
  <c r="AZ33" i="25"/>
  <c r="V88" i="25"/>
  <c r="AZ88" i="25" l="1"/>
  <c r="BG21" i="25"/>
  <c r="BF21" i="25"/>
  <c r="BE21" i="25"/>
  <c r="BD21" i="25"/>
  <c r="BC21" i="25"/>
  <c r="BB21" i="25"/>
  <c r="BH20" i="25"/>
  <c r="BH19" i="25"/>
  <c r="BH21" i="25" l="1"/>
  <c r="T65" i="25" l="1"/>
  <c r="AP88" i="25"/>
  <c r="T88" i="25" s="1"/>
  <c r="T45" i="25" l="1"/>
</calcChain>
</file>

<file path=xl/sharedStrings.xml><?xml version="1.0" encoding="utf-8"?>
<sst xmlns="http://schemas.openxmlformats.org/spreadsheetml/2006/main" count="496" uniqueCount="334">
  <si>
    <t>: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</si>
  <si>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</si>
  <si>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</si>
  <si>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</si>
  <si>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</si>
  <si>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</si>
  <si>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</si>
  <si>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</si>
  <si>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</si>
  <si>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</si>
  <si>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</si>
  <si>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</si>
  <si>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</si>
  <si>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</si>
  <si>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</si>
  <si>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Ауд. часов</t>
  </si>
  <si>
    <t>Зач. единиц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</si>
  <si>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</si>
  <si>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</si>
  <si>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</si>
  <si>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</si>
  <si>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</si>
  <si>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</si>
  <si>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Семестр</t>
  </si>
  <si>
    <t>Название практики</t>
  </si>
  <si>
    <t>Недель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</si>
  <si>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</si>
  <si>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</si>
  <si>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</si>
  <si>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</si>
  <si>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</si>
  <si>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</si>
  <si>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</si>
  <si>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</si>
  <si>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</si>
  <si>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</si>
  <si>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</si>
  <si>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</si>
  <si>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</si>
  <si>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</si>
  <si>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</si>
  <si>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</si>
  <si>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</si>
  <si>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</si>
  <si>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</si>
  <si>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</si>
  <si>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</si>
  <si>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</si>
  <si>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</si>
  <si>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</si>
  <si>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</si>
  <si>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</si>
  <si>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</si>
  <si>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</si>
  <si>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</si>
  <si>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3.1</t>
  </si>
  <si>
    <t>Семинарские</t>
  </si>
  <si>
    <t>Итоговая аттестация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</si>
  <si>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</si>
  <si>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</si>
  <si>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</si>
  <si>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</si>
  <si>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</si>
  <si>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</si>
  <si>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</si>
  <si>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</si>
  <si>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</si>
  <si>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</si>
  <si>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</si>
  <si>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</si>
  <si>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</si>
  <si>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</si>
  <si>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</si>
  <si>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</si>
  <si>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</si>
  <si>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</si>
  <si>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</si>
  <si>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</si>
  <si>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</si>
  <si>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</si>
  <si>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</si>
  <si>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 xml:space="preserve">Количество часов учебных занятий </t>
  </si>
  <si>
    <t>Регистрационный № _____________</t>
  </si>
  <si>
    <t xml:space="preserve">Факультативные дисциплины </t>
  </si>
  <si>
    <t>Дополнительные виды обучения</t>
  </si>
  <si>
    <t>Код 
компетенции</t>
  </si>
  <si>
    <t>Код модуля</t>
  </si>
  <si>
    <t>Наименование компетенции</t>
  </si>
  <si>
    <t>Протокол № ____ от _________ 20___ г.</t>
  </si>
  <si>
    <t>1.3</t>
  </si>
  <si>
    <t>УК-1</t>
  </si>
  <si>
    <t>УК-2</t>
  </si>
  <si>
    <t>СОГЛАСОВАНО</t>
  </si>
  <si>
    <t xml:space="preserve">Рекомендован к утверждению Президиумом Совета УМО </t>
  </si>
  <si>
    <t>Эксперт-нормоконтролер</t>
  </si>
  <si>
    <t>УК-3</t>
  </si>
  <si>
    <t>УК-4</t>
  </si>
  <si>
    <t>1.3.2</t>
  </si>
  <si>
    <t>2.4</t>
  </si>
  <si>
    <t>УК-5</t>
  </si>
  <si>
    <t>УК-6</t>
  </si>
  <si>
    <t xml:space="preserve">Практика дипломатической деятельности </t>
  </si>
  <si>
    <t>Политика ЕС на постсоветском пространстве</t>
  </si>
  <si>
    <t>1.3.1</t>
  </si>
  <si>
    <t>2.1</t>
  </si>
  <si>
    <t>2.1.1</t>
  </si>
  <si>
    <t>2.1.2</t>
  </si>
  <si>
    <t>2.2</t>
  </si>
  <si>
    <t>2.4.1</t>
  </si>
  <si>
    <t>июль</t>
  </si>
  <si>
    <t>август</t>
  </si>
  <si>
    <t>24
31</t>
  </si>
  <si>
    <t>Теоретическое обучение</t>
  </si>
  <si>
    <t>Экзаменационные сессии</t>
  </si>
  <si>
    <t>каникулы</t>
  </si>
  <si>
    <t>1 семестр,
17 недель</t>
  </si>
  <si>
    <t>2 семестр,
17 недель</t>
  </si>
  <si>
    <t xml:space="preserve">   I. График образовательного  процесса</t>
  </si>
  <si>
    <t>Зачетных единиц</t>
  </si>
  <si>
    <t>4.1</t>
  </si>
  <si>
    <t>4.2</t>
  </si>
  <si>
    <t>/2</t>
  </si>
  <si>
    <t>/240</t>
  </si>
  <si>
    <t>/104</t>
  </si>
  <si>
    <t>/1</t>
  </si>
  <si>
    <t>/108</t>
  </si>
  <si>
    <t>/72</t>
  </si>
  <si>
    <t xml:space="preserve">Курсовая работа </t>
  </si>
  <si>
    <t>Практики</t>
  </si>
  <si>
    <t>практика</t>
  </si>
  <si>
    <t>Название модуля, 
учебной дисциплины, курсового проекта (курсовой работы)</t>
  </si>
  <si>
    <t>IV. Практики</t>
  </si>
  <si>
    <t>Магистерская диссертация</t>
  </si>
  <si>
    <t>магистерская диссертация</t>
  </si>
  <si>
    <t>V. Магистерская диссертация</t>
  </si>
  <si>
    <t>Защита магистерской диссертации</t>
  </si>
  <si>
    <t>Актуальные проблемы международного гуманитарного права</t>
  </si>
  <si>
    <t>2.5</t>
  </si>
  <si>
    <t>2.5.1</t>
  </si>
  <si>
    <t>2.5.2</t>
  </si>
  <si>
    <t>2.5.3</t>
  </si>
  <si>
    <t>2.6</t>
  </si>
  <si>
    <t>2.6.1</t>
  </si>
  <si>
    <t>2.6.2</t>
  </si>
  <si>
    <t xml:space="preserve">                            </t>
  </si>
  <si>
    <t xml:space="preserve">                                                 </t>
  </si>
  <si>
    <t>VI. Итоговая аттестация</t>
  </si>
  <si>
    <t>СК-7</t>
  </si>
  <si>
    <t>СК-1</t>
  </si>
  <si>
    <t>СК-6</t>
  </si>
  <si>
    <t>СК-9</t>
  </si>
  <si>
    <t>УПК-1</t>
  </si>
  <si>
    <t>УПК-2</t>
  </si>
  <si>
    <t>УПК-4</t>
  </si>
  <si>
    <t>СК-2</t>
  </si>
  <si>
    <t>СК-3</t>
  </si>
  <si>
    <t>СК-4</t>
  </si>
  <si>
    <t>СК-5</t>
  </si>
  <si>
    <t>СК-8</t>
  </si>
  <si>
    <t>СК-10</t>
  </si>
  <si>
    <t>1.1.1</t>
  </si>
  <si>
    <t>1.1.2</t>
  </si>
  <si>
    <t>1.1.3</t>
  </si>
  <si>
    <t xml:space="preserve">Геополитика </t>
  </si>
  <si>
    <t>Миграционные процессы в современном мире</t>
  </si>
  <si>
    <t xml:space="preserve">Модули по выбору </t>
  </si>
  <si>
    <t>Политика ведущих  государств на Ближнем и Среднем Востоке</t>
  </si>
  <si>
    <t>Проектирование международной деятельности организации</t>
  </si>
  <si>
    <t>Основные переговорные комплексы в XXI веке</t>
  </si>
  <si>
    <t>Политика и функционирование ЕС / Формирование и развитие ЕАЭС</t>
  </si>
  <si>
    <t xml:space="preserve">Европейские международные организации </t>
  </si>
  <si>
    <t>1.1</t>
  </si>
  <si>
    <t>2.2.1</t>
  </si>
  <si>
    <t>2.2.2</t>
  </si>
  <si>
    <t>2.3</t>
  </si>
  <si>
    <t>2.3.1</t>
  </si>
  <si>
    <t>2.3.2</t>
  </si>
  <si>
    <t>2.6.1.1</t>
  </si>
  <si>
    <t>2.6.1.2</t>
  </si>
  <si>
    <t>2.6.1.3</t>
  </si>
  <si>
    <t>2.6.1.4</t>
  </si>
  <si>
    <t>2.6.1.5</t>
  </si>
  <si>
    <t>2.6.2.1</t>
  </si>
  <si>
    <t>2.6.2.2</t>
  </si>
  <si>
    <t>2.6.2.3</t>
  </si>
  <si>
    <t>2.6.2.4</t>
  </si>
  <si>
    <t>2.6.2.5</t>
  </si>
  <si>
    <t xml:space="preserve">Проблемы глобалистики в современном мире </t>
  </si>
  <si>
    <t>Практика организации внешней торговли Республики Беларусь</t>
  </si>
  <si>
    <t>Актуальные проблемы мировой политики</t>
  </si>
  <si>
    <t>Методика анализа международных процессов</t>
  </si>
  <si>
    <t>МИНИСТЕРСТВО ОБРАЗОВАНИЯ РЕСПУБЛИКИ БЕЛАРУСЬ</t>
  </si>
  <si>
    <t xml:space="preserve"> ТИПОВОЙ УЧЕБНЫЙ  ПЛАН</t>
  </si>
  <si>
    <t>Начальник Главного управления профессионального образования
Министерства образования Республики Беларусь</t>
  </si>
  <si>
    <t>1.2</t>
  </si>
  <si>
    <t>1.2.1</t>
  </si>
  <si>
    <t>1.2.2</t>
  </si>
  <si>
    <t>1.2.3</t>
  </si>
  <si>
    <t>2.2.3</t>
  </si>
  <si>
    <t>УПК-3</t>
  </si>
  <si>
    <t>1.3, 2.5</t>
  </si>
  <si>
    <t>1.2, 2.5</t>
  </si>
  <si>
    <t>Публичная дипломатия зарубежных государств</t>
  </si>
  <si>
    <t>Председатель УМО по гуманитарному образованию</t>
  </si>
  <si>
    <t>Председатель НМС по  политическим наукам</t>
  </si>
  <si>
    <t>по гуманитарному образованию</t>
  </si>
  <si>
    <t>/140</t>
  </si>
  <si>
    <t>/60</t>
  </si>
  <si>
    <t>/44</t>
  </si>
  <si>
    <t>/100</t>
  </si>
  <si>
    <t>УК-7</t>
  </si>
  <si>
    <t>УК-8</t>
  </si>
  <si>
    <t>УК-9</t>
  </si>
  <si>
    <t>Разработан в качестве примера реализации образовательного стандарта по специальности 1-23 80 06 «Международные отношения».</t>
  </si>
  <si>
    <t>Степень  магистр</t>
  </si>
  <si>
    <t>Специальность    1-23 80 06 Международные отношения</t>
  </si>
  <si>
    <t>Теории мирового политического развития</t>
  </si>
  <si>
    <t>Модуль «Теоретические вопросы международных отношений»</t>
  </si>
  <si>
    <t>Модуль «Мировая политика и проблемы безопасности»</t>
  </si>
  <si>
    <t>Модуль «Научно-исследовательская работа»</t>
  </si>
  <si>
    <t>Научно-исследовательский семинар</t>
  </si>
  <si>
    <t>Модуль «Современная дипломатия»</t>
  </si>
  <si>
    <t>Модуль «Конфликты и ведение переговоров»</t>
  </si>
  <si>
    <t>Модуль «Экономические проблемы международных отношений»</t>
  </si>
  <si>
    <t>2</t>
  </si>
  <si>
    <t>3</t>
  </si>
  <si>
    <t>Модуль «Иностранный язык»</t>
  </si>
  <si>
    <t>Модуль «Специальный семинар»</t>
  </si>
  <si>
    <t>Проректор по научно-методической работе
Государственного учреждения образования
«Республиканский институт высшей школы»</t>
  </si>
  <si>
    <r>
      <t>Государственный компонент</t>
    </r>
    <r>
      <rPr>
        <sz val="24"/>
        <rFont val="Times New Roman"/>
        <family val="1"/>
        <charset val="204"/>
      </rPr>
      <t xml:space="preserve"> </t>
    </r>
  </si>
  <si>
    <r>
      <t>Философия и методология науки</t>
    </r>
    <r>
      <rPr>
        <vertAlign val="superscript"/>
        <sz val="24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</si>
  <si>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24"/>
        <rFont val="Times New Roman"/>
        <family val="1"/>
        <charset val="204"/>
      </rPr>
      <t>1</t>
    </r>
  </si>
  <si>
    <t xml:space="preserve">Владеть политически корректной корпоративной культурой формального и неформального международного общения, навыками  нахождения компромиссов посредством переговоров </t>
  </si>
  <si>
    <t>4</t>
  </si>
  <si>
    <t xml:space="preserve">Быть способным совершенствовать и развивать свой интеллектуальный и общекультурный уровень на основе теоретической и практической подготовки, строить траекторию профессионального развития и карьеры </t>
  </si>
  <si>
    <t>Обладать способностью к адаптации к новым ситуациям, практическому осмыслению накопленного опыта и оценке своих возможностей, к государственному мышлению, умению отстаивать национальные интересы в международном общении</t>
  </si>
  <si>
    <t>2.4, 2.5</t>
  </si>
  <si>
    <t>______________</t>
  </si>
  <si>
    <t>И.А.Старовойтова</t>
  </si>
  <si>
    <t>/54</t>
  </si>
  <si>
    <t>«Современные международные отношения и глобальное развитие»</t>
  </si>
  <si>
    <t>«Евразийские и европейские исследования»</t>
  </si>
  <si>
    <t>О.И.Чуприс</t>
  </si>
  <si>
    <t>С.А.Касперович</t>
  </si>
  <si>
    <t>В.Г.Шадурский</t>
  </si>
  <si>
    <t>И.В.Титович</t>
  </si>
  <si>
    <t>М.П.</t>
  </si>
  <si>
    <t>Е.В.Венгурова</t>
  </si>
  <si>
    <t>Европейская безопасность и Общая внешняя политика и политика безопасности / Проблемы евразийской безопасности</t>
  </si>
  <si>
    <t>Права человека в мировой политике / Сравнительная интеграция</t>
  </si>
  <si>
    <t xml:space="preserve">Быть способным организовать двустороннюю и многостороннюю коммуникацию и управлять ею, принимать управленческие решения, оценивать их возможные последствия и нести за них ответственность </t>
  </si>
  <si>
    <t xml:space="preserve">Быть способным анализировать, верифицировать, оценивать полноту международной информации в ходе профессиональной деятельности, при необходимости восполнять и синтезировать недостающую информацию, работать в условиях неопределенности </t>
  </si>
  <si>
    <t>Быть способным анализировать процесс принятия решений по вопросам международных отношений и мировой политики, понимать логику развития глобальных процессов и мировой политической системы в контексте экономики, истории, права, владеть проблематикой безопасности и навыками прикладного анализа международных ситуаций</t>
  </si>
  <si>
    <t>Быть способным к поиску, критическому анализу, обобщению и систематизации научной информации, постановке целей исследования и выбору оптимальных путей и методов их достижения</t>
  </si>
  <si>
    <t xml:space="preserve">Быть способным понимать и анализировать профессиональные тексты на иностранных языках, владеть иностранными языами для осуществления устной и письменной коммуникации в учебной, научной, профессиональной и социально-культурной сферах общения, владеть профессиональной терминологией и понятийным аппаратом сферы международной деятельности на  иностранных языках </t>
  </si>
  <si>
    <t>Быть способным проводить оценку конкретной международной ситуации и деятельности структур, осуществляющих международную деятельность</t>
  </si>
  <si>
    <t>Владеть содержанием документов по проблемам внешней политики и международной деятельности Республики Беларусь</t>
  </si>
  <si>
    <t>Владеть знанием правовых норм международного взаимодействия, быть способным анализировать их влияние на урегулирование международных конфликтов, внешнюю политику государств, быть способным предлагать средства урегулирования международных конфликтов с использованием дипломатических политико-психологических, социально-экономических и силовых методов, приемов переговорного процесса, уметь анализировать миграционные процессы</t>
  </si>
  <si>
    <t>Быть способным оценивать мировые экономические, энергетические, экологические, демографические процессы, механизмы взаимовлияния мировой экономики и мировой политики, учитывать факторы экономической эффективности международных финансово-экономических организаций при реализации программ и проектов</t>
  </si>
  <si>
    <t>Политические системы и политические культуры стран — членов ЕС / Политические системы и политические культуры стран — членов ЕАЭС</t>
  </si>
  <si>
    <t>2.1.3</t>
  </si>
  <si>
    <t>2.1.4</t>
  </si>
  <si>
    <t>1.1, 1.3, 2.1, 2.3, 2.4, 2.5</t>
  </si>
  <si>
    <t>1.2, 2.3</t>
  </si>
  <si>
    <t>1.1, 1.2, 1.3, 2.1, 2.6.1, 2.6.2</t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</si>
  <si>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09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10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</si>
  <si>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10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11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</si>
  <si>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12
</t>
    </r>
    <r>
      <rPr>
        <u/>
        <sz val="20"/>
        <rFont val="Times New Roman"/>
        <family val="1"/>
        <charset val="204"/>
      </rPr>
      <t>04</t>
    </r>
    <r>
      <rPr>
        <sz val="20"/>
        <rFont val="Times New Roman"/>
        <family val="1"/>
        <charset val="204"/>
      </rPr>
      <t xml:space="preserve">
01</t>
    </r>
  </si>
  <si>
    <r>
      <rPr>
        <u/>
        <sz val="20"/>
        <rFont val="Times New Roman"/>
        <family val="1"/>
        <charset val="204"/>
      </rPr>
      <t xml:space="preserve">26 </t>
    </r>
    <r>
      <rPr>
        <sz val="20"/>
        <rFont val="Times New Roman"/>
        <family val="1"/>
        <charset val="204"/>
      </rPr>
      <t xml:space="preserve">
01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02</t>
    </r>
  </si>
  <si>
    <r>
      <rPr>
        <u/>
        <sz val="20"/>
        <rFont val="Times New Roman"/>
        <family val="1"/>
        <charset val="204"/>
      </rPr>
      <t xml:space="preserve">23 </t>
    </r>
    <r>
      <rPr>
        <sz val="20"/>
        <rFont val="Times New Roman"/>
        <family val="1"/>
        <charset val="204"/>
      </rPr>
      <t xml:space="preserve">
02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03</t>
    </r>
  </si>
  <si>
    <r>
      <rPr>
        <u/>
        <sz val="20"/>
        <rFont val="Times New Roman"/>
        <family val="1"/>
        <charset val="204"/>
      </rPr>
      <t xml:space="preserve">30 </t>
    </r>
    <r>
      <rPr>
        <sz val="20"/>
        <rFont val="Times New Roman"/>
        <family val="1"/>
        <charset val="204"/>
      </rPr>
      <t xml:space="preserve">
03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04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</si>
  <si>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04
</t>
    </r>
    <r>
      <rPr>
        <u/>
        <sz val="20"/>
        <rFont val="Times New Roman"/>
        <family val="1"/>
        <charset val="204"/>
      </rPr>
      <t>03</t>
    </r>
    <r>
      <rPr>
        <sz val="20"/>
        <rFont val="Times New Roman"/>
        <family val="1"/>
        <charset val="204"/>
      </rPr>
      <t xml:space="preserve">
05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</si>
  <si>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06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07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</si>
  <si>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07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08</t>
    </r>
  </si>
  <si>
    <t>Обладать способностью ориентироваться в сложных механизмах многосторонней дипломатии, владеть знаниями о практике дипломатической работы, навыками применения дипломатических норм и правил на практике, уметь составлять дипломатические документы, проекты соглашений, контрактов, программ мероприятий</t>
  </si>
  <si>
    <t xml:space="preserve">Владеть теорией международных отношений, быть способным ориентироваться в геополитических тенденциях современного мирового развития, глобальных политических процессах, понимать их перспективы и возможные последствия для Республики Беларусь, применять в профессиональной деятельности инструменты основных теорий международных отношений, отечественных и зарубежных теоретических школ </t>
  </si>
  <si>
    <t>4.3</t>
  </si>
  <si>
    <r>
      <t>Иностранный язык</t>
    </r>
    <r>
      <rPr>
        <vertAlign val="superscript"/>
        <sz val="24"/>
        <rFont val="Times New Roman"/>
        <family val="1"/>
        <charset val="204"/>
      </rPr>
      <t>1</t>
    </r>
  </si>
  <si>
    <t>Иностранный язык для специальных целей</t>
  </si>
  <si>
    <t>/3</t>
  </si>
  <si>
    <t>/70</t>
  </si>
  <si>
    <t>Методика анализа региональных конфликтов</t>
  </si>
  <si>
    <t>Переговорный процесс</t>
  </si>
  <si>
    <t>/202</t>
  </si>
  <si>
    <t>/114</t>
  </si>
  <si>
    <t>/316</t>
  </si>
  <si>
    <t>/6</t>
  </si>
  <si>
    <r>
      <t>Внешняя политика государств Центральной и Восточной Европы</t>
    </r>
    <r>
      <rPr>
        <sz val="24"/>
        <rFont val="Calibri"/>
        <family val="2"/>
        <charset val="204"/>
      </rPr>
      <t>  </t>
    </r>
    <r>
      <rPr>
        <sz val="24"/>
        <rFont val="Times New Roman"/>
        <family val="1"/>
        <charset val="204"/>
      </rPr>
      <t>/ Внешняя политика государств — членов СНГ</t>
    </r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</si>
  <si>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</si>
  <si>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</si>
  <si>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</si>
  <si>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Педагогика и психология высшего образования</t>
  </si>
  <si>
    <t>УК-10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</si>
  <si>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</si>
  <si>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УК-11</t>
  </si>
  <si>
    <t>УК-2, 7, УПК-1</t>
  </si>
  <si>
    <t>СК-2, 5, УК-2, 7</t>
  </si>
  <si>
    <t>СК-7, УК-2, 3, 6</t>
  </si>
  <si>
    <t>СК-1, УК-2</t>
  </si>
  <si>
    <t>СК-1, 3, 4, 8, УК-2, 4, УПК-2-4</t>
  </si>
  <si>
    <t>СК-9, УК-7</t>
  </si>
  <si>
    <t>СК-10, УК-7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</si>
  <si>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</si>
  <si>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Продолжение типового учебного плана по специальности 1-23 80 06 «Международные отношения».</t>
  </si>
  <si>
    <r>
      <t>Компонент учреждения высшего образования</t>
    </r>
    <r>
      <rPr>
        <b/>
        <vertAlign val="superscript"/>
        <sz val="24"/>
        <rFont val="Times New Roman"/>
        <family val="1"/>
        <charset val="204"/>
      </rPr>
      <t>2</t>
    </r>
  </si>
  <si>
    <r>
      <rPr>
        <vertAlign val="superscript"/>
        <sz val="22"/>
        <rFont val="Times New Roman"/>
        <family val="1"/>
        <charset val="204"/>
      </rPr>
      <t>2</t>
    </r>
    <r>
      <rPr>
        <sz val="22"/>
        <rFont val="Times New Roman"/>
        <family val="1"/>
        <charset val="204"/>
      </rPr>
      <t xml:space="preserve"> Итог по компоненту УВО указан с учетом модуля по выбору «Современные международные отношения и глобальное развитие».</t>
    </r>
  </si>
  <si>
    <t>VII. Матрица компетенций</t>
  </si>
  <si>
    <t>/220</t>
  </si>
  <si>
    <t>/110</t>
  </si>
  <si>
    <t>Методология исследований трансформации государств и информационной безопасности</t>
  </si>
  <si>
    <t>Политические и информационные технологии во внешней политике</t>
  </si>
  <si>
    <t>Быть способным решать практические задачи, осуществлять экспертную деятельность во внешнеполитической сфере, анализировать  информацию области международных отношений</t>
  </si>
  <si>
    <t>Методика оценки страновых рисков во внешней политике государств</t>
  </si>
  <si>
    <t>Моделирование внешней политики Республики Беларусь</t>
  </si>
  <si>
    <t>Осуществлять профессиональную деятельность в международной среде, решать теоретические задачи в сфере международных отношений и мировой политики, анализировать процесс принятия решений в международной политике и безопасности</t>
  </si>
  <si>
    <t>1.2, 4.2</t>
  </si>
  <si>
    <t>УК-3, 7, 10, УПК-2</t>
  </si>
  <si>
    <t>УК-1, 2, 5, 7, УПК-3, 4</t>
  </si>
  <si>
    <t>Научно-производственная</t>
  </si>
  <si>
    <t>Осуществлять научные исследования международных политических процессов, развивать научные представления о внешней политике государства, оценивать международные ситуации, отслеживать динамику внешнеполитической деятельности Республики Беларусь</t>
  </si>
  <si>
    <t>Знать тенденции политического развития, оценивать роль человеческого фактора в конфликтных политических ситуациях, анализировать международные интеграционные процессы и глобальные проблемы человечества</t>
  </si>
  <si>
    <t>Знать направления внешней политики европейских стран, их политическую культуру и взаимоотношения с международным сообществом, понимать тенденции развития интеграционных объединений и союзов, оценивать региональные трансграничные связи</t>
  </si>
  <si>
    <t>Самостоятельно усваивать новые методы исследования, быть способным к изменению научного профиля деятельности, расширению научно-образовательной сферы, творчеству, генерированию инновационных идей, выдвижению самостоятельных гипотез в предметной области</t>
  </si>
  <si>
    <t xml:space="preserve"> </t>
  </si>
  <si>
    <r>
      <rPr>
        <vertAlign val="superscript"/>
        <sz val="22"/>
        <rFont val="Times New Roman"/>
        <family val="1"/>
        <charset val="204"/>
      </rPr>
      <t>1</t>
    </r>
    <r>
      <rPr>
        <sz val="22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По общеобразовательным дисциплинам «Философия и методология науки» и «Иностранный язык» формой текущей аттестации является кандидатский экзамен, по общеобразовательной дисциплине «Основы информационных технологий» формой текущей аттестации является кандидатский зачет. </t>
    </r>
  </si>
  <si>
    <t>Срок  обучения  1 год 8 месяцев</t>
  </si>
  <si>
    <t>Глобальные финансы и транснациональные корпорации в международных отношениях</t>
  </si>
  <si>
    <t>Мировая энергетика и проблемы экологической безопасности в современном мире / ВТО и глобальная торговая система</t>
  </si>
  <si>
    <t>3 семестр,
13 недель</t>
  </si>
  <si>
    <t>4 семестр</t>
  </si>
  <si>
    <t>/210</t>
  </si>
  <si>
    <t>/358</t>
  </si>
  <si>
    <t>/12</t>
  </si>
  <si>
    <t>/568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</si>
</sst>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Arial Cyr"/>
      <charset val="204"/>
    </font>
    <font>
      <sz val="28"/>
      <name val="Times New Roman"/>
      <family val="1"/>
      <charset val="204"/>
    </font>
    <font>
      <b/>
      <sz val="24"/>
      <name val="Arial Cyr"/>
      <charset val="204"/>
    </font>
    <font>
      <vertAlign val="superscript"/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22"/>
      <name val="Times New Roman"/>
      <family val="1"/>
      <charset val="204"/>
    </font>
    <font>
      <vertAlign val="superscript"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Arial Cyr"/>
      <charset val="204"/>
    </font>
    <font>
      <u/>
      <sz val="20"/>
      <name val="Times New Roman"/>
      <family val="1"/>
      <charset val="204"/>
    </font>
    <font>
      <sz val="24"/>
      <color theme="0" tint="-0.14999847407452621"/>
      <name val="Times New Roman"/>
      <family val="1"/>
      <charset val="204"/>
    </font>
    <font>
      <sz val="24"/>
      <name val="Calibri"/>
      <family val="2"/>
      <charset val="204"/>
    </font>
    <font>
      <b/>
      <sz val="24"/>
      <color theme="0" tint="-0.34998626667073579"/>
      <name val="Times New Roman"/>
      <family val="1"/>
      <charset val="204"/>
    </font>
    <font>
      <b/>
      <vertAlign val="superscript"/>
      <sz val="24"/>
      <name val="Times New Roman"/>
      <family val="1"/>
      <charset val="204"/>
    </font>
    <font>
      <sz val="24"/>
      <color rgb="FFFF0000"/>
      <name val="Arial Cyr"/>
      <charset val="204"/>
    </font>
    <font>
      <sz val="20"/>
      <color rgb="FFFF0000"/>
      <name val="Times New Roman"/>
      <family val="1"/>
      <charset val="204"/>
    </font>
    <font>
      <b/>
      <sz val="2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Protection="0"/>
    <xf numFmtId="0" fontId="1" fillId="0" borderId="0"/>
  </cellStyleXfs>
  <cellXfs count="637">
    <xf numFmtId="0" fontId="0" fillId="0" borderId="0" xfId="0"/>
    <xf numFmtId="0" fontId="8" fillId="0" borderId="0" xfId="0" applyFont="1"/>
    <xf numFmtId="0" fontId="6" fillId="0" borderId="0" xfId="0" applyFont="1"/>
    <xf numFmtId="49" fontId="6" fillId="0" borderId="0" xfId="0" applyNumberFormat="1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12" fillId="0" borderId="0" xfId="0" applyFont="1"/>
    <xf numFmtId="0" fontId="2" fillId="0" borderId="0" xfId="1" applyFont="1" applyBorder="1"/>
    <xf numFmtId="0" fontId="2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8" fillId="0" borderId="0" xfId="0" applyFont="1" applyAlignment="1"/>
    <xf numFmtId="0" fontId="8" fillId="0" borderId="0" xfId="0" applyFont="1" applyBorder="1" applyAlignment="1"/>
    <xf numFmtId="0" fontId="4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9" fontId="11" fillId="0" borderId="0" xfId="0" applyNumberFormat="1" applyFont="1"/>
    <xf numFmtId="49" fontId="11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/>
    <xf numFmtId="0" fontId="2" fillId="0" borderId="0" xfId="0" applyFont="1" applyAlignment="1"/>
    <xf numFmtId="49" fontId="2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Fill="1" applyBorder="1"/>
    <xf numFmtId="49" fontId="2" fillId="3" borderId="4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49" fontId="11" fillId="0" borderId="42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2" fillId="4" borderId="43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1" fontId="11" fillId="0" borderId="44" xfId="0" applyNumberFormat="1" applyFont="1" applyFill="1" applyBorder="1" applyAlignment="1">
      <alignment horizontal="center" vertical="center"/>
    </xf>
    <xf numFmtId="49" fontId="11" fillId="0" borderId="45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2" fillId="0" borderId="0" xfId="0" applyFont="1" applyFill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justify"/>
    </xf>
    <xf numFmtId="0" fontId="11" fillId="0" borderId="0" xfId="0" applyFont="1" applyBorder="1" applyAlignment="1"/>
    <xf numFmtId="0" fontId="17" fillId="0" borderId="66" xfId="0" applyFont="1" applyBorder="1" applyAlignment="1">
      <alignment horizontal="center" vertical="center" textRotation="90"/>
    </xf>
    <xf numFmtId="0" fontId="19" fillId="2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 vertical="center"/>
    </xf>
    <xf numFmtId="1" fontId="11" fillId="0" borderId="47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31" xfId="0" applyFont="1" applyBorder="1" applyAlignment="1">
      <alignment horizontal="center" vertical="center" textRotation="90"/>
    </xf>
    <xf numFmtId="1" fontId="11" fillId="3" borderId="36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4" borderId="44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4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49" fontId="2" fillId="6" borderId="15" xfId="0" applyNumberFormat="1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2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2" fillId="0" borderId="0" xfId="0" applyFont="1" applyFill="1"/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0" fillId="0" borderId="0" xfId="0" applyFont="1" applyFill="1"/>
    <xf numFmtId="0" fontId="4" fillId="0" borderId="0" xfId="0" applyFont="1" applyFill="1" applyAlignment="1">
      <alignment vertical="top"/>
    </xf>
    <xf numFmtId="0" fontId="17" fillId="0" borderId="31" xfId="0" applyFont="1" applyBorder="1" applyAlignment="1">
      <alignment horizontal="center" vertical="center" textRotation="90"/>
    </xf>
    <xf numFmtId="1" fontId="11" fillId="0" borderId="7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" fontId="2" fillId="5" borderId="2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1" fontId="11" fillId="0" borderId="0" xfId="0" applyNumberFormat="1" applyFont="1" applyBorder="1" applyAlignment="1">
      <alignment horizontal="center" vertical="center"/>
    </xf>
    <xf numFmtId="1" fontId="11" fillId="0" borderId="47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top"/>
    </xf>
    <xf numFmtId="0" fontId="17" fillId="0" borderId="2" xfId="0" applyFont="1" applyFill="1" applyBorder="1"/>
    <xf numFmtId="49" fontId="18" fillId="0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/>
    <xf numFmtId="49" fontId="17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1" fontId="11" fillId="3" borderId="44" xfId="0" applyNumberFormat="1" applyFont="1" applyFill="1" applyBorder="1" applyAlignment="1">
      <alignment horizontal="center" vertical="center"/>
    </xf>
    <xf numFmtId="1" fontId="11" fillId="3" borderId="4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Border="1"/>
    <xf numFmtId="0" fontId="11" fillId="0" borderId="0" xfId="0" applyFont="1" applyFill="1" applyAlignment="1">
      <alignment horizontal="left" vertical="top" wrapText="1"/>
    </xf>
    <xf numFmtId="1" fontId="11" fillId="2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1" fontId="11" fillId="0" borderId="49" xfId="0" applyNumberFormat="1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2" fillId="3" borderId="50" xfId="0" applyNumberFormat="1" applyFont="1" applyFill="1" applyBorder="1" applyAlignment="1">
      <alignment horizontal="center" vertical="center"/>
    </xf>
    <xf numFmtId="1" fontId="11" fillId="3" borderId="55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20" fillId="0" borderId="0" xfId="0" applyFont="1" applyBorder="1" applyAlignment="1"/>
    <xf numFmtId="0" fontId="20" fillId="0" borderId="0" xfId="0" applyFont="1"/>
    <xf numFmtId="1" fontId="25" fillId="3" borderId="55" xfId="0" applyNumberFormat="1" applyFont="1" applyFill="1" applyBorder="1" applyAlignment="1">
      <alignment horizontal="center" vertical="center"/>
    </xf>
    <xf numFmtId="1" fontId="25" fillId="3" borderId="44" xfId="0" applyNumberFormat="1" applyFont="1" applyFill="1" applyBorder="1" applyAlignment="1">
      <alignment horizontal="center" vertical="center"/>
    </xf>
    <xf numFmtId="1" fontId="25" fillId="3" borderId="41" xfId="0" applyNumberFormat="1" applyFont="1" applyFill="1" applyBorder="1" applyAlignment="1">
      <alignment horizontal="center" vertical="center"/>
    </xf>
    <xf numFmtId="1" fontId="25" fillId="3" borderId="3" xfId="0" applyNumberFormat="1" applyFont="1" applyFill="1" applyBorder="1" applyAlignment="1">
      <alignment horizontal="center" vertical="center"/>
    </xf>
    <xf numFmtId="1" fontId="25" fillId="3" borderId="36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49" fontId="29" fillId="0" borderId="0" xfId="0" applyNumberFormat="1" applyFont="1"/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/>
    <xf numFmtId="49" fontId="29" fillId="0" borderId="0" xfId="0" applyNumberFormat="1" applyFont="1" applyAlignment="1">
      <alignment horizontal="left"/>
    </xf>
    <xf numFmtId="0" fontId="20" fillId="0" borderId="0" xfId="0" applyFont="1" applyFill="1" applyBorder="1" applyAlignment="1">
      <alignment horizontal="center" vertical="top"/>
    </xf>
    <xf numFmtId="1" fontId="11" fillId="0" borderId="3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1" fontId="11" fillId="3" borderId="41" xfId="0" applyNumberFormat="1" applyFont="1" applyFill="1" applyBorder="1" applyAlignment="1">
      <alignment horizontal="center" vertical="center"/>
    </xf>
    <xf numFmtId="0" fontId="30" fillId="0" borderId="2" xfId="0" applyFont="1" applyFill="1" applyBorder="1"/>
    <xf numFmtId="49" fontId="30" fillId="0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/>
    </xf>
    <xf numFmtId="1" fontId="27" fillId="5" borderId="21" xfId="0" applyNumberFormat="1" applyFont="1" applyFill="1" applyBorder="1" applyAlignment="1">
      <alignment horizontal="center" vertical="center"/>
    </xf>
    <xf numFmtId="1" fontId="25" fillId="3" borderId="12" xfId="0" applyNumberFormat="1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1" fontId="27" fillId="5" borderId="29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36" xfId="0" applyFont="1" applyBorder="1" applyAlignment="1">
      <alignment horizontal="center" vertical="top"/>
    </xf>
    <xf numFmtId="0" fontId="11" fillId="2" borderId="4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4" xfId="0" applyFont="1" applyFill="1" applyBorder="1" applyAlignment="1">
      <alignment horizontal="left" vertical="top" wrapText="1"/>
    </xf>
    <xf numFmtId="49" fontId="11" fillId="0" borderId="42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11" fillId="0" borderId="44" xfId="0" applyNumberFormat="1" applyFont="1" applyBorder="1" applyAlignment="1">
      <alignment horizontal="center" vertical="top" wrapText="1"/>
    </xf>
    <xf numFmtId="0" fontId="11" fillId="0" borderId="4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11" fillId="0" borderId="4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top" wrapText="1"/>
    </xf>
    <xf numFmtId="49" fontId="11" fillId="0" borderId="28" xfId="0" applyNumberFormat="1" applyFont="1" applyBorder="1" applyAlignment="1">
      <alignment horizontal="center" vertical="top" wrapText="1"/>
    </xf>
    <xf numFmtId="49" fontId="11" fillId="0" borderId="49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left" vertical="top" wrapText="1"/>
    </xf>
    <xf numFmtId="0" fontId="11" fillId="2" borderId="67" xfId="0" applyFont="1" applyFill="1" applyBorder="1" applyAlignment="1">
      <alignment horizontal="left" vertical="top" wrapText="1"/>
    </xf>
    <xf numFmtId="0" fontId="11" fillId="2" borderId="66" xfId="0" applyFont="1" applyFill="1" applyBorder="1" applyAlignment="1">
      <alignment horizontal="left" vertical="top" wrapText="1"/>
    </xf>
    <xf numFmtId="49" fontId="11" fillId="0" borderId="60" xfId="0" applyNumberFormat="1" applyFont="1" applyBorder="1" applyAlignment="1">
      <alignment horizontal="center" vertical="top" wrapText="1"/>
    </xf>
    <xf numFmtId="49" fontId="11" fillId="0" borderId="67" xfId="0" applyNumberFormat="1" applyFont="1" applyBorder="1" applyAlignment="1">
      <alignment horizontal="center" vertical="top" wrapText="1"/>
    </xf>
    <xf numFmtId="49" fontId="11" fillId="0" borderId="66" xfId="0" applyNumberFormat="1" applyFont="1" applyBorder="1" applyAlignment="1">
      <alignment horizontal="center" vertical="top" wrapText="1"/>
    </xf>
    <xf numFmtId="1" fontId="11" fillId="0" borderId="35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3" borderId="35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0" borderId="56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1" fillId="4" borderId="35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1" fontId="25" fillId="3" borderId="3" xfId="0" applyNumberFormat="1" applyFont="1" applyFill="1" applyBorder="1" applyAlignment="1">
      <alignment horizontal="center" vertical="center"/>
    </xf>
    <xf numFmtId="1" fontId="25" fillId="3" borderId="1" xfId="0" applyNumberFormat="1" applyFont="1" applyFill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textRotation="90"/>
    </xf>
    <xf numFmtId="0" fontId="17" fillId="0" borderId="59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54" xfId="0" applyFont="1" applyBorder="1" applyAlignment="1">
      <alignment horizontal="center" vertical="center" textRotation="90"/>
    </xf>
    <xf numFmtId="0" fontId="17" fillId="0" borderId="0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 textRotation="90"/>
    </xf>
    <xf numFmtId="0" fontId="17" fillId="0" borderId="2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textRotation="90"/>
    </xf>
    <xf numFmtId="0" fontId="17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49" fontId="11" fillId="0" borderId="43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1" fillId="0" borderId="41" xfId="0" applyNumberFormat="1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0" borderId="43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41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textRotation="90"/>
    </xf>
    <xf numFmtId="0" fontId="18" fillId="0" borderId="55" xfId="0" applyFont="1" applyBorder="1" applyAlignment="1">
      <alignment horizontal="center" vertical="center" textRotation="90"/>
    </xf>
    <xf numFmtId="0" fontId="18" fillId="0" borderId="42" xfId="0" applyFont="1" applyBorder="1" applyAlignment="1">
      <alignment horizontal="center" vertical="center" textRotation="90"/>
    </xf>
    <xf numFmtId="0" fontId="18" fillId="0" borderId="44" xfId="0" applyFont="1" applyBorder="1" applyAlignment="1">
      <alignment horizontal="center" vertical="center" textRotation="90"/>
    </xf>
    <xf numFmtId="0" fontId="18" fillId="0" borderId="48" xfId="0" applyFont="1" applyBorder="1" applyAlignment="1">
      <alignment horizontal="center" vertical="center" textRotation="90"/>
    </xf>
    <xf numFmtId="0" fontId="18" fillId="0" borderId="49" xfId="0" applyFont="1" applyBorder="1" applyAlignment="1">
      <alignment horizontal="center" vertical="center" textRotation="90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textRotation="90"/>
    </xf>
    <xf numFmtId="0" fontId="17" fillId="0" borderId="63" xfId="0" applyFont="1" applyBorder="1" applyAlignment="1">
      <alignment horizontal="center" vertical="center" textRotation="90"/>
    </xf>
    <xf numFmtId="0" fontId="17" fillId="0" borderId="62" xfId="0" applyFont="1" applyBorder="1" applyAlignment="1">
      <alignment horizontal="center" vertical="center" textRotation="90"/>
    </xf>
    <xf numFmtId="0" fontId="17" fillId="0" borderId="64" xfId="0" applyFont="1" applyBorder="1" applyAlignment="1">
      <alignment horizontal="center" vertical="center" textRotation="90"/>
    </xf>
    <xf numFmtId="0" fontId="17" fillId="0" borderId="65" xfId="0" applyFont="1" applyBorder="1" applyAlignment="1">
      <alignment horizontal="center" vertical="center" textRotation="90"/>
    </xf>
    <xf numFmtId="1" fontId="11" fillId="3" borderId="33" xfId="0" applyNumberFormat="1" applyFont="1" applyFill="1" applyBorder="1" applyAlignment="1">
      <alignment horizontal="center" vertical="center"/>
    </xf>
    <xf numFmtId="1" fontId="11" fillId="3" borderId="34" xfId="0" applyNumberFormat="1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1" fontId="11" fillId="2" borderId="35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44" xfId="0" applyFont="1" applyFill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51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top"/>
    </xf>
    <xf numFmtId="0" fontId="11" fillId="2" borderId="50" xfId="0" applyFont="1" applyFill="1" applyBorder="1" applyAlignment="1">
      <alignment horizontal="left" vertical="top" wrapText="1"/>
    </xf>
    <xf numFmtId="0" fontId="11" fillId="2" borderId="51" xfId="0" applyFont="1" applyFill="1" applyBorder="1" applyAlignment="1">
      <alignment horizontal="left" vertical="top" wrapText="1"/>
    </xf>
    <xf numFmtId="0" fontId="11" fillId="2" borderId="55" xfId="0" applyFont="1" applyFill="1" applyBorder="1" applyAlignment="1">
      <alignment horizontal="left" vertical="top" wrapText="1"/>
    </xf>
    <xf numFmtId="49" fontId="11" fillId="0" borderId="50" xfId="0" applyNumberFormat="1" applyFont="1" applyBorder="1" applyAlignment="1">
      <alignment horizontal="center" vertical="top" wrapText="1"/>
    </xf>
    <xf numFmtId="49" fontId="11" fillId="0" borderId="51" xfId="0" applyNumberFormat="1" applyFont="1" applyBorder="1" applyAlignment="1">
      <alignment horizontal="center" vertical="top" wrapText="1"/>
    </xf>
    <xf numFmtId="49" fontId="11" fillId="0" borderId="55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1" fillId="0" borderId="60" xfId="0" applyFont="1" applyBorder="1" applyAlignment="1">
      <alignment horizontal="center" vertical="top"/>
    </xf>
    <xf numFmtId="0" fontId="12" fillId="0" borderId="67" xfId="0" applyFont="1" applyBorder="1" applyAlignment="1">
      <alignment horizontal="center" vertical="top"/>
    </xf>
    <xf numFmtId="0" fontId="12" fillId="0" borderId="66" xfId="0" applyFont="1" applyBorder="1" applyAlignment="1">
      <alignment horizontal="center" vertical="top"/>
    </xf>
    <xf numFmtId="0" fontId="11" fillId="2" borderId="48" xfId="0" applyFont="1" applyFill="1" applyBorder="1" applyAlignment="1">
      <alignment horizontal="left" vertical="top" wrapText="1"/>
    </xf>
    <xf numFmtId="0" fontId="11" fillId="2" borderId="28" xfId="0" applyFont="1" applyFill="1" applyBorder="1" applyAlignment="1">
      <alignment horizontal="left" vertical="top" wrapText="1"/>
    </xf>
    <xf numFmtId="0" fontId="11" fillId="2" borderId="4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0" borderId="44" xfId="0" applyFont="1" applyBorder="1" applyAlignment="1">
      <alignment horizontal="center" vertical="top"/>
    </xf>
    <xf numFmtId="0" fontId="11" fillId="2" borderId="43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41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0" fillId="0" borderId="0" xfId="0" applyFont="1" applyBorder="1" applyAlignment="1">
      <alignment horizontal="left" wrapText="1"/>
    </xf>
    <xf numFmtId="0" fontId="11" fillId="0" borderId="0" xfId="0" applyFont="1" applyBorder="1"/>
    <xf numFmtId="0" fontId="11" fillId="0" borderId="48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12" fillId="0" borderId="49" xfId="0" applyFont="1" applyBorder="1" applyAlignment="1">
      <alignment horizontal="center" vertical="top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6" borderId="20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top"/>
    </xf>
    <xf numFmtId="0" fontId="11" fillId="2" borderId="49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1" fontId="11" fillId="0" borderId="48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49" xfId="0" applyNumberFormat="1" applyFont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4" borderId="36" xfId="0" applyNumberFormat="1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1" fontId="11" fillId="0" borderId="39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35" xfId="0" applyNumberFormat="1" applyFont="1" applyFill="1" applyBorder="1" applyAlignment="1">
      <alignment horizontal="center" vertical="center"/>
    </xf>
    <xf numFmtId="1" fontId="25" fillId="3" borderId="35" xfId="0" applyNumberFormat="1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/>
    </xf>
    <xf numFmtId="1" fontId="25" fillId="3" borderId="12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27" fillId="5" borderId="16" xfId="0" applyNumberFormat="1" applyFont="1" applyFill="1" applyBorder="1" applyAlignment="1">
      <alignment horizontal="center" vertical="center"/>
    </xf>
    <xf numFmtId="1" fontId="27" fillId="5" borderId="18" xfId="0" applyNumberFormat="1" applyFont="1" applyFill="1" applyBorder="1" applyAlignment="1">
      <alignment horizontal="center" vertical="center"/>
    </xf>
    <xf numFmtId="1" fontId="25" fillId="3" borderId="38" xfId="0" applyNumberFormat="1" applyFont="1" applyFill="1" applyBorder="1" applyAlignment="1">
      <alignment horizontal="center" vertical="center"/>
    </xf>
    <xf numFmtId="1" fontId="25" fillId="3" borderId="4" xfId="0" applyNumberFormat="1" applyFont="1" applyFill="1" applyBorder="1" applyAlignment="1">
      <alignment horizontal="center" vertical="center"/>
    </xf>
    <xf numFmtId="1" fontId="25" fillId="3" borderId="9" xfId="0" applyNumberFormat="1" applyFont="1" applyFill="1" applyBorder="1" applyAlignment="1">
      <alignment horizontal="center" vertical="center"/>
    </xf>
    <xf numFmtId="1" fontId="11" fillId="3" borderId="36" xfId="0" applyNumberFormat="1" applyFont="1" applyFill="1" applyBorder="1" applyAlignment="1">
      <alignment horizontal="center" vertical="center"/>
    </xf>
    <xf numFmtId="1" fontId="11" fillId="0" borderId="40" xfId="0" applyNumberFormat="1" applyFont="1" applyFill="1" applyBorder="1" applyAlignment="1">
      <alignment horizontal="center" vertical="center"/>
    </xf>
    <xf numFmtId="1" fontId="11" fillId="0" borderId="36" xfId="0" applyNumberFormat="1" applyFont="1" applyFill="1" applyBorder="1" applyAlignment="1">
      <alignment horizontal="center" vertical="center"/>
    </xf>
    <xf numFmtId="1" fontId="11" fillId="0" borderId="37" xfId="0" applyNumberFormat="1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1" fontId="11" fillId="3" borderId="38" xfId="0" applyNumberFormat="1" applyFont="1" applyFill="1" applyBorder="1" applyAlignment="1">
      <alignment horizontal="center" vertical="center"/>
    </xf>
    <xf numFmtId="1" fontId="11" fillId="3" borderId="53" xfId="0" applyNumberFormat="1" applyFont="1" applyFill="1" applyBorder="1" applyAlignment="1">
      <alignment horizontal="center" vertical="center"/>
    </xf>
    <xf numFmtId="1" fontId="27" fillId="5" borderId="20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/>
    </xf>
    <xf numFmtId="1" fontId="2" fillId="5" borderId="18" xfId="0" applyNumberFormat="1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1" fontId="11" fillId="3" borderId="9" xfId="0" applyNumberFormat="1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5" fillId="3" borderId="33" xfId="0" applyNumberFormat="1" applyFont="1" applyFill="1" applyBorder="1" applyAlignment="1">
      <alignment horizontal="center" vertical="center"/>
    </xf>
    <xf numFmtId="1" fontId="25" fillId="3" borderId="27" xfId="0" applyNumberFormat="1" applyFont="1" applyFill="1" applyBorder="1" applyAlignment="1">
      <alignment horizontal="center" vertical="center"/>
    </xf>
    <xf numFmtId="1" fontId="25" fillId="3" borderId="25" xfId="0" applyNumberFormat="1" applyFont="1" applyFill="1" applyBorder="1" applyAlignment="1">
      <alignment horizontal="center" vertical="center"/>
    </xf>
    <xf numFmtId="1" fontId="2" fillId="5" borderId="20" xfId="0" applyNumberFormat="1" applyFont="1" applyFill="1" applyBorder="1" applyAlignment="1">
      <alignment horizontal="center" vertical="center"/>
    </xf>
    <xf numFmtId="1" fontId="2" fillId="5" borderId="29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/>
    </xf>
    <xf numFmtId="0" fontId="17" fillId="0" borderId="8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1" fontId="2" fillId="5" borderId="21" xfId="0" applyNumberFormat="1" applyFont="1" applyFill="1" applyBorder="1" applyAlignment="1">
      <alignment horizontal="center" vertical="center"/>
    </xf>
    <xf numFmtId="1" fontId="11" fillId="3" borderId="27" xfId="0" applyNumberFormat="1" applyFont="1" applyFill="1" applyBorder="1" applyAlignment="1">
      <alignment horizontal="center" vertical="center"/>
    </xf>
    <xf numFmtId="1" fontId="11" fillId="3" borderId="25" xfId="0" applyNumberFormat="1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11" fillId="0" borderId="12" xfId="0" applyNumberFormat="1" applyFont="1" applyFill="1" applyBorder="1" applyAlignment="1">
      <alignment horizontal="center" vertical="center"/>
    </xf>
    <xf numFmtId="1" fontId="11" fillId="0" borderId="40" xfId="0" applyNumberFormat="1" applyFont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1" fontId="11" fillId="3" borderId="41" xfId="0" applyNumberFormat="1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11" fillId="5" borderId="16" xfId="0" applyNumberFormat="1" applyFont="1" applyFill="1" applyBorder="1" applyAlignment="1">
      <alignment horizontal="center"/>
    </xf>
    <xf numFmtId="1" fontId="11" fillId="5" borderId="18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1" fillId="3" borderId="2" xfId="0" applyNumberFormat="1" applyFont="1" applyFill="1" applyBorder="1" applyAlignment="1">
      <alignment horizontal="center" vertical="center"/>
    </xf>
    <xf numFmtId="1" fontId="11" fillId="3" borderId="44" xfId="0" applyNumberFormat="1" applyFont="1" applyFill="1" applyBorder="1" applyAlignment="1">
      <alignment horizontal="center" vertical="center"/>
    </xf>
    <xf numFmtId="1" fontId="11" fillId="5" borderId="17" xfId="0" applyNumberFormat="1" applyFont="1" applyFill="1" applyBorder="1" applyAlignment="1">
      <alignment horizontal="center"/>
    </xf>
    <xf numFmtId="1" fontId="11" fillId="2" borderId="36" xfId="0" applyNumberFormat="1" applyFont="1" applyFill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" fontId="11" fillId="4" borderId="1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1" fontId="11" fillId="4" borderId="4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" fontId="11" fillId="3" borderId="10" xfId="0" applyNumberFormat="1" applyFont="1" applyFill="1" applyBorder="1" applyAlignment="1">
      <alignment horizontal="center" vertical="center"/>
    </xf>
    <xf numFmtId="1" fontId="11" fillId="3" borderId="43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2" borderId="23" xfId="0" applyNumberFormat="1" applyFont="1" applyFill="1" applyBorder="1" applyAlignment="1">
      <alignment horizontal="center" vertical="center"/>
    </xf>
    <xf numFmtId="1" fontId="11" fillId="2" borderId="24" xfId="0" applyNumberFormat="1" applyFont="1" applyFill="1" applyBorder="1" applyAlignment="1">
      <alignment horizontal="center" vertical="center"/>
    </xf>
    <xf numFmtId="1" fontId="11" fillId="2" borderId="2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0" borderId="6" xfId="0" applyNumberFormat="1" applyFont="1" applyBorder="1" applyAlignment="1">
      <alignment horizontal="center" vertical="center"/>
    </xf>
    <xf numFmtId="1" fontId="11" fillId="4" borderId="4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7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1" fontId="11" fillId="0" borderId="64" xfId="0" applyNumberFormat="1" applyFont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" fontId="11" fillId="3" borderId="50" xfId="0" applyNumberFormat="1" applyFont="1" applyFill="1" applyBorder="1" applyAlignment="1">
      <alignment horizontal="center" vertical="center"/>
    </xf>
    <xf numFmtId="1" fontId="11" fillId="3" borderId="51" xfId="0" applyNumberFormat="1" applyFont="1" applyFill="1" applyBorder="1" applyAlignment="1">
      <alignment horizontal="center" vertical="center"/>
    </xf>
    <xf numFmtId="1" fontId="11" fillId="3" borderId="55" xfId="0" applyNumberFormat="1" applyFont="1" applyFill="1" applyBorder="1" applyAlignment="1">
      <alignment horizontal="center" vertical="center"/>
    </xf>
    <xf numFmtId="1" fontId="11" fillId="3" borderId="26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1" fontId="11" fillId="0" borderId="2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1" fontId="11" fillId="5" borderId="17" xfId="0" applyNumberFormat="1" applyFont="1" applyFill="1" applyBorder="1" applyAlignment="1">
      <alignment horizontal="center" vertical="center"/>
    </xf>
    <xf numFmtId="1" fontId="11" fillId="5" borderId="18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" fontId="27" fillId="5" borderId="15" xfId="0" applyNumberFormat="1" applyFont="1" applyFill="1" applyBorder="1" applyAlignment="1">
      <alignment horizontal="center" vertical="center"/>
    </xf>
    <xf numFmtId="1" fontId="27" fillId="5" borderId="1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1" fillId="0" borderId="3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" fontId="11" fillId="5" borderId="16" xfId="0" applyNumberFormat="1" applyFont="1" applyFill="1" applyBorder="1" applyAlignment="1">
      <alignment horizontal="center" vertical="center"/>
    </xf>
    <xf numFmtId="1" fontId="11" fillId="3" borderId="42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" fontId="11" fillId="0" borderId="42" xfId="0" applyNumberFormat="1" applyFont="1" applyBorder="1" applyAlignment="1">
      <alignment horizontal="center" vertical="center"/>
    </xf>
    <xf numFmtId="1" fontId="11" fillId="0" borderId="47" xfId="0" applyNumberFormat="1" applyFont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</cellXfs>
  <cellStyles count="3">
    <cellStyle name="мой стиль" xfId="1"/>
    <cellStyle name="Обычный" xfId="0" builtinId="0"/>
    <cellStyle name="Обычн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6"/>
  <sheetViews>
    <sheetView tabSelected="1" zoomScale="40" zoomScaleNormal="40" zoomScaleSheetLayoutView="45" zoomScalePageLayoutView="55" workbookViewId="0">
      <selection activeCell="B46" sqref="B46:O46"/>
    </sheetView>
  </sheetViews>
  <sheetFormatPr defaultColWidth="4.7109375" defaultRowHeight="12.75" x14ac:dyDescent="0.2"/>
  <cols>
    <col min="1" max="1" width="14.28515625" style="103" customWidth="1"/>
    <col min="2" max="3" width="4.85546875" style="103" customWidth="1"/>
    <col min="4" max="4" width="6.140625" style="103" customWidth="1"/>
    <col min="5" max="14" width="4.85546875" style="103" customWidth="1"/>
    <col min="15" max="15" width="9.140625" style="103" customWidth="1"/>
    <col min="16" max="17" width="4.85546875" style="103" customWidth="1"/>
    <col min="18" max="19" width="4.85546875" style="99" customWidth="1"/>
    <col min="20" max="20" width="4.85546875" style="103" customWidth="1"/>
    <col min="21" max="21" width="6.85546875" style="103" customWidth="1"/>
    <col min="22" max="22" width="4.85546875" style="103" customWidth="1"/>
    <col min="23" max="23" width="7.28515625" style="103" customWidth="1"/>
    <col min="24" max="31" width="4.85546875" style="103" customWidth="1"/>
    <col min="32" max="32" width="5" style="103" customWidth="1"/>
    <col min="33" max="33" width="6.28515625" style="103" customWidth="1"/>
    <col min="34" max="35" width="5" style="103" customWidth="1"/>
    <col min="36" max="36" width="9.5703125" style="103" customWidth="1"/>
    <col min="37" max="37" width="5" style="103" customWidth="1"/>
    <col min="38" max="38" width="7.85546875" style="103" customWidth="1"/>
    <col min="39" max="40" width="5" style="103" customWidth="1"/>
    <col min="41" max="41" width="8.85546875" style="103" customWidth="1"/>
    <col min="42" max="42" width="5" style="103" customWidth="1"/>
    <col min="43" max="43" width="7.7109375" style="103" customWidth="1"/>
    <col min="44" max="45" width="4.85546875" style="103" customWidth="1"/>
    <col min="46" max="46" width="8.7109375" style="101" customWidth="1"/>
    <col min="47" max="48" width="4.85546875" style="101" customWidth="1"/>
    <col min="49" max="49" width="4.85546875" style="102" customWidth="1"/>
    <col min="50" max="50" width="5" style="103" customWidth="1"/>
    <col min="51" max="51" width="9.140625" style="103" customWidth="1"/>
    <col min="52" max="53" width="5" style="103" customWidth="1"/>
    <col min="54" max="60" width="7.7109375" style="103" customWidth="1"/>
    <col min="61" max="61" width="4.7109375" style="103"/>
    <col min="62" max="62" width="5.85546875" style="103" bestFit="1" customWidth="1"/>
    <col min="63" max="63" width="19.28515625" style="103" customWidth="1"/>
    <col min="64" max="65" width="4.7109375" style="103"/>
    <col min="66" max="66" width="4.7109375" style="103" customWidth="1"/>
    <col min="67" max="16384" width="4.7109375" style="103"/>
  </cols>
  <sheetData>
    <row r="1" spans="2:56" ht="48" customHeight="1" x14ac:dyDescent="0.5">
      <c r="O1" s="608" t="s">
        <v>191</v>
      </c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</row>
    <row r="2" spans="2:56" ht="31.5" customHeight="1" x14ac:dyDescent="0.5"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</row>
    <row r="3" spans="2:56" ht="30.75" customHeight="1" x14ac:dyDescent="0.45">
      <c r="B3" s="88" t="s">
        <v>73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7"/>
      <c r="N3" s="7"/>
      <c r="O3" s="7"/>
      <c r="P3" s="7"/>
      <c r="Q3" s="7"/>
      <c r="U3" s="607" t="s">
        <v>192</v>
      </c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</row>
    <row r="4" spans="2:56" ht="30.75" x14ac:dyDescent="0.45">
      <c r="B4" s="88" t="s">
        <v>74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7"/>
      <c r="N4" s="7"/>
      <c r="O4" s="7"/>
      <c r="P4" s="7"/>
      <c r="Q4" s="7"/>
    </row>
    <row r="5" spans="2:56" ht="30.75" x14ac:dyDescent="0.45">
      <c r="B5" s="88" t="s">
        <v>75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7"/>
      <c r="N5" s="7"/>
      <c r="O5" s="7"/>
      <c r="P5" s="7"/>
      <c r="Q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2:56" ht="30.75" x14ac:dyDescent="0.45">
      <c r="B6" s="88" t="s">
        <v>76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7"/>
      <c r="N6" s="7"/>
      <c r="O6" s="7"/>
      <c r="P6" s="7"/>
      <c r="Q6" s="7"/>
      <c r="T6" s="88" t="s">
        <v>215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R6" s="1"/>
      <c r="AS6" s="1"/>
      <c r="AT6" s="24"/>
      <c r="AY6" s="609" t="s">
        <v>214</v>
      </c>
      <c r="AZ6" s="609"/>
      <c r="BA6" s="609"/>
      <c r="BB6" s="609"/>
      <c r="BC6" s="609"/>
      <c r="BD6" s="609"/>
    </row>
    <row r="7" spans="2:56" ht="30.6" customHeight="1" x14ac:dyDescent="0.45">
      <c r="B7" s="88" t="s">
        <v>237</v>
      </c>
      <c r="C7" s="88"/>
      <c r="D7" s="88"/>
      <c r="E7" s="88"/>
      <c r="F7" s="88"/>
      <c r="G7" s="88"/>
      <c r="H7" s="86"/>
      <c r="I7" s="88" t="s">
        <v>238</v>
      </c>
      <c r="J7" s="88"/>
      <c r="K7" s="88"/>
      <c r="L7" s="88"/>
      <c r="M7" s="7"/>
      <c r="N7" s="7"/>
      <c r="O7" s="7"/>
      <c r="P7" s="7"/>
      <c r="Q7" s="7"/>
      <c r="T7" s="12" t="s">
        <v>144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00"/>
      <c r="AO7" s="100"/>
      <c r="AP7" s="100"/>
      <c r="AQ7" s="100"/>
      <c r="AR7" s="1"/>
      <c r="AS7" s="1"/>
      <c r="AT7" s="24"/>
      <c r="AY7" s="11"/>
      <c r="AZ7" s="90"/>
      <c r="BA7" s="88"/>
      <c r="BB7" s="88"/>
      <c r="BC7" s="88"/>
      <c r="BD7" s="40"/>
    </row>
    <row r="8" spans="2:56" ht="30.75" x14ac:dyDescent="0.45">
      <c r="B8" s="12"/>
      <c r="C8" s="12"/>
      <c r="D8" s="104" t="s">
        <v>246</v>
      </c>
      <c r="E8" s="12"/>
      <c r="F8" s="12"/>
      <c r="G8" s="12"/>
      <c r="H8" s="12"/>
      <c r="I8" s="5"/>
      <c r="J8" s="5"/>
      <c r="K8" s="5"/>
      <c r="L8" s="5"/>
      <c r="M8" s="4"/>
      <c r="N8" s="4"/>
      <c r="T8" s="88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R8" s="15"/>
      <c r="AS8" s="15"/>
      <c r="AT8" s="15"/>
      <c r="AU8" s="100"/>
      <c r="AW8" s="105"/>
    </row>
    <row r="9" spans="2:56" ht="30" customHeight="1" x14ac:dyDescent="0.45">
      <c r="B9" s="86" t="s">
        <v>237</v>
      </c>
      <c r="C9" s="1"/>
      <c r="D9" s="1"/>
      <c r="E9" s="1"/>
      <c r="F9" s="1"/>
      <c r="G9" s="1"/>
      <c r="H9" s="1"/>
      <c r="I9" s="1"/>
      <c r="J9" s="1"/>
      <c r="K9" s="1"/>
      <c r="L9" s="1"/>
      <c r="M9" s="4"/>
      <c r="N9" s="4"/>
      <c r="T9" s="625"/>
      <c r="U9" s="625"/>
      <c r="V9" s="625"/>
      <c r="W9" s="625"/>
      <c r="X9" s="625"/>
      <c r="Y9" s="625"/>
      <c r="Z9" s="625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7"/>
      <c r="AO9" s="7"/>
      <c r="AP9" s="7"/>
      <c r="AQ9" s="7"/>
      <c r="AR9" s="15"/>
      <c r="AS9" s="15"/>
      <c r="AT9" s="15"/>
      <c r="AU9" s="100"/>
      <c r="AV9" s="100"/>
    </row>
    <row r="10" spans="2:56" ht="18" customHeight="1" x14ac:dyDescent="0.45"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N10" s="4"/>
      <c r="T10" s="41" t="s">
        <v>145</v>
      </c>
      <c r="U10" s="2"/>
      <c r="V10" s="2"/>
      <c r="W10" s="2"/>
      <c r="X10" s="2"/>
      <c r="Y10" s="2"/>
      <c r="AA10" s="88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R10" s="1"/>
      <c r="AS10" s="1"/>
      <c r="AT10" s="24"/>
    </row>
    <row r="11" spans="2:56" ht="18.75" x14ac:dyDescent="0.3">
      <c r="B11" s="1"/>
      <c r="C11" s="1"/>
      <c r="D11" s="1"/>
      <c r="E11" s="1"/>
      <c r="F11" s="1"/>
      <c r="G11" s="1"/>
      <c r="H11" s="1"/>
      <c r="I11" s="1"/>
      <c r="J11" s="1"/>
      <c r="K11" s="1" t="s">
        <v>323</v>
      </c>
      <c r="L11" s="1"/>
      <c r="M11" s="4"/>
      <c r="N11" s="4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R11" s="1"/>
      <c r="AS11" s="1"/>
      <c r="AT11" s="24"/>
    </row>
    <row r="12" spans="2:56" ht="30.75" x14ac:dyDescent="0.45">
      <c r="B12" s="88" t="s">
        <v>82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N12" s="4"/>
      <c r="T12" s="88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Y12" s="175" t="s">
        <v>325</v>
      </c>
      <c r="AZ12" s="90"/>
      <c r="BA12" s="88"/>
      <c r="BB12" s="88"/>
      <c r="BC12" s="88"/>
      <c r="BD12" s="40"/>
    </row>
    <row r="13" spans="2:56" ht="22.9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2:56" ht="22.9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2:56" ht="30" x14ac:dyDescent="0.4">
      <c r="E15" s="8" t="s">
        <v>117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8"/>
      <c r="S15" s="18"/>
      <c r="V15" s="2"/>
      <c r="W15" s="2"/>
      <c r="X15" s="2"/>
      <c r="Y15" s="2"/>
      <c r="Z15" s="2"/>
      <c r="AA15" s="2"/>
      <c r="AB15" s="9"/>
      <c r="AC15" s="2"/>
      <c r="AD15" s="2"/>
      <c r="AE15" s="2"/>
      <c r="AF15" s="2"/>
      <c r="AG15" s="2"/>
      <c r="AH15" s="2"/>
      <c r="AI15" s="2"/>
      <c r="AJ15" s="2"/>
      <c r="AL15" s="2"/>
      <c r="AN15" s="2"/>
      <c r="AO15" s="7"/>
      <c r="AP15" s="8" t="s">
        <v>5</v>
      </c>
    </row>
    <row r="17" spans="1:73" ht="18.600000000000001" customHeight="1" x14ac:dyDescent="0.2">
      <c r="A17" s="522" t="s">
        <v>59</v>
      </c>
      <c r="B17" s="516" t="s">
        <v>69</v>
      </c>
      <c r="C17" s="517"/>
      <c r="D17" s="517"/>
      <c r="E17" s="518"/>
      <c r="F17" s="519" t="s">
        <v>265</v>
      </c>
      <c r="G17" s="516" t="s">
        <v>68</v>
      </c>
      <c r="H17" s="517"/>
      <c r="I17" s="518"/>
      <c r="J17" s="519" t="s">
        <v>266</v>
      </c>
      <c r="K17" s="516" t="s">
        <v>67</v>
      </c>
      <c r="L17" s="517"/>
      <c r="M17" s="517"/>
      <c r="N17" s="518"/>
      <c r="O17" s="516" t="s">
        <v>66</v>
      </c>
      <c r="P17" s="517"/>
      <c r="Q17" s="517"/>
      <c r="R17" s="518"/>
      <c r="S17" s="519" t="s">
        <v>267</v>
      </c>
      <c r="T17" s="516" t="s">
        <v>65</v>
      </c>
      <c r="U17" s="517"/>
      <c r="V17" s="518"/>
      <c r="W17" s="519" t="s">
        <v>268</v>
      </c>
      <c r="X17" s="516" t="s">
        <v>64</v>
      </c>
      <c r="Y17" s="517"/>
      <c r="Z17" s="518"/>
      <c r="AA17" s="519" t="s">
        <v>269</v>
      </c>
      <c r="AB17" s="516" t="s">
        <v>63</v>
      </c>
      <c r="AC17" s="517"/>
      <c r="AD17" s="517"/>
      <c r="AE17" s="518"/>
      <c r="AF17" s="519" t="s">
        <v>270</v>
      </c>
      <c r="AG17" s="516" t="s">
        <v>62</v>
      </c>
      <c r="AH17" s="517"/>
      <c r="AI17" s="518"/>
      <c r="AJ17" s="519" t="s">
        <v>271</v>
      </c>
      <c r="AK17" s="516" t="s">
        <v>61</v>
      </c>
      <c r="AL17" s="517"/>
      <c r="AM17" s="517"/>
      <c r="AN17" s="518"/>
      <c r="AO17" s="516" t="s">
        <v>60</v>
      </c>
      <c r="AP17" s="517"/>
      <c r="AQ17" s="517"/>
      <c r="AR17" s="518"/>
      <c r="AS17" s="519" t="s">
        <v>272</v>
      </c>
      <c r="AT17" s="516" t="s">
        <v>109</v>
      </c>
      <c r="AU17" s="517"/>
      <c r="AV17" s="518"/>
      <c r="AW17" s="519" t="s">
        <v>273</v>
      </c>
      <c r="AX17" s="516" t="s">
        <v>110</v>
      </c>
      <c r="AY17" s="517"/>
      <c r="AZ17" s="517"/>
      <c r="BA17" s="518"/>
      <c r="BB17" s="521" t="s">
        <v>112</v>
      </c>
      <c r="BC17" s="522" t="s">
        <v>113</v>
      </c>
      <c r="BD17" s="522" t="s">
        <v>128</v>
      </c>
      <c r="BE17" s="522" t="s">
        <v>132</v>
      </c>
      <c r="BF17" s="522" t="s">
        <v>57</v>
      </c>
      <c r="BG17" s="522" t="s">
        <v>58</v>
      </c>
      <c r="BH17" s="522" t="s">
        <v>4</v>
      </c>
    </row>
    <row r="18" spans="1:73" ht="233.45" customHeight="1" x14ac:dyDescent="0.2">
      <c r="A18" s="523"/>
      <c r="B18" s="125" t="s">
        <v>70</v>
      </c>
      <c r="C18" s="125" t="s">
        <v>29</v>
      </c>
      <c r="D18" s="125" t="s">
        <v>30</v>
      </c>
      <c r="E18" s="125" t="s">
        <v>31</v>
      </c>
      <c r="F18" s="520"/>
      <c r="G18" s="125" t="s">
        <v>32</v>
      </c>
      <c r="H18" s="125" t="s">
        <v>33</v>
      </c>
      <c r="I18" s="125" t="s">
        <v>34</v>
      </c>
      <c r="J18" s="520"/>
      <c r="K18" s="125" t="s">
        <v>35</v>
      </c>
      <c r="L18" s="125" t="s">
        <v>36</v>
      </c>
      <c r="M18" s="125" t="s">
        <v>37</v>
      </c>
      <c r="N18" s="125" t="s">
        <v>38</v>
      </c>
      <c r="O18" s="125" t="s">
        <v>28</v>
      </c>
      <c r="P18" s="125" t="s">
        <v>29</v>
      </c>
      <c r="Q18" s="125" t="s">
        <v>30</v>
      </c>
      <c r="R18" s="125" t="s">
        <v>31</v>
      </c>
      <c r="S18" s="520"/>
      <c r="T18" s="125" t="s">
        <v>39</v>
      </c>
      <c r="U18" s="125" t="s">
        <v>40</v>
      </c>
      <c r="V18" s="125" t="s">
        <v>41</v>
      </c>
      <c r="W18" s="520"/>
      <c r="X18" s="125" t="s">
        <v>42</v>
      </c>
      <c r="Y18" s="125" t="s">
        <v>43</v>
      </c>
      <c r="Z18" s="125" t="s">
        <v>44</v>
      </c>
      <c r="AA18" s="520"/>
      <c r="AB18" s="125" t="s">
        <v>42</v>
      </c>
      <c r="AC18" s="125" t="s">
        <v>43</v>
      </c>
      <c r="AD18" s="125" t="s">
        <v>44</v>
      </c>
      <c r="AE18" s="125" t="s">
        <v>45</v>
      </c>
      <c r="AF18" s="520"/>
      <c r="AG18" s="125" t="s">
        <v>32</v>
      </c>
      <c r="AH18" s="125" t="s">
        <v>33</v>
      </c>
      <c r="AI18" s="125" t="s">
        <v>34</v>
      </c>
      <c r="AJ18" s="520"/>
      <c r="AK18" s="125" t="s">
        <v>46</v>
      </c>
      <c r="AL18" s="125" t="s">
        <v>47</v>
      </c>
      <c r="AM18" s="125" t="s">
        <v>48</v>
      </c>
      <c r="AN18" s="125" t="s">
        <v>49</v>
      </c>
      <c r="AO18" s="125" t="s">
        <v>28</v>
      </c>
      <c r="AP18" s="125" t="s">
        <v>29</v>
      </c>
      <c r="AQ18" s="125" t="s">
        <v>30</v>
      </c>
      <c r="AR18" s="125" t="s">
        <v>31</v>
      </c>
      <c r="AS18" s="520"/>
      <c r="AT18" s="125" t="s">
        <v>32</v>
      </c>
      <c r="AU18" s="125" t="s">
        <v>33</v>
      </c>
      <c r="AV18" s="125" t="s">
        <v>34</v>
      </c>
      <c r="AW18" s="520"/>
      <c r="AX18" s="125" t="s">
        <v>35</v>
      </c>
      <c r="AY18" s="125" t="s">
        <v>36</v>
      </c>
      <c r="AZ18" s="125" t="s">
        <v>37</v>
      </c>
      <c r="BA18" s="125" t="s">
        <v>111</v>
      </c>
      <c r="BB18" s="521"/>
      <c r="BC18" s="523"/>
      <c r="BD18" s="523"/>
      <c r="BE18" s="523"/>
      <c r="BF18" s="523"/>
      <c r="BG18" s="523"/>
      <c r="BH18" s="523"/>
    </row>
    <row r="19" spans="1:73" ht="24.6" customHeight="1" x14ac:dyDescent="0.4">
      <c r="A19" s="126" t="s">
        <v>21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8" t="s">
        <v>0</v>
      </c>
      <c r="T19" s="128" t="s">
        <v>0</v>
      </c>
      <c r="U19" s="128" t="s">
        <v>0</v>
      </c>
      <c r="V19" s="129" t="s">
        <v>0</v>
      </c>
      <c r="W19" s="130" t="s">
        <v>50</v>
      </c>
      <c r="X19" s="131" t="s">
        <v>50</v>
      </c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66"/>
      <c r="AP19" s="129" t="s">
        <v>0</v>
      </c>
      <c r="AQ19" s="129" t="s">
        <v>0</v>
      </c>
      <c r="AR19" s="129" t="s">
        <v>0</v>
      </c>
      <c r="AS19" s="129" t="s">
        <v>0</v>
      </c>
      <c r="AT19" s="133" t="s">
        <v>50</v>
      </c>
      <c r="AU19" s="133" t="s">
        <v>50</v>
      </c>
      <c r="AV19" s="133" t="s">
        <v>50</v>
      </c>
      <c r="AW19" s="133" t="s">
        <v>50</v>
      </c>
      <c r="AX19" s="133" t="s">
        <v>50</v>
      </c>
      <c r="AY19" s="133" t="s">
        <v>50</v>
      </c>
      <c r="AZ19" s="133" t="s">
        <v>50</v>
      </c>
      <c r="BA19" s="133" t="s">
        <v>50</v>
      </c>
      <c r="BB19" s="134">
        <v>34</v>
      </c>
      <c r="BC19" s="134">
        <v>8</v>
      </c>
      <c r="BD19" s="134"/>
      <c r="BE19" s="134"/>
      <c r="BF19" s="134"/>
      <c r="BG19" s="134">
        <v>10</v>
      </c>
      <c r="BH19" s="134">
        <f>SUM(BB19:BG19)</f>
        <v>52</v>
      </c>
    </row>
    <row r="20" spans="1:73" ht="25.15" customHeight="1" x14ac:dyDescent="0.4">
      <c r="A20" s="126" t="s">
        <v>22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28" t="s">
        <v>0</v>
      </c>
      <c r="P20" s="128" t="s">
        <v>0</v>
      </c>
      <c r="Q20" s="135" t="s">
        <v>50</v>
      </c>
      <c r="R20" s="133" t="s">
        <v>50</v>
      </c>
      <c r="S20" s="133" t="s">
        <v>51</v>
      </c>
      <c r="T20" s="133" t="s">
        <v>51</v>
      </c>
      <c r="U20" s="133" t="s">
        <v>51</v>
      </c>
      <c r="V20" s="133" t="s">
        <v>51</v>
      </c>
      <c r="W20" s="133" t="s">
        <v>51</v>
      </c>
      <c r="X20" s="133" t="s">
        <v>51</v>
      </c>
      <c r="Y20" s="133" t="s">
        <v>51</v>
      </c>
      <c r="Z20" s="133" t="s">
        <v>51</v>
      </c>
      <c r="AA20" s="136" t="s">
        <v>71</v>
      </c>
      <c r="AB20" s="136" t="s">
        <v>71</v>
      </c>
      <c r="AC20" s="136" t="s">
        <v>71</v>
      </c>
      <c r="AD20" s="136" t="s">
        <v>71</v>
      </c>
      <c r="AE20" s="136" t="s">
        <v>71</v>
      </c>
      <c r="AF20" s="136" t="s">
        <v>71</v>
      </c>
      <c r="AG20" s="136" t="s">
        <v>71</v>
      </c>
      <c r="AH20" s="136" t="s">
        <v>71</v>
      </c>
      <c r="AI20" s="135" t="s">
        <v>53</v>
      </c>
      <c r="AJ20" s="135" t="s">
        <v>53</v>
      </c>
      <c r="AK20" s="133"/>
      <c r="AL20" s="133"/>
      <c r="AM20" s="133"/>
      <c r="AN20" s="133"/>
      <c r="AO20" s="179"/>
      <c r="AP20" s="179"/>
      <c r="AQ20" s="179"/>
      <c r="AR20" s="179"/>
      <c r="AS20" s="178"/>
      <c r="AT20" s="179"/>
      <c r="AU20" s="179"/>
      <c r="AV20" s="179"/>
      <c r="AW20" s="179"/>
      <c r="AX20" s="179"/>
      <c r="AY20" s="179"/>
      <c r="AZ20" s="179"/>
      <c r="BA20" s="179"/>
      <c r="BB20" s="134">
        <v>13</v>
      </c>
      <c r="BC20" s="134">
        <v>2</v>
      </c>
      <c r="BD20" s="134">
        <v>8</v>
      </c>
      <c r="BE20" s="134">
        <v>8</v>
      </c>
      <c r="BF20" s="134">
        <v>2</v>
      </c>
      <c r="BG20" s="134">
        <v>2</v>
      </c>
      <c r="BH20" s="134">
        <f>SUM(BB20:BG20)</f>
        <v>35</v>
      </c>
    </row>
    <row r="21" spans="1:73" ht="25.15" customHeight="1" x14ac:dyDescent="0.3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68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9"/>
      <c r="AU21" s="69"/>
      <c r="AV21" s="69"/>
      <c r="AW21" s="70"/>
      <c r="AX21" s="67"/>
      <c r="AY21" s="67"/>
      <c r="AZ21" s="67"/>
      <c r="BA21" s="67"/>
      <c r="BB21" s="71">
        <f>SUM(BB19:BB20)</f>
        <v>47</v>
      </c>
      <c r="BC21" s="71">
        <f>SUM(BC19:BC20)</f>
        <v>10</v>
      </c>
      <c r="BD21" s="71">
        <f>SUM(BD20)</f>
        <v>8</v>
      </c>
      <c r="BE21" s="71">
        <f>SUM(BE20)</f>
        <v>8</v>
      </c>
      <c r="BF21" s="71">
        <f>SUM(BF20)</f>
        <v>2</v>
      </c>
      <c r="BG21" s="71">
        <f>SUM(BG19:BG20)</f>
        <v>12</v>
      </c>
      <c r="BH21" s="71">
        <f>SUM(BH19:BH20)</f>
        <v>87</v>
      </c>
    </row>
    <row r="22" spans="1:73" ht="25.1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0"/>
      <c r="S22" s="20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73" ht="30.75" x14ac:dyDescent="0.45">
      <c r="B23" s="31" t="s">
        <v>6</v>
      </c>
      <c r="C23" s="31"/>
      <c r="D23" s="31"/>
      <c r="E23" s="31"/>
      <c r="F23" s="31"/>
      <c r="G23" s="7"/>
      <c r="H23" s="32"/>
      <c r="I23" s="33" t="s">
        <v>72</v>
      </c>
      <c r="J23" s="31" t="s">
        <v>3</v>
      </c>
      <c r="K23" s="7"/>
      <c r="L23" s="7"/>
      <c r="M23" s="7"/>
      <c r="N23" s="31"/>
      <c r="O23" s="31"/>
      <c r="P23" s="31"/>
      <c r="Q23" s="31"/>
      <c r="R23" s="34"/>
      <c r="S23" s="18"/>
      <c r="T23" s="7"/>
      <c r="U23" s="35" t="s">
        <v>51</v>
      </c>
      <c r="V23" s="33" t="s">
        <v>72</v>
      </c>
      <c r="W23" s="31" t="s">
        <v>129</v>
      </c>
      <c r="X23" s="7"/>
      <c r="Y23" s="31"/>
      <c r="Z23" s="31"/>
      <c r="AA23" s="31"/>
      <c r="AB23" s="31"/>
      <c r="AC23" s="31"/>
      <c r="AD23" s="31"/>
      <c r="AE23" s="31"/>
      <c r="AF23" s="7"/>
      <c r="AG23" s="7"/>
      <c r="AH23" s="7"/>
      <c r="AI23" s="35" t="s">
        <v>53</v>
      </c>
      <c r="AJ23" s="33" t="s">
        <v>72</v>
      </c>
      <c r="AK23" s="31" t="s">
        <v>52</v>
      </c>
      <c r="AL23" s="31"/>
      <c r="AM23" s="31"/>
      <c r="AN23" s="88"/>
      <c r="AO23" s="88"/>
      <c r="AP23" s="88"/>
      <c r="AQ23" s="88"/>
    </row>
    <row r="24" spans="1:73" ht="30.75" x14ac:dyDescent="0.45">
      <c r="A24" s="3"/>
      <c r="B24" s="3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4"/>
      <c r="S24" s="18"/>
      <c r="T24" s="7"/>
      <c r="U24" s="34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7"/>
      <c r="AG24" s="7"/>
      <c r="AH24" s="7"/>
      <c r="AI24" s="31"/>
      <c r="AJ24" s="31"/>
      <c r="AK24" s="31"/>
      <c r="AL24" s="31"/>
      <c r="AM24" s="31"/>
      <c r="AN24" s="88"/>
      <c r="AO24" s="88"/>
      <c r="AP24" s="88"/>
      <c r="AQ24" s="88"/>
    </row>
    <row r="25" spans="1:73" ht="30.75" x14ac:dyDescent="0.45">
      <c r="A25" s="3"/>
      <c r="B25" s="3"/>
      <c r="C25" s="31"/>
      <c r="D25" s="31"/>
      <c r="E25" s="31"/>
      <c r="F25" s="31"/>
      <c r="G25" s="31"/>
      <c r="H25" s="39" t="s">
        <v>0</v>
      </c>
      <c r="I25" s="33" t="s">
        <v>72</v>
      </c>
      <c r="J25" s="31" t="s">
        <v>54</v>
      </c>
      <c r="K25" s="7"/>
      <c r="L25" s="7"/>
      <c r="M25" s="7"/>
      <c r="N25" s="31"/>
      <c r="O25" s="31"/>
      <c r="P25" s="31"/>
      <c r="Q25" s="31"/>
      <c r="R25" s="34"/>
      <c r="S25" s="18"/>
      <c r="T25" s="7"/>
      <c r="U25" s="35" t="s">
        <v>71</v>
      </c>
      <c r="V25" s="33" t="s">
        <v>72</v>
      </c>
      <c r="W25" s="31" t="s">
        <v>133</v>
      </c>
      <c r="X25" s="31"/>
      <c r="Y25" s="31"/>
      <c r="Z25" s="88"/>
      <c r="AA25" s="88"/>
      <c r="AB25" s="88"/>
      <c r="AC25" s="88"/>
      <c r="AD25" s="7"/>
      <c r="AE25" s="7"/>
      <c r="AF25" s="7"/>
      <c r="AG25" s="7"/>
      <c r="AH25" s="7"/>
      <c r="AI25" s="35" t="s">
        <v>50</v>
      </c>
      <c r="AJ25" s="33" t="s">
        <v>72</v>
      </c>
      <c r="AK25" s="31" t="s">
        <v>114</v>
      </c>
      <c r="AL25" s="31"/>
      <c r="AM25" s="31"/>
      <c r="AN25" s="31"/>
      <c r="AO25" s="7"/>
      <c r="AP25" s="7"/>
      <c r="AQ25" s="7"/>
    </row>
    <row r="26" spans="1:73" ht="23.25" customHeight="1" x14ac:dyDescent="0.45">
      <c r="A26" s="3"/>
      <c r="B26" s="3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4"/>
      <c r="S26" s="34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88"/>
      <c r="AK26" s="88"/>
      <c r="AL26" s="88"/>
      <c r="AM26" s="88"/>
      <c r="AN26" s="88"/>
      <c r="AO26" s="88"/>
      <c r="AP26" s="88"/>
      <c r="AQ26" s="88"/>
    </row>
    <row r="27" spans="1:73" ht="30" x14ac:dyDescent="0.4">
      <c r="A27" s="3"/>
      <c r="B27" s="3"/>
      <c r="C27" s="3"/>
      <c r="D27" s="3"/>
      <c r="E27" s="3"/>
      <c r="F27" s="3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19"/>
      <c r="S27" s="19"/>
      <c r="T27" s="6"/>
      <c r="U27" s="6"/>
      <c r="V27" s="6"/>
      <c r="W27" s="6"/>
      <c r="X27" s="6"/>
      <c r="Y27" s="6"/>
      <c r="Z27" s="6"/>
      <c r="AA27" s="8" t="s">
        <v>27</v>
      </c>
      <c r="AB27" s="6"/>
      <c r="AC27" s="6"/>
      <c r="AD27" s="6"/>
      <c r="AE27" s="6"/>
      <c r="AF27" s="6"/>
      <c r="AG27" s="6"/>
      <c r="AH27" s="6"/>
      <c r="AI27" s="6"/>
      <c r="AJ27" s="5"/>
      <c r="AK27" s="5"/>
      <c r="AL27" s="5"/>
      <c r="AM27" s="5"/>
      <c r="AN27" s="5"/>
      <c r="AO27" s="5"/>
      <c r="AP27" s="5"/>
      <c r="AQ27" s="5"/>
    </row>
    <row r="28" spans="1:73" ht="13.5" thickBo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0"/>
      <c r="S28" s="20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73" ht="43.15" customHeight="1" thickBot="1" x14ac:dyDescent="0.25">
      <c r="A29" s="255" t="s">
        <v>77</v>
      </c>
      <c r="B29" s="258" t="s">
        <v>130</v>
      </c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60"/>
      <c r="P29" s="267" t="s">
        <v>7</v>
      </c>
      <c r="Q29" s="268"/>
      <c r="R29" s="267" t="s">
        <v>8</v>
      </c>
      <c r="S29" s="271"/>
      <c r="T29" s="302" t="s">
        <v>9</v>
      </c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4"/>
      <c r="AF29" s="303" t="s">
        <v>26</v>
      </c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4"/>
      <c r="AZ29" s="305" t="s">
        <v>20</v>
      </c>
      <c r="BA29" s="306"/>
      <c r="BB29" s="311" t="s">
        <v>78</v>
      </c>
      <c r="BC29" s="312"/>
      <c r="BD29" s="312"/>
      <c r="BE29" s="312"/>
      <c r="BF29" s="312"/>
      <c r="BG29" s="312"/>
      <c r="BH29" s="313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</row>
    <row r="30" spans="1:73" ht="37.15" customHeight="1" thickBot="1" x14ac:dyDescent="0.25">
      <c r="A30" s="256"/>
      <c r="B30" s="261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3"/>
      <c r="P30" s="269"/>
      <c r="Q30" s="270"/>
      <c r="R30" s="269"/>
      <c r="S30" s="272"/>
      <c r="T30" s="320" t="s">
        <v>4</v>
      </c>
      <c r="U30" s="268"/>
      <c r="V30" s="267" t="s">
        <v>10</v>
      </c>
      <c r="W30" s="322"/>
      <c r="X30" s="275" t="s">
        <v>11</v>
      </c>
      <c r="Y30" s="275"/>
      <c r="Z30" s="275"/>
      <c r="AA30" s="275"/>
      <c r="AB30" s="275"/>
      <c r="AC30" s="275"/>
      <c r="AD30" s="275"/>
      <c r="AE30" s="276"/>
      <c r="AF30" s="274" t="s">
        <v>13</v>
      </c>
      <c r="AG30" s="275"/>
      <c r="AH30" s="275"/>
      <c r="AI30" s="275"/>
      <c r="AJ30" s="275"/>
      <c r="AK30" s="275"/>
      <c r="AL30" s="275"/>
      <c r="AM30" s="275"/>
      <c r="AN30" s="275"/>
      <c r="AO30" s="276"/>
      <c r="AP30" s="275" t="s">
        <v>14</v>
      </c>
      <c r="AQ30" s="275"/>
      <c r="AR30" s="275"/>
      <c r="AS30" s="275"/>
      <c r="AT30" s="275"/>
      <c r="AU30" s="275"/>
      <c r="AV30" s="275"/>
      <c r="AW30" s="275"/>
      <c r="AX30" s="275"/>
      <c r="AY30" s="276"/>
      <c r="AZ30" s="307"/>
      <c r="BA30" s="308"/>
      <c r="BB30" s="314"/>
      <c r="BC30" s="315"/>
      <c r="BD30" s="315"/>
      <c r="BE30" s="315"/>
      <c r="BF30" s="315"/>
      <c r="BG30" s="315"/>
      <c r="BH30" s="316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</row>
    <row r="31" spans="1:73" ht="69" customHeight="1" thickBot="1" x14ac:dyDescent="0.25">
      <c r="A31" s="256"/>
      <c r="B31" s="261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3"/>
      <c r="P31" s="269"/>
      <c r="Q31" s="270"/>
      <c r="R31" s="269"/>
      <c r="S31" s="272"/>
      <c r="T31" s="321"/>
      <c r="U31" s="270"/>
      <c r="V31" s="269"/>
      <c r="W31" s="323"/>
      <c r="X31" s="277" t="s">
        <v>12</v>
      </c>
      <c r="Y31" s="270"/>
      <c r="Z31" s="278" t="s">
        <v>79</v>
      </c>
      <c r="AA31" s="270"/>
      <c r="AB31" s="278" t="s">
        <v>80</v>
      </c>
      <c r="AC31" s="270"/>
      <c r="AD31" s="269" t="s">
        <v>56</v>
      </c>
      <c r="AE31" s="272"/>
      <c r="AF31" s="279" t="s">
        <v>115</v>
      </c>
      <c r="AG31" s="280"/>
      <c r="AH31" s="280"/>
      <c r="AI31" s="280"/>
      <c r="AJ31" s="281"/>
      <c r="AK31" s="279" t="s">
        <v>116</v>
      </c>
      <c r="AL31" s="280"/>
      <c r="AM31" s="280"/>
      <c r="AN31" s="280"/>
      <c r="AO31" s="281"/>
      <c r="AP31" s="279" t="s">
        <v>328</v>
      </c>
      <c r="AQ31" s="280"/>
      <c r="AR31" s="280"/>
      <c r="AS31" s="280"/>
      <c r="AT31" s="281"/>
      <c r="AU31" s="279" t="s">
        <v>329</v>
      </c>
      <c r="AV31" s="280"/>
      <c r="AW31" s="280"/>
      <c r="AX31" s="280"/>
      <c r="AY31" s="281"/>
      <c r="AZ31" s="307"/>
      <c r="BA31" s="308"/>
      <c r="BB31" s="314"/>
      <c r="BC31" s="315"/>
      <c r="BD31" s="315"/>
      <c r="BE31" s="315"/>
      <c r="BF31" s="315"/>
      <c r="BG31" s="315"/>
      <c r="BH31" s="316"/>
      <c r="BJ31" s="29"/>
      <c r="BK31" s="30"/>
      <c r="BL31" s="30"/>
      <c r="BM31" s="29"/>
      <c r="BN31" s="30"/>
      <c r="BO31" s="30"/>
      <c r="BP31" s="29"/>
      <c r="BQ31" s="30"/>
      <c r="BR31" s="30"/>
      <c r="BS31" s="29"/>
      <c r="BT31" s="30"/>
      <c r="BU31" s="30"/>
    </row>
    <row r="32" spans="1:73" ht="115.9" customHeight="1" thickBot="1" x14ac:dyDescent="0.25">
      <c r="A32" s="257"/>
      <c r="B32" s="264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6"/>
      <c r="P32" s="251"/>
      <c r="Q32" s="250"/>
      <c r="R32" s="251"/>
      <c r="S32" s="273"/>
      <c r="T32" s="249"/>
      <c r="U32" s="250"/>
      <c r="V32" s="251"/>
      <c r="W32" s="324"/>
      <c r="X32" s="273"/>
      <c r="Y32" s="250"/>
      <c r="Z32" s="251"/>
      <c r="AA32" s="250"/>
      <c r="AB32" s="251"/>
      <c r="AC32" s="250"/>
      <c r="AD32" s="251"/>
      <c r="AE32" s="273"/>
      <c r="AF32" s="249" t="s">
        <v>2</v>
      </c>
      <c r="AG32" s="250"/>
      <c r="AH32" s="251" t="s">
        <v>15</v>
      </c>
      <c r="AI32" s="250"/>
      <c r="AJ32" s="65" t="s">
        <v>16</v>
      </c>
      <c r="AK32" s="249" t="s">
        <v>2</v>
      </c>
      <c r="AL32" s="250"/>
      <c r="AM32" s="251" t="s">
        <v>15</v>
      </c>
      <c r="AN32" s="250"/>
      <c r="AO32" s="65" t="s">
        <v>16</v>
      </c>
      <c r="AP32" s="249" t="s">
        <v>2</v>
      </c>
      <c r="AQ32" s="250"/>
      <c r="AR32" s="251" t="s">
        <v>15</v>
      </c>
      <c r="AS32" s="250"/>
      <c r="AT32" s="65" t="s">
        <v>16</v>
      </c>
      <c r="AU32" s="249" t="s">
        <v>2</v>
      </c>
      <c r="AV32" s="250"/>
      <c r="AW32" s="251" t="s">
        <v>15</v>
      </c>
      <c r="AX32" s="250"/>
      <c r="AY32" s="79" t="s">
        <v>16</v>
      </c>
      <c r="AZ32" s="309"/>
      <c r="BA32" s="310"/>
      <c r="BB32" s="317"/>
      <c r="BC32" s="318"/>
      <c r="BD32" s="318"/>
      <c r="BE32" s="318"/>
      <c r="BF32" s="318"/>
      <c r="BG32" s="318"/>
      <c r="BH32" s="319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</row>
    <row r="33" spans="1:73" s="7" customFormat="1" ht="42.75" customHeight="1" thickBot="1" x14ac:dyDescent="0.5">
      <c r="A33" s="72">
        <v>1</v>
      </c>
      <c r="B33" s="610" t="s">
        <v>229</v>
      </c>
      <c r="C33" s="611"/>
      <c r="D33" s="611"/>
      <c r="E33" s="611"/>
      <c r="F33" s="611"/>
      <c r="G33" s="611"/>
      <c r="H33" s="611"/>
      <c r="I33" s="611"/>
      <c r="J33" s="611"/>
      <c r="K33" s="611"/>
      <c r="L33" s="611"/>
      <c r="M33" s="611"/>
      <c r="N33" s="611"/>
      <c r="O33" s="612"/>
      <c r="P33" s="544"/>
      <c r="Q33" s="545"/>
      <c r="R33" s="544"/>
      <c r="S33" s="555"/>
      <c r="T33" s="509">
        <f>SUM(AF33,AK33,AP33)</f>
        <v>972</v>
      </c>
      <c r="U33" s="510"/>
      <c r="V33" s="500">
        <f t="shared" ref="V33:V42" si="0">SUM(AH33,AM33,AR33,AW33)</f>
        <v>316</v>
      </c>
      <c r="W33" s="515"/>
      <c r="X33" s="509">
        <f>SUM(X34,X38,X42)</f>
        <v>140</v>
      </c>
      <c r="Y33" s="510"/>
      <c r="Z33" s="613"/>
      <c r="AA33" s="614"/>
      <c r="AB33" s="626"/>
      <c r="AC33" s="614"/>
      <c r="AD33" s="500">
        <f>SUM(AD34,AD38,AD42)</f>
        <v>176</v>
      </c>
      <c r="AE33" s="515"/>
      <c r="AF33" s="509">
        <f>SUM(AF42,AF38,AF34)</f>
        <v>406</v>
      </c>
      <c r="AG33" s="510"/>
      <c r="AH33" s="510">
        <f>SUM(AH42,AH38,AH34)</f>
        <v>156</v>
      </c>
      <c r="AI33" s="510"/>
      <c r="AJ33" s="160">
        <f>SUM(AJ42,AJ38,AJ34)</f>
        <v>9</v>
      </c>
      <c r="AK33" s="509">
        <f>SUM(AK42,AK38,AK34)</f>
        <v>196</v>
      </c>
      <c r="AL33" s="510"/>
      <c r="AM33" s="510">
        <f>SUM(AM42,AM38,AM34)</f>
        <v>36</v>
      </c>
      <c r="AN33" s="510"/>
      <c r="AO33" s="160">
        <f>SUM(AO42,AO38,AO34)</f>
        <v>3</v>
      </c>
      <c r="AP33" s="509">
        <f>SUM(AP42,AP38,AP34)</f>
        <v>370</v>
      </c>
      <c r="AQ33" s="510"/>
      <c r="AR33" s="500">
        <f>SUM(AR42,AR38,AR34)</f>
        <v>124</v>
      </c>
      <c r="AS33" s="510"/>
      <c r="AT33" s="160">
        <f>SUM(AT42,AT38,AT34)</f>
        <v>18</v>
      </c>
      <c r="AU33" s="620">
        <f>SUM(AU42,AU38,AU34)</f>
        <v>0</v>
      </c>
      <c r="AV33" s="621"/>
      <c r="AW33" s="621">
        <f>SUM(AW42,AW38,AW34)</f>
        <v>0</v>
      </c>
      <c r="AX33" s="621"/>
      <c r="AY33" s="180">
        <f>SUM(AY42,AY38,AY34)</f>
        <v>0</v>
      </c>
      <c r="AZ33" s="509">
        <f>SUM(AZ42,AZ38,AZ34)</f>
        <v>30</v>
      </c>
      <c r="BA33" s="515"/>
      <c r="BB33" s="524"/>
      <c r="BC33" s="525"/>
      <c r="BD33" s="525"/>
      <c r="BE33" s="525"/>
      <c r="BF33" s="525"/>
      <c r="BG33" s="525"/>
      <c r="BH33" s="526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</row>
    <row r="34" spans="1:73" s="7" customFormat="1" ht="70.5" customHeight="1" x14ac:dyDescent="0.4">
      <c r="A34" s="149" t="s">
        <v>171</v>
      </c>
      <c r="B34" s="615" t="s">
        <v>217</v>
      </c>
      <c r="C34" s="616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7"/>
      <c r="P34" s="529"/>
      <c r="Q34" s="528"/>
      <c r="R34" s="529"/>
      <c r="S34" s="602"/>
      <c r="T34" s="599">
        <f t="shared" ref="T34:T44" si="1">SUM(AF34,AK34,AP34,AU34)</f>
        <v>306</v>
      </c>
      <c r="U34" s="600"/>
      <c r="V34" s="600">
        <f t="shared" si="0"/>
        <v>140</v>
      </c>
      <c r="W34" s="601"/>
      <c r="X34" s="602">
        <f>SUM(X35:Y37)</f>
        <v>80</v>
      </c>
      <c r="Y34" s="528"/>
      <c r="Z34" s="529"/>
      <c r="AA34" s="528"/>
      <c r="AB34" s="529"/>
      <c r="AC34" s="528"/>
      <c r="AD34" s="529">
        <f>SUM(AD35:AE37)</f>
        <v>60</v>
      </c>
      <c r="AE34" s="602"/>
      <c r="AF34" s="325">
        <f>SUM(AF35:AG37)</f>
        <v>306</v>
      </c>
      <c r="AG34" s="528"/>
      <c r="AH34" s="529">
        <f>SUM(AH35:AI37)</f>
        <v>140</v>
      </c>
      <c r="AI34" s="528"/>
      <c r="AJ34" s="150">
        <f>SUM(AJ35:AJ37)</f>
        <v>9</v>
      </c>
      <c r="AK34" s="511">
        <f>SUM(AK35:AL37)</f>
        <v>0</v>
      </c>
      <c r="AL34" s="512"/>
      <c r="AM34" s="513">
        <f>SUM(AM35:AN37)</f>
        <v>0</v>
      </c>
      <c r="AN34" s="512"/>
      <c r="AO34" s="155">
        <f>SUM(AO35:AO37)</f>
        <v>0</v>
      </c>
      <c r="AP34" s="511">
        <f>SUM(AP35:AQ37)</f>
        <v>0</v>
      </c>
      <c r="AQ34" s="512"/>
      <c r="AR34" s="513">
        <f>SUM(AR35:AS37)</f>
        <v>0</v>
      </c>
      <c r="AS34" s="512"/>
      <c r="AT34" s="155">
        <f>SUM(AT35:AT37)</f>
        <v>0</v>
      </c>
      <c r="AU34" s="511">
        <f>SUM(AU35:AV37)</f>
        <v>0</v>
      </c>
      <c r="AV34" s="512"/>
      <c r="AW34" s="513">
        <f>SUM(AW35:AX37)</f>
        <v>0</v>
      </c>
      <c r="AX34" s="512"/>
      <c r="AY34" s="155">
        <f>SUM(AY35:AY37)</f>
        <v>0</v>
      </c>
      <c r="AZ34" s="325">
        <f>SUM(AZ35:BA37)</f>
        <v>9</v>
      </c>
      <c r="BA34" s="326"/>
      <c r="BB34" s="327" t="s">
        <v>295</v>
      </c>
      <c r="BC34" s="328"/>
      <c r="BD34" s="328"/>
      <c r="BE34" s="328"/>
      <c r="BF34" s="328"/>
      <c r="BG34" s="328"/>
      <c r="BH34" s="329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</row>
    <row r="35" spans="1:73" s="7" customFormat="1" ht="66" customHeight="1" x14ac:dyDescent="0.4">
      <c r="A35" s="46" t="s">
        <v>160</v>
      </c>
      <c r="B35" s="330" t="s">
        <v>216</v>
      </c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2"/>
      <c r="P35" s="333">
        <v>1</v>
      </c>
      <c r="Q35" s="334"/>
      <c r="R35" s="333"/>
      <c r="S35" s="335"/>
      <c r="T35" s="336">
        <f t="shared" si="1"/>
        <v>108</v>
      </c>
      <c r="U35" s="337"/>
      <c r="V35" s="338">
        <f t="shared" si="0"/>
        <v>52</v>
      </c>
      <c r="W35" s="339"/>
      <c r="X35" s="335">
        <v>28</v>
      </c>
      <c r="Y35" s="334"/>
      <c r="Z35" s="333"/>
      <c r="AA35" s="334"/>
      <c r="AB35" s="333"/>
      <c r="AC35" s="334"/>
      <c r="AD35" s="333">
        <v>24</v>
      </c>
      <c r="AE35" s="335"/>
      <c r="AF35" s="234">
        <v>108</v>
      </c>
      <c r="AG35" s="236"/>
      <c r="AH35" s="237">
        <v>52</v>
      </c>
      <c r="AI35" s="236"/>
      <c r="AJ35" s="116">
        <v>3</v>
      </c>
      <c r="AK35" s="234"/>
      <c r="AL35" s="236"/>
      <c r="AM35" s="237"/>
      <c r="AN35" s="236"/>
      <c r="AO35" s="116"/>
      <c r="AP35" s="234"/>
      <c r="AQ35" s="236"/>
      <c r="AR35" s="237"/>
      <c r="AS35" s="236"/>
      <c r="AT35" s="116"/>
      <c r="AU35" s="234"/>
      <c r="AV35" s="236"/>
      <c r="AW35" s="237"/>
      <c r="AX35" s="236"/>
      <c r="AY35" s="114"/>
      <c r="AZ35" s="234">
        <f>SUM(AJ35,AO35,AT35,AY35)</f>
        <v>3</v>
      </c>
      <c r="BA35" s="235"/>
      <c r="BB35" s="198"/>
      <c r="BC35" s="199"/>
      <c r="BD35" s="199"/>
      <c r="BE35" s="199"/>
      <c r="BF35" s="199"/>
      <c r="BG35" s="199"/>
      <c r="BH35" s="200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</row>
    <row r="36" spans="1:73" s="7" customFormat="1" ht="62.25" customHeight="1" x14ac:dyDescent="0.4">
      <c r="A36" s="46" t="s">
        <v>161</v>
      </c>
      <c r="B36" s="330" t="s">
        <v>189</v>
      </c>
      <c r="C36" s="618"/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9"/>
      <c r="P36" s="333">
        <v>1</v>
      </c>
      <c r="Q36" s="334"/>
      <c r="R36" s="333"/>
      <c r="S36" s="335"/>
      <c r="T36" s="336">
        <f t="shared" si="1"/>
        <v>90</v>
      </c>
      <c r="U36" s="337"/>
      <c r="V36" s="338">
        <f t="shared" si="0"/>
        <v>36</v>
      </c>
      <c r="W36" s="339"/>
      <c r="X36" s="345">
        <v>24</v>
      </c>
      <c r="Y36" s="334"/>
      <c r="Z36" s="333"/>
      <c r="AA36" s="334"/>
      <c r="AB36" s="333"/>
      <c r="AC36" s="334"/>
      <c r="AD36" s="333">
        <v>12</v>
      </c>
      <c r="AE36" s="556"/>
      <c r="AF36" s="234">
        <v>90</v>
      </c>
      <c r="AG36" s="236"/>
      <c r="AH36" s="237">
        <v>36</v>
      </c>
      <c r="AI36" s="236"/>
      <c r="AJ36" s="116">
        <v>3</v>
      </c>
      <c r="AK36" s="234"/>
      <c r="AL36" s="236"/>
      <c r="AM36" s="237"/>
      <c r="AN36" s="236"/>
      <c r="AO36" s="116"/>
      <c r="AP36" s="234"/>
      <c r="AQ36" s="236"/>
      <c r="AR36" s="237"/>
      <c r="AS36" s="236"/>
      <c r="AT36" s="116"/>
      <c r="AU36" s="234"/>
      <c r="AV36" s="236"/>
      <c r="AW36" s="237"/>
      <c r="AX36" s="236"/>
      <c r="AY36" s="114"/>
      <c r="AZ36" s="234">
        <f>SUM(AJ36,AO36,AT36,AY36)</f>
        <v>3</v>
      </c>
      <c r="BA36" s="235"/>
      <c r="BB36" s="198"/>
      <c r="BC36" s="199"/>
      <c r="BD36" s="199"/>
      <c r="BE36" s="199"/>
      <c r="BF36" s="199"/>
      <c r="BG36" s="199"/>
      <c r="BH36" s="200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</row>
    <row r="37" spans="1:73" s="7" customFormat="1" ht="32.450000000000003" customHeight="1" x14ac:dyDescent="0.4">
      <c r="A37" s="46" t="s">
        <v>162</v>
      </c>
      <c r="B37" s="534" t="s">
        <v>163</v>
      </c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6"/>
      <c r="P37" s="333">
        <v>1</v>
      </c>
      <c r="Q37" s="334"/>
      <c r="R37" s="333"/>
      <c r="S37" s="335"/>
      <c r="T37" s="336">
        <f t="shared" si="1"/>
        <v>108</v>
      </c>
      <c r="U37" s="337"/>
      <c r="V37" s="338">
        <f t="shared" si="0"/>
        <v>52</v>
      </c>
      <c r="W37" s="339"/>
      <c r="X37" s="335">
        <v>28</v>
      </c>
      <c r="Y37" s="334"/>
      <c r="Z37" s="333"/>
      <c r="AA37" s="334"/>
      <c r="AB37" s="333"/>
      <c r="AC37" s="334"/>
      <c r="AD37" s="333">
        <v>24</v>
      </c>
      <c r="AE37" s="335"/>
      <c r="AF37" s="234">
        <v>108</v>
      </c>
      <c r="AG37" s="236"/>
      <c r="AH37" s="237">
        <v>52</v>
      </c>
      <c r="AI37" s="236"/>
      <c r="AJ37" s="116">
        <v>3</v>
      </c>
      <c r="AK37" s="234"/>
      <c r="AL37" s="236"/>
      <c r="AM37" s="237"/>
      <c r="AN37" s="236"/>
      <c r="AO37" s="116"/>
      <c r="AP37" s="234"/>
      <c r="AQ37" s="236"/>
      <c r="AR37" s="237"/>
      <c r="AS37" s="236"/>
      <c r="AT37" s="116"/>
      <c r="AU37" s="234"/>
      <c r="AV37" s="236"/>
      <c r="AW37" s="237"/>
      <c r="AX37" s="236"/>
      <c r="AY37" s="114"/>
      <c r="AZ37" s="234">
        <f>SUM(AJ37,AO37,AT37,AY37)</f>
        <v>3</v>
      </c>
      <c r="BA37" s="235"/>
      <c r="BB37" s="198"/>
      <c r="BC37" s="199"/>
      <c r="BD37" s="199"/>
      <c r="BE37" s="199"/>
      <c r="BF37" s="199"/>
      <c r="BG37" s="199"/>
      <c r="BH37" s="200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</row>
    <row r="38" spans="1:73" s="7" customFormat="1" ht="63.75" customHeight="1" x14ac:dyDescent="0.4">
      <c r="A38" s="44" t="s">
        <v>194</v>
      </c>
      <c r="B38" s="531" t="s">
        <v>218</v>
      </c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474"/>
      <c r="Q38" s="239"/>
      <c r="R38" s="474"/>
      <c r="S38" s="530"/>
      <c r="T38" s="238">
        <f t="shared" si="1"/>
        <v>270</v>
      </c>
      <c r="U38" s="239"/>
      <c r="V38" s="553">
        <f t="shared" si="0"/>
        <v>108</v>
      </c>
      <c r="W38" s="554"/>
      <c r="X38" s="530">
        <f>SUM(X39:Y41)</f>
        <v>48</v>
      </c>
      <c r="Y38" s="239"/>
      <c r="Z38" s="474"/>
      <c r="AA38" s="239"/>
      <c r="AB38" s="474"/>
      <c r="AC38" s="239"/>
      <c r="AD38" s="474">
        <f>SUM(AD39:AE41)</f>
        <v>60</v>
      </c>
      <c r="AE38" s="530"/>
      <c r="AF38" s="470">
        <f>SUM(AF39:AG41)</f>
        <v>0</v>
      </c>
      <c r="AG38" s="253"/>
      <c r="AH38" s="252">
        <f>SUM(AH39:AI41)</f>
        <v>0</v>
      </c>
      <c r="AI38" s="253"/>
      <c r="AJ38" s="156">
        <f>SUM(AJ39:AJ41)</f>
        <v>0</v>
      </c>
      <c r="AK38" s="470">
        <f>SUM(AK39:AL41)</f>
        <v>0</v>
      </c>
      <c r="AL38" s="253"/>
      <c r="AM38" s="252">
        <f>SUM(AM39:AN41)</f>
        <v>0</v>
      </c>
      <c r="AN38" s="253"/>
      <c r="AO38" s="156">
        <f>SUM(AO39:AO41)</f>
        <v>0</v>
      </c>
      <c r="AP38" s="238">
        <f>SUM(AP39:AQ41)</f>
        <v>270</v>
      </c>
      <c r="AQ38" s="239"/>
      <c r="AR38" s="474">
        <f>SUM(AR39:AS41)</f>
        <v>108</v>
      </c>
      <c r="AS38" s="239"/>
      <c r="AT38" s="137">
        <f>SUM(AT39:AT41)</f>
        <v>9</v>
      </c>
      <c r="AU38" s="470">
        <f>SUM(AU39:AV41)</f>
        <v>0</v>
      </c>
      <c r="AV38" s="253"/>
      <c r="AW38" s="252">
        <f>SUM(AW39:AX41)</f>
        <v>0</v>
      </c>
      <c r="AX38" s="253"/>
      <c r="AY38" s="156">
        <f>SUM(AY39:AY41)</f>
        <v>0</v>
      </c>
      <c r="AZ38" s="238">
        <f>SUM(AZ39:BA41)</f>
        <v>9</v>
      </c>
      <c r="BA38" s="480"/>
      <c r="BB38" s="484" t="s">
        <v>316</v>
      </c>
      <c r="BC38" s="485"/>
      <c r="BD38" s="485"/>
      <c r="BE38" s="485"/>
      <c r="BF38" s="485"/>
      <c r="BG38" s="485"/>
      <c r="BH38" s="486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</row>
    <row r="39" spans="1:73" s="7" customFormat="1" ht="93.75" customHeight="1" x14ac:dyDescent="0.4">
      <c r="A39" s="47" t="s">
        <v>195</v>
      </c>
      <c r="B39" s="546" t="s">
        <v>309</v>
      </c>
      <c r="C39" s="547"/>
      <c r="D39" s="547"/>
      <c r="E39" s="547"/>
      <c r="F39" s="547"/>
      <c r="G39" s="547"/>
      <c r="H39" s="547"/>
      <c r="I39" s="547"/>
      <c r="J39" s="547"/>
      <c r="K39" s="547"/>
      <c r="L39" s="547"/>
      <c r="M39" s="547"/>
      <c r="N39" s="547"/>
      <c r="O39" s="548"/>
      <c r="P39" s="333">
        <v>3</v>
      </c>
      <c r="Q39" s="334"/>
      <c r="R39" s="333"/>
      <c r="S39" s="335"/>
      <c r="T39" s="336">
        <f t="shared" si="1"/>
        <v>90</v>
      </c>
      <c r="U39" s="337"/>
      <c r="V39" s="338">
        <f t="shared" si="0"/>
        <v>36</v>
      </c>
      <c r="W39" s="339"/>
      <c r="X39" s="335">
        <v>16</v>
      </c>
      <c r="Y39" s="334"/>
      <c r="Z39" s="333"/>
      <c r="AA39" s="334"/>
      <c r="AB39" s="333"/>
      <c r="AC39" s="334"/>
      <c r="AD39" s="333">
        <v>20</v>
      </c>
      <c r="AE39" s="335"/>
      <c r="AF39" s="234"/>
      <c r="AG39" s="236"/>
      <c r="AH39" s="237"/>
      <c r="AI39" s="236"/>
      <c r="AJ39" s="116"/>
      <c r="AK39" s="234"/>
      <c r="AL39" s="236"/>
      <c r="AM39" s="237"/>
      <c r="AN39" s="236"/>
      <c r="AO39" s="116"/>
      <c r="AP39" s="234">
        <v>90</v>
      </c>
      <c r="AQ39" s="236"/>
      <c r="AR39" s="237">
        <v>36</v>
      </c>
      <c r="AS39" s="236"/>
      <c r="AT39" s="116">
        <v>3</v>
      </c>
      <c r="AU39" s="234"/>
      <c r="AV39" s="236"/>
      <c r="AW39" s="237"/>
      <c r="AX39" s="236"/>
      <c r="AY39" s="114"/>
      <c r="AZ39" s="234">
        <f>SUM(AJ39,AO39,AT39,AY39)</f>
        <v>3</v>
      </c>
      <c r="BA39" s="235"/>
      <c r="BB39" s="198"/>
      <c r="BC39" s="199"/>
      <c r="BD39" s="199"/>
      <c r="BE39" s="199"/>
      <c r="BF39" s="199"/>
      <c r="BG39" s="199"/>
      <c r="BH39" s="200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</row>
    <row r="40" spans="1:73" s="7" customFormat="1" ht="58.5" customHeight="1" x14ac:dyDescent="0.4">
      <c r="A40" s="48" t="s">
        <v>196</v>
      </c>
      <c r="B40" s="546" t="s">
        <v>310</v>
      </c>
      <c r="C40" s="547"/>
      <c r="D40" s="547"/>
      <c r="E40" s="547"/>
      <c r="F40" s="547"/>
      <c r="G40" s="547"/>
      <c r="H40" s="547"/>
      <c r="I40" s="547"/>
      <c r="J40" s="547"/>
      <c r="K40" s="547"/>
      <c r="L40" s="547"/>
      <c r="M40" s="547"/>
      <c r="N40" s="547"/>
      <c r="O40" s="548"/>
      <c r="P40" s="237"/>
      <c r="Q40" s="236"/>
      <c r="R40" s="237">
        <v>3</v>
      </c>
      <c r="S40" s="254"/>
      <c r="T40" s="336">
        <f t="shared" si="1"/>
        <v>90</v>
      </c>
      <c r="U40" s="337"/>
      <c r="V40" s="338">
        <f t="shared" si="0"/>
        <v>36</v>
      </c>
      <c r="W40" s="339"/>
      <c r="X40" s="335">
        <v>16</v>
      </c>
      <c r="Y40" s="334"/>
      <c r="Z40" s="333"/>
      <c r="AA40" s="334"/>
      <c r="AB40" s="333"/>
      <c r="AC40" s="334"/>
      <c r="AD40" s="333">
        <v>20</v>
      </c>
      <c r="AE40" s="335"/>
      <c r="AF40" s="234"/>
      <c r="AG40" s="236"/>
      <c r="AH40" s="237"/>
      <c r="AI40" s="236"/>
      <c r="AJ40" s="116"/>
      <c r="AK40" s="234"/>
      <c r="AL40" s="236"/>
      <c r="AM40" s="237"/>
      <c r="AN40" s="236"/>
      <c r="AO40" s="116"/>
      <c r="AP40" s="234">
        <v>90</v>
      </c>
      <c r="AQ40" s="236"/>
      <c r="AR40" s="237">
        <v>36</v>
      </c>
      <c r="AS40" s="236"/>
      <c r="AT40" s="116">
        <v>3</v>
      </c>
      <c r="AU40" s="234"/>
      <c r="AV40" s="236"/>
      <c r="AW40" s="237"/>
      <c r="AX40" s="236"/>
      <c r="AY40" s="114"/>
      <c r="AZ40" s="234">
        <f>SUM(AJ40,AO40,AT40,AY40)</f>
        <v>3</v>
      </c>
      <c r="BA40" s="235"/>
      <c r="BB40" s="198"/>
      <c r="BC40" s="199"/>
      <c r="BD40" s="199"/>
      <c r="BE40" s="199"/>
      <c r="BF40" s="199"/>
      <c r="BG40" s="199"/>
      <c r="BH40" s="200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</row>
    <row r="41" spans="1:73" s="88" customFormat="1" ht="61.5" customHeight="1" x14ac:dyDescent="0.45">
      <c r="A41" s="48" t="s">
        <v>197</v>
      </c>
      <c r="B41" s="546" t="s">
        <v>187</v>
      </c>
      <c r="C41" s="547"/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8"/>
      <c r="P41" s="237"/>
      <c r="Q41" s="236"/>
      <c r="R41" s="557">
        <v>3</v>
      </c>
      <c r="S41" s="596"/>
      <c r="T41" s="336">
        <f t="shared" si="1"/>
        <v>90</v>
      </c>
      <c r="U41" s="337"/>
      <c r="V41" s="338">
        <f t="shared" si="0"/>
        <v>36</v>
      </c>
      <c r="W41" s="339"/>
      <c r="X41" s="335">
        <v>16</v>
      </c>
      <c r="Y41" s="334"/>
      <c r="Z41" s="333"/>
      <c r="AA41" s="334"/>
      <c r="AB41" s="333"/>
      <c r="AC41" s="334"/>
      <c r="AD41" s="333">
        <v>20</v>
      </c>
      <c r="AE41" s="335"/>
      <c r="AF41" s="234"/>
      <c r="AG41" s="236"/>
      <c r="AH41" s="237"/>
      <c r="AI41" s="236"/>
      <c r="AJ41" s="116"/>
      <c r="AK41" s="234"/>
      <c r="AL41" s="236"/>
      <c r="AM41" s="237"/>
      <c r="AN41" s="236"/>
      <c r="AO41" s="116"/>
      <c r="AP41" s="234">
        <v>90</v>
      </c>
      <c r="AQ41" s="236"/>
      <c r="AR41" s="237">
        <v>36</v>
      </c>
      <c r="AS41" s="236"/>
      <c r="AT41" s="116">
        <v>3</v>
      </c>
      <c r="AU41" s="234"/>
      <c r="AV41" s="236"/>
      <c r="AW41" s="237"/>
      <c r="AX41" s="236"/>
      <c r="AY41" s="114"/>
      <c r="AZ41" s="234">
        <f>SUM(AJ41,AO41,AT41,AY41)</f>
        <v>3</v>
      </c>
      <c r="BA41" s="235"/>
      <c r="BB41" s="198"/>
      <c r="BC41" s="199"/>
      <c r="BD41" s="199"/>
      <c r="BE41" s="199"/>
      <c r="BF41" s="199"/>
      <c r="BG41" s="199"/>
      <c r="BH41" s="200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</row>
    <row r="42" spans="1:73" s="7" customFormat="1" ht="68.25" customHeight="1" x14ac:dyDescent="0.4">
      <c r="A42" s="44" t="s">
        <v>89</v>
      </c>
      <c r="B42" s="531" t="s">
        <v>219</v>
      </c>
      <c r="C42" s="532"/>
      <c r="D42" s="532"/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3"/>
      <c r="P42" s="474"/>
      <c r="Q42" s="239"/>
      <c r="R42" s="474"/>
      <c r="S42" s="530"/>
      <c r="T42" s="627">
        <f t="shared" si="1"/>
        <v>396</v>
      </c>
      <c r="U42" s="553"/>
      <c r="V42" s="553">
        <f t="shared" si="0"/>
        <v>68</v>
      </c>
      <c r="W42" s="554"/>
      <c r="X42" s="530">
        <f>SUM(X43:Y44)</f>
        <v>12</v>
      </c>
      <c r="Y42" s="239"/>
      <c r="Z42" s="474"/>
      <c r="AA42" s="239"/>
      <c r="AB42" s="474"/>
      <c r="AC42" s="239"/>
      <c r="AD42" s="474">
        <f>SUM(AD43:AE44)</f>
        <v>56</v>
      </c>
      <c r="AE42" s="530"/>
      <c r="AF42" s="238">
        <f>SUM(AF43:AG44)</f>
        <v>100</v>
      </c>
      <c r="AG42" s="239"/>
      <c r="AH42" s="474">
        <f>SUM(AH43:AI44)</f>
        <v>16</v>
      </c>
      <c r="AI42" s="239"/>
      <c r="AJ42" s="156">
        <f>SUM(AJ43:AJ44)</f>
        <v>0</v>
      </c>
      <c r="AK42" s="238">
        <f>SUM(AK43:AL44)</f>
        <v>196</v>
      </c>
      <c r="AL42" s="239"/>
      <c r="AM42" s="474">
        <f>SUM(AM43:AN44)</f>
        <v>36</v>
      </c>
      <c r="AN42" s="239"/>
      <c r="AO42" s="137">
        <f>SUM(AO43:AO44)</f>
        <v>3</v>
      </c>
      <c r="AP42" s="238">
        <f>SUM(AP43:AQ44)</f>
        <v>100</v>
      </c>
      <c r="AQ42" s="239"/>
      <c r="AR42" s="474">
        <f>SUM(AR43:AS44)</f>
        <v>16</v>
      </c>
      <c r="AS42" s="239"/>
      <c r="AT42" s="137">
        <f>SUM(AT43:AT44)</f>
        <v>9</v>
      </c>
      <c r="AU42" s="470">
        <f>SUM(AU43:AV44)</f>
        <v>0</v>
      </c>
      <c r="AV42" s="253"/>
      <c r="AW42" s="252">
        <f>SUM(AW43:AX44)</f>
        <v>0</v>
      </c>
      <c r="AX42" s="253"/>
      <c r="AY42" s="156">
        <f>SUM(AY43:AY44)</f>
        <v>0</v>
      </c>
      <c r="AZ42" s="238">
        <f>SUM(AZ43:BA44)</f>
        <v>12</v>
      </c>
      <c r="BA42" s="480"/>
      <c r="BB42" s="506" t="s">
        <v>317</v>
      </c>
      <c r="BC42" s="507"/>
      <c r="BD42" s="507"/>
      <c r="BE42" s="507"/>
      <c r="BF42" s="507"/>
      <c r="BG42" s="507"/>
      <c r="BH42" s="508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</row>
    <row r="43" spans="1:73" s="7" customFormat="1" ht="63.75" customHeight="1" x14ac:dyDescent="0.4">
      <c r="A43" s="48" t="s">
        <v>103</v>
      </c>
      <c r="B43" s="408" t="s">
        <v>220</v>
      </c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10"/>
      <c r="P43" s="237"/>
      <c r="Q43" s="236"/>
      <c r="R43" s="623">
        <v>3</v>
      </c>
      <c r="S43" s="624"/>
      <c r="T43" s="336">
        <f t="shared" si="1"/>
        <v>306</v>
      </c>
      <c r="U43" s="337"/>
      <c r="V43" s="338">
        <f t="shared" ref="V43" si="2">SUM(AH43,AM43,AR43,AW43)</f>
        <v>68</v>
      </c>
      <c r="W43" s="339"/>
      <c r="X43" s="254">
        <v>12</v>
      </c>
      <c r="Y43" s="236"/>
      <c r="Z43" s="237"/>
      <c r="AA43" s="236"/>
      <c r="AB43" s="237"/>
      <c r="AC43" s="236"/>
      <c r="AD43" s="237">
        <v>56</v>
      </c>
      <c r="AE43" s="254"/>
      <c r="AF43" s="234">
        <v>100</v>
      </c>
      <c r="AG43" s="236"/>
      <c r="AH43" s="237">
        <v>16</v>
      </c>
      <c r="AI43" s="236"/>
      <c r="AJ43" s="173"/>
      <c r="AK43" s="234">
        <v>106</v>
      </c>
      <c r="AL43" s="236"/>
      <c r="AM43" s="237">
        <v>36</v>
      </c>
      <c r="AN43" s="236"/>
      <c r="AO43" s="173"/>
      <c r="AP43" s="234">
        <v>100</v>
      </c>
      <c r="AQ43" s="236"/>
      <c r="AR43" s="237">
        <v>16</v>
      </c>
      <c r="AS43" s="236"/>
      <c r="AT43" s="116">
        <v>9</v>
      </c>
      <c r="AU43" s="234"/>
      <c r="AV43" s="236"/>
      <c r="AW43" s="237"/>
      <c r="AX43" s="236"/>
      <c r="AY43" s="114"/>
      <c r="AZ43" s="234">
        <f>SUM(AJ43,AO43,AT43,AY43)</f>
        <v>9</v>
      </c>
      <c r="BA43" s="235"/>
      <c r="BB43" s="198"/>
      <c r="BC43" s="199"/>
      <c r="BD43" s="199"/>
      <c r="BE43" s="199"/>
      <c r="BF43" s="199"/>
      <c r="BG43" s="199"/>
      <c r="BH43" s="200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</row>
    <row r="44" spans="1:73" s="7" customFormat="1" ht="39.75" customHeight="1" thickBot="1" x14ac:dyDescent="0.45">
      <c r="A44" s="49" t="s">
        <v>97</v>
      </c>
      <c r="B44" s="628" t="s">
        <v>127</v>
      </c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30"/>
      <c r="P44" s="557"/>
      <c r="Q44" s="543"/>
      <c r="R44" s="557"/>
      <c r="S44" s="542"/>
      <c r="T44" s="336">
        <f t="shared" si="1"/>
        <v>90</v>
      </c>
      <c r="U44" s="337"/>
      <c r="V44" s="337"/>
      <c r="W44" s="632"/>
      <c r="X44" s="542"/>
      <c r="Y44" s="543"/>
      <c r="Z44" s="557"/>
      <c r="AA44" s="543"/>
      <c r="AB44" s="557"/>
      <c r="AC44" s="543"/>
      <c r="AD44" s="557"/>
      <c r="AE44" s="542"/>
      <c r="AF44" s="240"/>
      <c r="AG44" s="241"/>
      <c r="AH44" s="242"/>
      <c r="AI44" s="241"/>
      <c r="AJ44" s="122"/>
      <c r="AK44" s="240">
        <v>90</v>
      </c>
      <c r="AL44" s="241"/>
      <c r="AM44" s="242"/>
      <c r="AN44" s="241"/>
      <c r="AO44" s="122">
        <v>3</v>
      </c>
      <c r="AP44" s="240"/>
      <c r="AQ44" s="241"/>
      <c r="AR44" s="242"/>
      <c r="AS44" s="241"/>
      <c r="AT44" s="122"/>
      <c r="AU44" s="240"/>
      <c r="AV44" s="241"/>
      <c r="AW44" s="242"/>
      <c r="AX44" s="241"/>
      <c r="AY44" s="113"/>
      <c r="AZ44" s="234">
        <f>SUM(AJ44,AO44,AT44,AY44)</f>
        <v>3</v>
      </c>
      <c r="BA44" s="235"/>
      <c r="BB44" s="464"/>
      <c r="BC44" s="465"/>
      <c r="BD44" s="465"/>
      <c r="BE44" s="465"/>
      <c r="BF44" s="465"/>
      <c r="BG44" s="465"/>
      <c r="BH44" s="466"/>
      <c r="BJ44" s="45"/>
      <c r="BK44" s="50"/>
      <c r="BL44" s="45"/>
      <c r="BM44" s="45"/>
      <c r="BN44" s="45"/>
      <c r="BO44" s="45"/>
      <c r="BP44" s="45"/>
      <c r="BQ44" s="45"/>
      <c r="BR44" s="45"/>
      <c r="BS44" s="45"/>
      <c r="BT44" s="45"/>
      <c r="BU44" s="45"/>
    </row>
    <row r="45" spans="1:73" s="7" customFormat="1" ht="70.5" customHeight="1" thickBot="1" x14ac:dyDescent="0.45">
      <c r="A45" s="73" t="s">
        <v>224</v>
      </c>
      <c r="B45" s="610" t="s">
        <v>304</v>
      </c>
      <c r="C45" s="611"/>
      <c r="D45" s="611"/>
      <c r="E45" s="611"/>
      <c r="F45" s="611"/>
      <c r="G45" s="611"/>
      <c r="H45" s="611"/>
      <c r="I45" s="611"/>
      <c r="J45" s="611"/>
      <c r="K45" s="611"/>
      <c r="L45" s="611"/>
      <c r="M45" s="611"/>
      <c r="N45" s="611"/>
      <c r="O45" s="612"/>
      <c r="P45" s="499"/>
      <c r="Q45" s="500"/>
      <c r="R45" s="499"/>
      <c r="S45" s="597"/>
      <c r="T45" s="514">
        <f>SUM(AF45,AK45,AP45,AU45)</f>
        <v>2096</v>
      </c>
      <c r="U45" s="500"/>
      <c r="V45" s="500">
        <f>SUM(AH45,AM45,AR45,AW45)</f>
        <v>806</v>
      </c>
      <c r="W45" s="515"/>
      <c r="X45" s="597">
        <f>SUM(X46,X51,X55,X63,X65,X69)</f>
        <v>290</v>
      </c>
      <c r="Y45" s="500"/>
      <c r="Z45" s="499"/>
      <c r="AA45" s="500"/>
      <c r="AB45" s="597">
        <f>SUM(AB46,AB51,AB55,AB63,AB65,AB69)</f>
        <v>140</v>
      </c>
      <c r="AC45" s="500"/>
      <c r="AD45" s="597">
        <f>SUM(AD46,AD51,AD55,AD63,AD65,AD69)</f>
        <v>376</v>
      </c>
      <c r="AE45" s="500"/>
      <c r="AF45" s="514">
        <f>SUM(AF46,AF51,AF55,AF63,AF65,AF69)</f>
        <v>660</v>
      </c>
      <c r="AG45" s="500"/>
      <c r="AH45" s="499">
        <f>SUM(AH46,AH51,AH55,AH63,AH65,AH69)</f>
        <v>250</v>
      </c>
      <c r="AI45" s="500"/>
      <c r="AJ45" s="119">
        <f>SUM(AJ46,AJ51,AJ55,AJ63,AJ65,AJ69)</f>
        <v>21</v>
      </c>
      <c r="AK45" s="514">
        <f>SUM(AK46,AK51,AK55,AK63,AK65,AK69)</f>
        <v>878</v>
      </c>
      <c r="AL45" s="500"/>
      <c r="AM45" s="499">
        <f>SUM(AM46,AM51,AM55,AM63,AM65,AM69)</f>
        <v>370</v>
      </c>
      <c r="AN45" s="500"/>
      <c r="AO45" s="119">
        <f>SUM(AO46,AO51,AO55,AO63,AO65,AO69)</f>
        <v>27</v>
      </c>
      <c r="AP45" s="514">
        <f>SUM(AP46,AP51,AP55,AP63,AP65,AP69)</f>
        <v>558</v>
      </c>
      <c r="AQ45" s="500"/>
      <c r="AR45" s="499">
        <f>SUM(AR46,AR51,AR55,AR63,AR65,AR69)</f>
        <v>186</v>
      </c>
      <c r="AS45" s="500"/>
      <c r="AT45" s="119">
        <f>SUM(AT46,AT51,AT55,AT63,AT65,AT69)</f>
        <v>18</v>
      </c>
      <c r="AU45" s="489">
        <f>SUM(AU46,AU51,AU55,AU63,AU65,AU69)</f>
        <v>0</v>
      </c>
      <c r="AV45" s="476"/>
      <c r="AW45" s="475">
        <f>SUM(AW46,AW51,AW55,AW63,AW65,AW69)</f>
        <v>0</v>
      </c>
      <c r="AX45" s="476"/>
      <c r="AY45" s="183">
        <f>SUM(AY46,AY51,AY55,AY63,AY65,AY69)</f>
        <v>0</v>
      </c>
      <c r="AZ45" s="514">
        <f>SUM(AZ46,AZ51,AZ55,AZ63,AZ65,AZ69)</f>
        <v>66</v>
      </c>
      <c r="BA45" s="527"/>
      <c r="BB45" s="524"/>
      <c r="BC45" s="525"/>
      <c r="BD45" s="525"/>
      <c r="BE45" s="525"/>
      <c r="BF45" s="525"/>
      <c r="BG45" s="525"/>
      <c r="BH45" s="526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</row>
    <row r="46" spans="1:73" s="51" customFormat="1" ht="67.5" customHeight="1" x14ac:dyDescent="0.4">
      <c r="A46" s="44" t="s">
        <v>104</v>
      </c>
      <c r="B46" s="531" t="s">
        <v>222</v>
      </c>
      <c r="C46" s="532"/>
      <c r="D46" s="532"/>
      <c r="E46" s="532"/>
      <c r="F46" s="532"/>
      <c r="G46" s="532"/>
      <c r="H46" s="532"/>
      <c r="I46" s="532"/>
      <c r="J46" s="532"/>
      <c r="K46" s="532"/>
      <c r="L46" s="532"/>
      <c r="M46" s="532"/>
      <c r="N46" s="532"/>
      <c r="O46" s="533"/>
      <c r="P46" s="474"/>
      <c r="Q46" s="239"/>
      <c r="R46" s="474"/>
      <c r="S46" s="530"/>
      <c r="T46" s="238">
        <f t="shared" ref="T46:T53" si="3">SUM(AF46,AK46,AP46,AU46)</f>
        <v>360</v>
      </c>
      <c r="U46" s="239"/>
      <c r="V46" s="474">
        <f t="shared" ref="V46:V53" si="4">SUM(AH46,AM46,AR46,AW46)</f>
        <v>144</v>
      </c>
      <c r="W46" s="480"/>
      <c r="X46" s="530">
        <f>SUM(X47:Y50)</f>
        <v>54</v>
      </c>
      <c r="Y46" s="239"/>
      <c r="Z46" s="474"/>
      <c r="AA46" s="239"/>
      <c r="AB46" s="474"/>
      <c r="AC46" s="239"/>
      <c r="AD46" s="474">
        <f>SUM(AD47:AE50)</f>
        <v>90</v>
      </c>
      <c r="AE46" s="530"/>
      <c r="AF46" s="238">
        <f>SUM(AF47:AG50)</f>
        <v>360</v>
      </c>
      <c r="AG46" s="239"/>
      <c r="AH46" s="474">
        <f>SUM(AH47:AI50)</f>
        <v>144</v>
      </c>
      <c r="AI46" s="239"/>
      <c r="AJ46" s="137">
        <f>SUM(AJ47:AJ50)</f>
        <v>12</v>
      </c>
      <c r="AK46" s="470">
        <f>SUM(AK47:AL50)</f>
        <v>0</v>
      </c>
      <c r="AL46" s="253"/>
      <c r="AM46" s="252">
        <f>SUM(AM47:AN50)</f>
        <v>0</v>
      </c>
      <c r="AN46" s="253"/>
      <c r="AO46" s="156">
        <f>SUM(AO47:AO50)</f>
        <v>0</v>
      </c>
      <c r="AP46" s="470">
        <f>SUM(AP47:AQ50)</f>
        <v>0</v>
      </c>
      <c r="AQ46" s="253"/>
      <c r="AR46" s="252">
        <f>SUM(AR47:AS50)</f>
        <v>0</v>
      </c>
      <c r="AS46" s="253"/>
      <c r="AT46" s="156">
        <f>SUM(AT47:AT50)</f>
        <v>0</v>
      </c>
      <c r="AU46" s="470">
        <f>SUM(AU47:AV50)</f>
        <v>0</v>
      </c>
      <c r="AV46" s="253"/>
      <c r="AW46" s="252">
        <f>SUM(AW47:AX50)</f>
        <v>0</v>
      </c>
      <c r="AX46" s="253"/>
      <c r="AY46" s="156">
        <f>SUM(AY47:AY50)</f>
        <v>0</v>
      </c>
      <c r="AZ46" s="238">
        <f>SUM(AZ47:BA50)</f>
        <v>12</v>
      </c>
      <c r="BA46" s="480"/>
      <c r="BB46" s="484" t="s">
        <v>296</v>
      </c>
      <c r="BC46" s="485"/>
      <c r="BD46" s="485"/>
      <c r="BE46" s="485"/>
      <c r="BF46" s="485"/>
      <c r="BG46" s="485"/>
      <c r="BH46" s="486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</row>
    <row r="47" spans="1:73" s="7" customFormat="1" ht="90" customHeight="1" x14ac:dyDescent="0.4">
      <c r="A47" s="46" t="s">
        <v>105</v>
      </c>
      <c r="B47" s="534" t="s">
        <v>136</v>
      </c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9"/>
      <c r="P47" s="333">
        <v>1</v>
      </c>
      <c r="Q47" s="334"/>
      <c r="R47" s="333"/>
      <c r="S47" s="335"/>
      <c r="T47" s="336">
        <f t="shared" si="3"/>
        <v>90</v>
      </c>
      <c r="U47" s="337"/>
      <c r="V47" s="338">
        <f t="shared" si="4"/>
        <v>36</v>
      </c>
      <c r="W47" s="339"/>
      <c r="X47" s="537">
        <v>8</v>
      </c>
      <c r="Y47" s="468"/>
      <c r="Z47" s="467"/>
      <c r="AA47" s="468"/>
      <c r="AB47" s="467"/>
      <c r="AC47" s="468"/>
      <c r="AD47" s="467">
        <v>28</v>
      </c>
      <c r="AE47" s="537"/>
      <c r="AF47" s="234">
        <v>90</v>
      </c>
      <c r="AG47" s="236"/>
      <c r="AH47" s="237">
        <v>36</v>
      </c>
      <c r="AI47" s="236"/>
      <c r="AJ47" s="173">
        <v>3</v>
      </c>
      <c r="AK47" s="234"/>
      <c r="AL47" s="236"/>
      <c r="AM47" s="237"/>
      <c r="AN47" s="236"/>
      <c r="AO47" s="173"/>
      <c r="AP47" s="234"/>
      <c r="AQ47" s="236"/>
      <c r="AR47" s="237"/>
      <c r="AS47" s="236"/>
      <c r="AT47" s="116"/>
      <c r="AU47" s="234"/>
      <c r="AV47" s="236"/>
      <c r="AW47" s="237"/>
      <c r="AX47" s="236"/>
      <c r="AY47" s="114"/>
      <c r="AZ47" s="234">
        <f>SUM(AJ47,AO47,AT47,AY47)</f>
        <v>3</v>
      </c>
      <c r="BA47" s="235"/>
      <c r="BB47" s="198"/>
      <c r="BC47" s="199"/>
      <c r="BD47" s="199"/>
      <c r="BE47" s="199"/>
      <c r="BF47" s="199"/>
      <c r="BG47" s="199"/>
      <c r="BH47" s="200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</row>
    <row r="48" spans="1:73" s="7" customFormat="1" ht="73.5" customHeight="1" x14ac:dyDescent="0.4">
      <c r="A48" s="48" t="s">
        <v>106</v>
      </c>
      <c r="B48" s="408" t="s">
        <v>281</v>
      </c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10"/>
      <c r="P48" s="333"/>
      <c r="Q48" s="334"/>
      <c r="R48" s="333">
        <v>1</v>
      </c>
      <c r="S48" s="335"/>
      <c r="T48" s="336">
        <f t="shared" si="3"/>
        <v>90</v>
      </c>
      <c r="U48" s="337"/>
      <c r="V48" s="338">
        <f t="shared" si="4"/>
        <v>36</v>
      </c>
      <c r="W48" s="339"/>
      <c r="X48" s="335">
        <v>12</v>
      </c>
      <c r="Y48" s="334"/>
      <c r="Z48" s="333"/>
      <c r="AA48" s="334"/>
      <c r="AB48" s="333"/>
      <c r="AC48" s="334"/>
      <c r="AD48" s="333">
        <v>24</v>
      </c>
      <c r="AE48" s="335"/>
      <c r="AF48" s="234">
        <v>90</v>
      </c>
      <c r="AG48" s="236"/>
      <c r="AH48" s="237">
        <v>36</v>
      </c>
      <c r="AI48" s="236"/>
      <c r="AJ48" s="173">
        <v>3</v>
      </c>
      <c r="AK48" s="234"/>
      <c r="AL48" s="236"/>
      <c r="AM48" s="237"/>
      <c r="AN48" s="236"/>
      <c r="AO48" s="173"/>
      <c r="AP48" s="234"/>
      <c r="AQ48" s="236"/>
      <c r="AR48" s="237"/>
      <c r="AS48" s="236"/>
      <c r="AT48" s="116"/>
      <c r="AU48" s="234"/>
      <c r="AV48" s="236"/>
      <c r="AW48" s="237"/>
      <c r="AX48" s="236"/>
      <c r="AY48" s="114"/>
      <c r="AZ48" s="234">
        <f>SUM(AJ48,AO48,AT48,AY48)</f>
        <v>3</v>
      </c>
      <c r="BA48" s="235"/>
      <c r="BB48" s="198"/>
      <c r="BC48" s="199"/>
      <c r="BD48" s="199"/>
      <c r="BE48" s="199"/>
      <c r="BF48" s="199"/>
      <c r="BG48" s="199"/>
      <c r="BH48" s="200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</row>
    <row r="49" spans="1:73" s="7" customFormat="1" ht="39" customHeight="1" x14ac:dyDescent="0.4">
      <c r="A49" s="46" t="s">
        <v>260</v>
      </c>
      <c r="B49" s="534" t="s">
        <v>282</v>
      </c>
      <c r="C49" s="535"/>
      <c r="D49" s="535"/>
      <c r="E49" s="535"/>
      <c r="F49" s="535"/>
      <c r="G49" s="535"/>
      <c r="H49" s="535"/>
      <c r="I49" s="535"/>
      <c r="J49" s="535"/>
      <c r="K49" s="535"/>
      <c r="L49" s="535"/>
      <c r="M49" s="535"/>
      <c r="N49" s="535"/>
      <c r="O49" s="536"/>
      <c r="P49" s="333">
        <v>1</v>
      </c>
      <c r="Q49" s="334"/>
      <c r="R49" s="333"/>
      <c r="S49" s="335"/>
      <c r="T49" s="336">
        <f t="shared" si="3"/>
        <v>90</v>
      </c>
      <c r="U49" s="337"/>
      <c r="V49" s="338">
        <f t="shared" si="4"/>
        <v>36</v>
      </c>
      <c r="W49" s="339"/>
      <c r="X49" s="335">
        <v>18</v>
      </c>
      <c r="Y49" s="334"/>
      <c r="Z49" s="333"/>
      <c r="AA49" s="334"/>
      <c r="AB49" s="333"/>
      <c r="AC49" s="334"/>
      <c r="AD49" s="333">
        <v>18</v>
      </c>
      <c r="AE49" s="335"/>
      <c r="AF49" s="234">
        <v>90</v>
      </c>
      <c r="AG49" s="236"/>
      <c r="AH49" s="237">
        <v>36</v>
      </c>
      <c r="AI49" s="236"/>
      <c r="AJ49" s="173">
        <v>3</v>
      </c>
      <c r="AK49" s="234"/>
      <c r="AL49" s="236"/>
      <c r="AM49" s="237"/>
      <c r="AN49" s="236"/>
      <c r="AO49" s="173"/>
      <c r="AP49" s="234"/>
      <c r="AQ49" s="236"/>
      <c r="AR49" s="237"/>
      <c r="AS49" s="236"/>
      <c r="AT49" s="116"/>
      <c r="AU49" s="234"/>
      <c r="AV49" s="236"/>
      <c r="AW49" s="237"/>
      <c r="AX49" s="236"/>
      <c r="AY49" s="114"/>
      <c r="AZ49" s="234">
        <f>SUM(AJ49,AO49,AT49,AY49)</f>
        <v>3</v>
      </c>
      <c r="BA49" s="235"/>
      <c r="BB49" s="198"/>
      <c r="BC49" s="199"/>
      <c r="BD49" s="199"/>
      <c r="BE49" s="199"/>
      <c r="BF49" s="199"/>
      <c r="BG49" s="199"/>
      <c r="BH49" s="200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</row>
    <row r="50" spans="1:73" s="7" customFormat="1" ht="62.25" customHeight="1" x14ac:dyDescent="0.4">
      <c r="A50" s="48" t="s">
        <v>261</v>
      </c>
      <c r="B50" s="534" t="s">
        <v>164</v>
      </c>
      <c r="C50" s="535"/>
      <c r="D50" s="535"/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6"/>
      <c r="P50" s="333"/>
      <c r="Q50" s="334"/>
      <c r="R50" s="333">
        <v>1</v>
      </c>
      <c r="S50" s="335"/>
      <c r="T50" s="336">
        <f t="shared" si="3"/>
        <v>90</v>
      </c>
      <c r="U50" s="337"/>
      <c r="V50" s="338">
        <f t="shared" si="4"/>
        <v>36</v>
      </c>
      <c r="W50" s="339"/>
      <c r="X50" s="335">
        <v>16</v>
      </c>
      <c r="Y50" s="334"/>
      <c r="Z50" s="333"/>
      <c r="AA50" s="334"/>
      <c r="AB50" s="333"/>
      <c r="AC50" s="334"/>
      <c r="AD50" s="333">
        <v>20</v>
      </c>
      <c r="AE50" s="335"/>
      <c r="AF50" s="469">
        <v>90</v>
      </c>
      <c r="AG50" s="468"/>
      <c r="AH50" s="467">
        <v>36</v>
      </c>
      <c r="AI50" s="468"/>
      <c r="AJ50" s="57">
        <v>3</v>
      </c>
      <c r="AK50" s="469"/>
      <c r="AL50" s="468"/>
      <c r="AM50" s="467"/>
      <c r="AN50" s="468"/>
      <c r="AO50" s="57"/>
      <c r="AP50" s="234"/>
      <c r="AQ50" s="236"/>
      <c r="AR50" s="237"/>
      <c r="AS50" s="236"/>
      <c r="AT50" s="116"/>
      <c r="AU50" s="234"/>
      <c r="AV50" s="236"/>
      <c r="AW50" s="237"/>
      <c r="AX50" s="236"/>
      <c r="AY50" s="114"/>
      <c r="AZ50" s="234">
        <f>SUM(AJ50,AO50,AT50,AY50)</f>
        <v>3</v>
      </c>
      <c r="BA50" s="235"/>
      <c r="BB50" s="198"/>
      <c r="BC50" s="199"/>
      <c r="BD50" s="199"/>
      <c r="BE50" s="199"/>
      <c r="BF50" s="199"/>
      <c r="BG50" s="199"/>
      <c r="BH50" s="200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</row>
    <row r="51" spans="1:73" s="51" customFormat="1" ht="98.25" customHeight="1" x14ac:dyDescent="0.4">
      <c r="A51" s="44" t="s">
        <v>107</v>
      </c>
      <c r="B51" s="531" t="s">
        <v>223</v>
      </c>
      <c r="C51" s="549"/>
      <c r="D51" s="549"/>
      <c r="E51" s="549"/>
      <c r="F51" s="549"/>
      <c r="G51" s="549"/>
      <c r="H51" s="549"/>
      <c r="I51" s="549"/>
      <c r="J51" s="549"/>
      <c r="K51" s="549"/>
      <c r="L51" s="549"/>
      <c r="M51" s="549"/>
      <c r="N51" s="549"/>
      <c r="O51" s="550"/>
      <c r="P51" s="474"/>
      <c r="Q51" s="239"/>
      <c r="R51" s="474"/>
      <c r="S51" s="530"/>
      <c r="T51" s="238">
        <f t="shared" si="3"/>
        <v>288</v>
      </c>
      <c r="U51" s="239"/>
      <c r="V51" s="474">
        <f t="shared" si="4"/>
        <v>124</v>
      </c>
      <c r="W51" s="480"/>
      <c r="X51" s="530">
        <f>SUM(X52:Y54)</f>
        <v>48</v>
      </c>
      <c r="Y51" s="239"/>
      <c r="Z51" s="474"/>
      <c r="AA51" s="239"/>
      <c r="AB51" s="474"/>
      <c r="AC51" s="239"/>
      <c r="AD51" s="474">
        <f>SUM(AD52:AE54)</f>
        <v>76</v>
      </c>
      <c r="AE51" s="530"/>
      <c r="AF51" s="470">
        <f>SUM(AF52:AG54)</f>
        <v>0</v>
      </c>
      <c r="AG51" s="253"/>
      <c r="AH51" s="252">
        <f>SUM(AH52:AI54)</f>
        <v>0</v>
      </c>
      <c r="AI51" s="253"/>
      <c r="AJ51" s="156">
        <f>SUM(AJ52:AJ54)</f>
        <v>0</v>
      </c>
      <c r="AK51" s="238">
        <f>SUM(AK52:AL54)</f>
        <v>288</v>
      </c>
      <c r="AL51" s="239"/>
      <c r="AM51" s="474">
        <f>SUM(AM52:AN54)</f>
        <v>124</v>
      </c>
      <c r="AN51" s="239"/>
      <c r="AO51" s="137">
        <f>SUM(AO52:AO54)</f>
        <v>9</v>
      </c>
      <c r="AP51" s="470">
        <f>SUM(AP52:AQ54)</f>
        <v>0</v>
      </c>
      <c r="AQ51" s="253"/>
      <c r="AR51" s="252">
        <f>SUM(AR52:AS54)</f>
        <v>0</v>
      </c>
      <c r="AS51" s="253"/>
      <c r="AT51" s="156">
        <f>SUM(AT52:AT54)</f>
        <v>0</v>
      </c>
      <c r="AU51" s="470">
        <f>SUM(AU52:AV54)</f>
        <v>0</v>
      </c>
      <c r="AV51" s="253"/>
      <c r="AW51" s="252">
        <f>SUM(AW52:AX54)</f>
        <v>0</v>
      </c>
      <c r="AX51" s="253"/>
      <c r="AY51" s="156">
        <f>SUM(AY52:AY54)</f>
        <v>0</v>
      </c>
      <c r="AZ51" s="238">
        <f>SUM(AZ52:BA54)</f>
        <v>9</v>
      </c>
      <c r="BA51" s="480"/>
      <c r="BB51" s="484" t="s">
        <v>149</v>
      </c>
      <c r="BC51" s="485"/>
      <c r="BD51" s="485"/>
      <c r="BE51" s="485"/>
      <c r="BF51" s="485"/>
      <c r="BG51" s="485"/>
      <c r="BH51" s="486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</row>
    <row r="52" spans="1:73" s="7" customFormat="1" ht="69.75" customHeight="1" x14ac:dyDescent="0.4">
      <c r="A52" s="48" t="s">
        <v>172</v>
      </c>
      <c r="B52" s="546" t="s">
        <v>188</v>
      </c>
      <c r="C52" s="551"/>
      <c r="D52" s="551"/>
      <c r="E52" s="551"/>
      <c r="F52" s="551"/>
      <c r="G52" s="551"/>
      <c r="H52" s="551"/>
      <c r="I52" s="551"/>
      <c r="J52" s="551"/>
      <c r="K52" s="551"/>
      <c r="L52" s="551"/>
      <c r="M52" s="551"/>
      <c r="N52" s="551"/>
      <c r="O52" s="552"/>
      <c r="P52" s="237"/>
      <c r="Q52" s="236"/>
      <c r="R52" s="237">
        <v>2</v>
      </c>
      <c r="S52" s="254"/>
      <c r="T52" s="336">
        <f t="shared" si="3"/>
        <v>90</v>
      </c>
      <c r="U52" s="337"/>
      <c r="V52" s="338">
        <f t="shared" si="4"/>
        <v>36</v>
      </c>
      <c r="W52" s="339"/>
      <c r="X52" s="254">
        <v>16</v>
      </c>
      <c r="Y52" s="236"/>
      <c r="Z52" s="237"/>
      <c r="AA52" s="236"/>
      <c r="AB52" s="237"/>
      <c r="AC52" s="236"/>
      <c r="AD52" s="237">
        <v>20</v>
      </c>
      <c r="AE52" s="254"/>
      <c r="AF52" s="234"/>
      <c r="AG52" s="236"/>
      <c r="AH52" s="237"/>
      <c r="AI52" s="236"/>
      <c r="AJ52" s="116"/>
      <c r="AK52" s="234">
        <v>90</v>
      </c>
      <c r="AL52" s="236"/>
      <c r="AM52" s="237">
        <v>36</v>
      </c>
      <c r="AN52" s="236"/>
      <c r="AO52" s="116">
        <v>3</v>
      </c>
      <c r="AP52" s="234"/>
      <c r="AQ52" s="236"/>
      <c r="AR52" s="237"/>
      <c r="AS52" s="236"/>
      <c r="AT52" s="116"/>
      <c r="AU52" s="234"/>
      <c r="AV52" s="236"/>
      <c r="AW52" s="237"/>
      <c r="AX52" s="236"/>
      <c r="AY52" s="114"/>
      <c r="AZ52" s="234">
        <f>SUM(AJ52,AO52,AT52,AY52)</f>
        <v>3</v>
      </c>
      <c r="BA52" s="235"/>
      <c r="BB52" s="198"/>
      <c r="BC52" s="199"/>
      <c r="BD52" s="199"/>
      <c r="BE52" s="199"/>
      <c r="BF52" s="199"/>
      <c r="BG52" s="199"/>
      <c r="BH52" s="200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</row>
    <row r="53" spans="1:73" s="7" customFormat="1" ht="104.25" customHeight="1" x14ac:dyDescent="0.4">
      <c r="A53" s="48" t="s">
        <v>173</v>
      </c>
      <c r="B53" s="546" t="s">
        <v>326</v>
      </c>
      <c r="C53" s="551"/>
      <c r="D53" s="551"/>
      <c r="E53" s="551"/>
      <c r="F53" s="551"/>
      <c r="G53" s="551"/>
      <c r="H53" s="551"/>
      <c r="I53" s="551"/>
      <c r="J53" s="551"/>
      <c r="K53" s="551"/>
      <c r="L53" s="551"/>
      <c r="M53" s="551"/>
      <c r="N53" s="551"/>
      <c r="O53" s="552"/>
      <c r="P53" s="237">
        <v>2</v>
      </c>
      <c r="Q53" s="236"/>
      <c r="R53" s="237"/>
      <c r="S53" s="254"/>
      <c r="T53" s="336">
        <f t="shared" si="3"/>
        <v>108</v>
      </c>
      <c r="U53" s="337"/>
      <c r="V53" s="338">
        <f t="shared" si="4"/>
        <v>52</v>
      </c>
      <c r="W53" s="339"/>
      <c r="X53" s="254">
        <v>20</v>
      </c>
      <c r="Y53" s="236"/>
      <c r="Z53" s="237"/>
      <c r="AA53" s="236"/>
      <c r="AB53" s="237"/>
      <c r="AC53" s="236"/>
      <c r="AD53" s="237">
        <v>32</v>
      </c>
      <c r="AE53" s="254"/>
      <c r="AF53" s="234"/>
      <c r="AG53" s="236"/>
      <c r="AH53" s="237"/>
      <c r="AI53" s="236"/>
      <c r="AJ53" s="116"/>
      <c r="AK53" s="234">
        <v>108</v>
      </c>
      <c r="AL53" s="236"/>
      <c r="AM53" s="237">
        <v>52</v>
      </c>
      <c r="AN53" s="236"/>
      <c r="AO53" s="173">
        <v>3</v>
      </c>
      <c r="AP53" s="234"/>
      <c r="AQ53" s="236"/>
      <c r="AR53" s="237"/>
      <c r="AS53" s="236"/>
      <c r="AT53" s="116"/>
      <c r="AU53" s="234"/>
      <c r="AV53" s="236"/>
      <c r="AW53" s="237"/>
      <c r="AX53" s="236"/>
      <c r="AY53" s="114"/>
      <c r="AZ53" s="234">
        <f>SUM(AJ53,AO53,AT53,AY53)</f>
        <v>3</v>
      </c>
      <c r="BA53" s="235"/>
      <c r="BB53" s="198"/>
      <c r="BC53" s="199"/>
      <c r="BD53" s="199"/>
      <c r="BE53" s="199"/>
      <c r="BF53" s="199"/>
      <c r="BG53" s="199"/>
      <c r="BH53" s="200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</row>
    <row r="54" spans="1:73" s="7" customFormat="1" ht="129.75" customHeight="1" x14ac:dyDescent="0.4">
      <c r="A54" s="48" t="s">
        <v>198</v>
      </c>
      <c r="B54" s="546" t="s">
        <v>327</v>
      </c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2"/>
      <c r="P54" s="201"/>
      <c r="Q54" s="202"/>
      <c r="R54" s="201">
        <v>2</v>
      </c>
      <c r="S54" s="207"/>
      <c r="T54" s="631">
        <f t="shared" ref="T54" si="5">SUM(AF54,AK54,AP54,AU54)</f>
        <v>90</v>
      </c>
      <c r="U54" s="338"/>
      <c r="V54" s="201">
        <v>36</v>
      </c>
      <c r="W54" s="206"/>
      <c r="X54" s="207">
        <v>12</v>
      </c>
      <c r="Y54" s="202"/>
      <c r="Z54" s="201"/>
      <c r="AA54" s="202"/>
      <c r="AB54" s="201"/>
      <c r="AC54" s="202"/>
      <c r="AD54" s="201">
        <v>24</v>
      </c>
      <c r="AE54" s="206"/>
      <c r="AF54" s="205"/>
      <c r="AG54" s="202"/>
      <c r="AH54" s="201"/>
      <c r="AI54" s="202"/>
      <c r="AJ54" s="118"/>
      <c r="AK54" s="205">
        <v>90</v>
      </c>
      <c r="AL54" s="202"/>
      <c r="AM54" s="201">
        <v>36</v>
      </c>
      <c r="AN54" s="202"/>
      <c r="AO54" s="118">
        <v>3</v>
      </c>
      <c r="AP54" s="205"/>
      <c r="AQ54" s="202"/>
      <c r="AR54" s="201"/>
      <c r="AS54" s="202"/>
      <c r="AT54" s="118"/>
      <c r="AU54" s="205"/>
      <c r="AV54" s="202"/>
      <c r="AW54" s="201"/>
      <c r="AX54" s="202"/>
      <c r="AY54" s="115"/>
      <c r="AZ54" s="205">
        <v>3</v>
      </c>
      <c r="BA54" s="206"/>
      <c r="BB54" s="198"/>
      <c r="BC54" s="199"/>
      <c r="BD54" s="199"/>
      <c r="BE54" s="199"/>
      <c r="BF54" s="199"/>
      <c r="BG54" s="199"/>
      <c r="BH54" s="200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</row>
    <row r="55" spans="1:73" s="51" customFormat="1" ht="63.75" customHeight="1" x14ac:dyDescent="0.4">
      <c r="A55" s="44" t="s">
        <v>174</v>
      </c>
      <c r="B55" s="563" t="s">
        <v>221</v>
      </c>
      <c r="C55" s="564"/>
      <c r="D55" s="564"/>
      <c r="E55" s="564"/>
      <c r="F55" s="564"/>
      <c r="G55" s="564"/>
      <c r="H55" s="564"/>
      <c r="I55" s="564"/>
      <c r="J55" s="564"/>
      <c r="K55" s="564"/>
      <c r="L55" s="564"/>
      <c r="M55" s="564"/>
      <c r="N55" s="564"/>
      <c r="O55" s="565"/>
      <c r="P55" s="502"/>
      <c r="Q55" s="501"/>
      <c r="R55" s="502"/>
      <c r="S55" s="566"/>
      <c r="T55" s="567">
        <f t="shared" ref="T55:T57" si="6">SUM(AF55,AK55,AP55,AU55)</f>
        <v>180</v>
      </c>
      <c r="U55" s="540"/>
      <c r="V55" s="540">
        <f t="shared" ref="V55:V57" si="7">SUM(AH55,AM55,AR55,AW55)</f>
        <v>72</v>
      </c>
      <c r="W55" s="541"/>
      <c r="X55" s="566">
        <f>SUM(X56:Y57)</f>
        <v>36</v>
      </c>
      <c r="Y55" s="501"/>
      <c r="Z55" s="502"/>
      <c r="AA55" s="501"/>
      <c r="AB55" s="502"/>
      <c r="AC55" s="501"/>
      <c r="AD55" s="502">
        <f>SUM(AB56:AE57)</f>
        <v>36</v>
      </c>
      <c r="AE55" s="566"/>
      <c r="AF55" s="477">
        <f>SUM(AF56:AG57)</f>
        <v>0</v>
      </c>
      <c r="AG55" s="478"/>
      <c r="AH55" s="479">
        <f>SUM(AH56:AI57)</f>
        <v>0</v>
      </c>
      <c r="AI55" s="478"/>
      <c r="AJ55" s="157">
        <f>SUM(AJ56:AJ57)</f>
        <v>0</v>
      </c>
      <c r="AK55" s="487">
        <f>SUM(AK56:AL57)</f>
        <v>180</v>
      </c>
      <c r="AL55" s="501"/>
      <c r="AM55" s="502">
        <f>SUM(AM56:AN57)</f>
        <v>72</v>
      </c>
      <c r="AN55" s="501"/>
      <c r="AO55" s="176">
        <f>SUM(AO56:AO57)</f>
        <v>6</v>
      </c>
      <c r="AP55" s="477">
        <f>SUM(AP56:AQ57)</f>
        <v>0</v>
      </c>
      <c r="AQ55" s="478"/>
      <c r="AR55" s="479">
        <f>SUM(AR56:AS57)</f>
        <v>0</v>
      </c>
      <c r="AS55" s="478"/>
      <c r="AT55" s="157">
        <f>SUM(AT56:AT57)</f>
        <v>0</v>
      </c>
      <c r="AU55" s="477">
        <f>SUM(AU56:AV57)</f>
        <v>0</v>
      </c>
      <c r="AV55" s="478"/>
      <c r="AW55" s="479">
        <f>SUM(AW56:AX57)</f>
        <v>0</v>
      </c>
      <c r="AX55" s="478"/>
      <c r="AY55" s="157">
        <f>SUM(AY56:AY57)</f>
        <v>0</v>
      </c>
      <c r="AZ55" s="487">
        <f>SUM(AZ56:BA57)</f>
        <v>6</v>
      </c>
      <c r="BA55" s="488"/>
      <c r="BB55" s="490" t="s">
        <v>297</v>
      </c>
      <c r="BC55" s="491"/>
      <c r="BD55" s="491"/>
      <c r="BE55" s="491"/>
      <c r="BF55" s="491"/>
      <c r="BG55" s="491"/>
      <c r="BH55" s="492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</row>
    <row r="56" spans="1:73" s="7" customFormat="1" ht="63" customHeight="1" x14ac:dyDescent="0.4">
      <c r="A56" s="52" t="s">
        <v>175</v>
      </c>
      <c r="B56" s="408" t="s">
        <v>101</v>
      </c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10"/>
      <c r="P56" s="237">
        <v>2</v>
      </c>
      <c r="Q56" s="236"/>
      <c r="R56" s="237"/>
      <c r="S56" s="254"/>
      <c r="T56" s="336">
        <f t="shared" si="6"/>
        <v>90</v>
      </c>
      <c r="U56" s="337"/>
      <c r="V56" s="338">
        <f t="shared" si="7"/>
        <v>36</v>
      </c>
      <c r="W56" s="339"/>
      <c r="X56" s="335">
        <v>18</v>
      </c>
      <c r="Y56" s="334"/>
      <c r="Z56" s="333"/>
      <c r="AA56" s="334"/>
      <c r="AB56" s="333"/>
      <c r="AC56" s="334"/>
      <c r="AD56" s="333">
        <v>18</v>
      </c>
      <c r="AE56" s="335"/>
      <c r="AF56" s="234"/>
      <c r="AG56" s="236"/>
      <c r="AH56" s="467"/>
      <c r="AI56" s="468"/>
      <c r="AJ56" s="57"/>
      <c r="AK56" s="469">
        <v>90</v>
      </c>
      <c r="AL56" s="468"/>
      <c r="AM56" s="467">
        <v>36</v>
      </c>
      <c r="AN56" s="468"/>
      <c r="AO56" s="57">
        <v>3</v>
      </c>
      <c r="AP56" s="469"/>
      <c r="AQ56" s="468"/>
      <c r="AR56" s="467"/>
      <c r="AS56" s="468"/>
      <c r="AT56" s="57"/>
      <c r="AU56" s="469"/>
      <c r="AV56" s="468"/>
      <c r="AW56" s="467"/>
      <c r="AX56" s="468"/>
      <c r="AY56" s="117"/>
      <c r="AZ56" s="469">
        <f>SUM(AJ56,AO56,AT56,AY56)</f>
        <v>3</v>
      </c>
      <c r="BA56" s="482"/>
      <c r="BB56" s="493"/>
      <c r="BC56" s="494"/>
      <c r="BD56" s="494"/>
      <c r="BE56" s="494"/>
      <c r="BF56" s="494"/>
      <c r="BG56" s="494"/>
      <c r="BH56" s="49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</row>
    <row r="57" spans="1:73" s="7" customFormat="1" ht="62.25" customHeight="1" thickBot="1" x14ac:dyDescent="0.45">
      <c r="A57" s="144" t="s">
        <v>176</v>
      </c>
      <c r="B57" s="603" t="s">
        <v>202</v>
      </c>
      <c r="C57" s="604"/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5"/>
      <c r="P57" s="606">
        <v>2</v>
      </c>
      <c r="Q57" s="539"/>
      <c r="R57" s="606"/>
      <c r="S57" s="633"/>
      <c r="T57" s="455">
        <f t="shared" si="6"/>
        <v>90</v>
      </c>
      <c r="U57" s="456"/>
      <c r="V57" s="456">
        <f t="shared" si="7"/>
        <v>36</v>
      </c>
      <c r="W57" s="457"/>
      <c r="X57" s="570">
        <v>18</v>
      </c>
      <c r="Y57" s="571"/>
      <c r="Z57" s="572"/>
      <c r="AA57" s="571"/>
      <c r="AB57" s="572"/>
      <c r="AC57" s="571"/>
      <c r="AD57" s="572">
        <v>18</v>
      </c>
      <c r="AE57" s="570"/>
      <c r="AF57" s="538"/>
      <c r="AG57" s="539"/>
      <c r="AH57" s="471"/>
      <c r="AI57" s="472"/>
      <c r="AJ57" s="145"/>
      <c r="AK57" s="481">
        <v>90</v>
      </c>
      <c r="AL57" s="472"/>
      <c r="AM57" s="471">
        <v>36</v>
      </c>
      <c r="AN57" s="472"/>
      <c r="AO57" s="145">
        <v>3</v>
      </c>
      <c r="AP57" s="481"/>
      <c r="AQ57" s="472"/>
      <c r="AR57" s="471"/>
      <c r="AS57" s="472"/>
      <c r="AT57" s="145"/>
      <c r="AU57" s="481"/>
      <c r="AV57" s="472"/>
      <c r="AW57" s="471"/>
      <c r="AX57" s="472"/>
      <c r="AY57" s="146"/>
      <c r="AZ57" s="481">
        <f>SUM(AJ57,AO57,AT57,AY57)</f>
        <v>3</v>
      </c>
      <c r="BA57" s="483"/>
      <c r="BB57" s="496"/>
      <c r="BC57" s="497"/>
      <c r="BD57" s="497"/>
      <c r="BE57" s="497"/>
      <c r="BF57" s="497"/>
      <c r="BG57" s="497"/>
      <c r="BH57" s="498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</row>
    <row r="58" spans="1:73" s="7" customFormat="1" ht="17.25" customHeight="1" thickBot="1" x14ac:dyDescent="0.45">
      <c r="A58" s="147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Q58" s="121"/>
      <c r="R58" s="121"/>
      <c r="S58" s="121"/>
      <c r="T58" s="121"/>
      <c r="U58" s="121"/>
      <c r="V58" s="121"/>
      <c r="W58" s="121"/>
      <c r="X58" s="142"/>
      <c r="Y58" s="142"/>
      <c r="Z58" s="142"/>
      <c r="AA58" s="142"/>
      <c r="AB58" s="142"/>
      <c r="AC58" s="142"/>
      <c r="AD58" s="142"/>
      <c r="AE58" s="142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8"/>
      <c r="BC58" s="148"/>
      <c r="BD58" s="148"/>
      <c r="BE58" s="148"/>
      <c r="BF58" s="148"/>
      <c r="BG58" s="148"/>
      <c r="BH58" s="148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</row>
    <row r="59" spans="1:73" s="7" customFormat="1" ht="40.5" customHeight="1" thickBot="1" x14ac:dyDescent="0.45">
      <c r="A59" s="255" t="s">
        <v>77</v>
      </c>
      <c r="B59" s="258" t="s">
        <v>130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0"/>
      <c r="P59" s="267" t="s">
        <v>7</v>
      </c>
      <c r="Q59" s="268"/>
      <c r="R59" s="267" t="s">
        <v>8</v>
      </c>
      <c r="S59" s="271"/>
      <c r="T59" s="302" t="s">
        <v>9</v>
      </c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4"/>
      <c r="AF59" s="303" t="s">
        <v>26</v>
      </c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304"/>
      <c r="AZ59" s="305" t="s">
        <v>20</v>
      </c>
      <c r="BA59" s="306"/>
      <c r="BB59" s="311" t="s">
        <v>78</v>
      </c>
      <c r="BC59" s="312"/>
      <c r="BD59" s="312"/>
      <c r="BE59" s="312"/>
      <c r="BF59" s="312"/>
      <c r="BG59" s="312"/>
      <c r="BH59" s="313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</row>
    <row r="60" spans="1:73" s="7" customFormat="1" ht="70.5" customHeight="1" thickBot="1" x14ac:dyDescent="0.45">
      <c r="A60" s="256"/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3"/>
      <c r="P60" s="269"/>
      <c r="Q60" s="270"/>
      <c r="R60" s="269"/>
      <c r="S60" s="272"/>
      <c r="T60" s="320" t="s">
        <v>4</v>
      </c>
      <c r="U60" s="268"/>
      <c r="V60" s="267" t="s">
        <v>10</v>
      </c>
      <c r="W60" s="322"/>
      <c r="X60" s="275" t="s">
        <v>11</v>
      </c>
      <c r="Y60" s="275"/>
      <c r="Z60" s="275"/>
      <c r="AA60" s="275"/>
      <c r="AB60" s="275"/>
      <c r="AC60" s="275"/>
      <c r="AD60" s="275"/>
      <c r="AE60" s="276"/>
      <c r="AF60" s="274" t="s">
        <v>13</v>
      </c>
      <c r="AG60" s="275"/>
      <c r="AH60" s="275"/>
      <c r="AI60" s="275"/>
      <c r="AJ60" s="275"/>
      <c r="AK60" s="275"/>
      <c r="AL60" s="275"/>
      <c r="AM60" s="275"/>
      <c r="AN60" s="275"/>
      <c r="AO60" s="276"/>
      <c r="AP60" s="275" t="s">
        <v>14</v>
      </c>
      <c r="AQ60" s="275"/>
      <c r="AR60" s="275"/>
      <c r="AS60" s="275"/>
      <c r="AT60" s="275"/>
      <c r="AU60" s="275"/>
      <c r="AV60" s="275"/>
      <c r="AW60" s="275"/>
      <c r="AX60" s="275"/>
      <c r="AY60" s="276"/>
      <c r="AZ60" s="307"/>
      <c r="BA60" s="308"/>
      <c r="BB60" s="314"/>
      <c r="BC60" s="315"/>
      <c r="BD60" s="315"/>
      <c r="BE60" s="315"/>
      <c r="BF60" s="315"/>
      <c r="BG60" s="315"/>
      <c r="BH60" s="316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</row>
    <row r="61" spans="1:73" s="7" customFormat="1" ht="57" customHeight="1" thickBot="1" x14ac:dyDescent="0.45">
      <c r="A61" s="256"/>
      <c r="B61" s="26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3"/>
      <c r="P61" s="269"/>
      <c r="Q61" s="270"/>
      <c r="R61" s="269"/>
      <c r="S61" s="272"/>
      <c r="T61" s="321"/>
      <c r="U61" s="270"/>
      <c r="V61" s="269"/>
      <c r="W61" s="323"/>
      <c r="X61" s="277" t="s">
        <v>12</v>
      </c>
      <c r="Y61" s="270"/>
      <c r="Z61" s="278" t="s">
        <v>79</v>
      </c>
      <c r="AA61" s="270"/>
      <c r="AB61" s="278" t="s">
        <v>80</v>
      </c>
      <c r="AC61" s="270"/>
      <c r="AD61" s="269" t="s">
        <v>56</v>
      </c>
      <c r="AE61" s="272"/>
      <c r="AF61" s="279" t="s">
        <v>115</v>
      </c>
      <c r="AG61" s="280"/>
      <c r="AH61" s="280"/>
      <c r="AI61" s="280"/>
      <c r="AJ61" s="281"/>
      <c r="AK61" s="279" t="s">
        <v>116</v>
      </c>
      <c r="AL61" s="280"/>
      <c r="AM61" s="280"/>
      <c r="AN61" s="280"/>
      <c r="AO61" s="281"/>
      <c r="AP61" s="279" t="s">
        <v>328</v>
      </c>
      <c r="AQ61" s="280"/>
      <c r="AR61" s="280"/>
      <c r="AS61" s="280"/>
      <c r="AT61" s="281"/>
      <c r="AU61" s="279" t="s">
        <v>329</v>
      </c>
      <c r="AV61" s="280"/>
      <c r="AW61" s="280"/>
      <c r="AX61" s="280"/>
      <c r="AY61" s="281"/>
      <c r="AZ61" s="307"/>
      <c r="BA61" s="308"/>
      <c r="BB61" s="314"/>
      <c r="BC61" s="315"/>
      <c r="BD61" s="315"/>
      <c r="BE61" s="315"/>
      <c r="BF61" s="315"/>
      <c r="BG61" s="315"/>
      <c r="BH61" s="316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</row>
    <row r="62" spans="1:73" s="7" customFormat="1" ht="127.5" customHeight="1" thickBot="1" x14ac:dyDescent="0.45">
      <c r="A62" s="257"/>
      <c r="B62" s="264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6"/>
      <c r="P62" s="251"/>
      <c r="Q62" s="250"/>
      <c r="R62" s="251"/>
      <c r="S62" s="273"/>
      <c r="T62" s="249"/>
      <c r="U62" s="250"/>
      <c r="V62" s="251"/>
      <c r="W62" s="324"/>
      <c r="X62" s="273"/>
      <c r="Y62" s="250"/>
      <c r="Z62" s="251"/>
      <c r="AA62" s="250"/>
      <c r="AB62" s="251"/>
      <c r="AC62" s="250"/>
      <c r="AD62" s="251"/>
      <c r="AE62" s="273"/>
      <c r="AF62" s="249" t="s">
        <v>2</v>
      </c>
      <c r="AG62" s="250"/>
      <c r="AH62" s="251" t="s">
        <v>15</v>
      </c>
      <c r="AI62" s="250"/>
      <c r="AJ62" s="65" t="s">
        <v>16</v>
      </c>
      <c r="AK62" s="249" t="s">
        <v>2</v>
      </c>
      <c r="AL62" s="250"/>
      <c r="AM62" s="251" t="s">
        <v>15</v>
      </c>
      <c r="AN62" s="250"/>
      <c r="AO62" s="65" t="s">
        <v>16</v>
      </c>
      <c r="AP62" s="249" t="s">
        <v>2</v>
      </c>
      <c r="AQ62" s="250"/>
      <c r="AR62" s="251" t="s">
        <v>15</v>
      </c>
      <c r="AS62" s="250"/>
      <c r="AT62" s="65" t="s">
        <v>16</v>
      </c>
      <c r="AU62" s="249" t="s">
        <v>2</v>
      </c>
      <c r="AV62" s="250"/>
      <c r="AW62" s="251" t="s">
        <v>15</v>
      </c>
      <c r="AX62" s="250"/>
      <c r="AY62" s="112" t="s">
        <v>16</v>
      </c>
      <c r="AZ62" s="309"/>
      <c r="BA62" s="310"/>
      <c r="BB62" s="317"/>
      <c r="BC62" s="318"/>
      <c r="BD62" s="318"/>
      <c r="BE62" s="318"/>
      <c r="BF62" s="318"/>
      <c r="BG62" s="318"/>
      <c r="BH62" s="319"/>
      <c r="BJ62" s="45"/>
      <c r="BK62" s="45"/>
      <c r="BL62" s="45"/>
      <c r="BM62" s="45"/>
      <c r="BN62" s="45"/>
      <c r="BO62" s="45"/>
      <c r="BP62" s="45"/>
      <c r="BQ62" s="45"/>
      <c r="BR62" s="53"/>
      <c r="BS62" s="45"/>
      <c r="BT62" s="45"/>
      <c r="BU62" s="45"/>
    </row>
    <row r="63" spans="1:73" s="7" customFormat="1" ht="56.25" customHeight="1" x14ac:dyDescent="0.4">
      <c r="A63" s="44" t="s">
        <v>98</v>
      </c>
      <c r="B63" s="531" t="s">
        <v>226</v>
      </c>
      <c r="C63" s="532"/>
      <c r="D63" s="532"/>
      <c r="E63" s="532"/>
      <c r="F63" s="532"/>
      <c r="G63" s="532"/>
      <c r="H63" s="532"/>
      <c r="I63" s="532"/>
      <c r="J63" s="532"/>
      <c r="K63" s="532"/>
      <c r="L63" s="532"/>
      <c r="M63" s="532"/>
      <c r="N63" s="532"/>
      <c r="O63" s="533"/>
      <c r="P63" s="474"/>
      <c r="Q63" s="239"/>
      <c r="R63" s="474"/>
      <c r="S63" s="480"/>
      <c r="T63" s="238">
        <f>SUM(AF63,AK63,AP63,AU63)</f>
        <v>420</v>
      </c>
      <c r="U63" s="239"/>
      <c r="V63" s="474">
        <f>SUM(AH63,AM63,AR63,AW63)</f>
        <v>140</v>
      </c>
      <c r="W63" s="480"/>
      <c r="X63" s="238"/>
      <c r="Y63" s="239"/>
      <c r="Z63" s="474"/>
      <c r="AA63" s="239"/>
      <c r="AB63" s="474">
        <f>SUM(AB64)</f>
        <v>140</v>
      </c>
      <c r="AC63" s="239"/>
      <c r="AD63" s="474"/>
      <c r="AE63" s="480"/>
      <c r="AF63" s="238">
        <f>SUM(AF64)</f>
        <v>210</v>
      </c>
      <c r="AG63" s="239"/>
      <c r="AH63" s="474">
        <f>SUM(AH64)</f>
        <v>70</v>
      </c>
      <c r="AI63" s="239"/>
      <c r="AJ63" s="138">
        <f>SUM(AJ64)</f>
        <v>6</v>
      </c>
      <c r="AK63" s="238">
        <f>SUM(AK64:AL64)</f>
        <v>210</v>
      </c>
      <c r="AL63" s="239"/>
      <c r="AM63" s="474">
        <f>SUM(AM64:AN64)</f>
        <v>70</v>
      </c>
      <c r="AN63" s="239"/>
      <c r="AO63" s="138">
        <f>SUM(AO64:AO64)</f>
        <v>6</v>
      </c>
      <c r="AP63" s="470">
        <f>SUM(AP64)</f>
        <v>0</v>
      </c>
      <c r="AQ63" s="253"/>
      <c r="AR63" s="252">
        <f>SUM(AR64)</f>
        <v>0</v>
      </c>
      <c r="AS63" s="253"/>
      <c r="AT63" s="157">
        <f>SUM(AT64)</f>
        <v>0</v>
      </c>
      <c r="AU63" s="470">
        <f>SUM(AU64)</f>
        <v>0</v>
      </c>
      <c r="AV63" s="253"/>
      <c r="AW63" s="252">
        <f>SUM(AW64)</f>
        <v>0</v>
      </c>
      <c r="AX63" s="253"/>
      <c r="AY63" s="157">
        <f>SUM(AY64)</f>
        <v>0</v>
      </c>
      <c r="AZ63" s="238">
        <f>SUM(AZ64:BA64)</f>
        <v>12</v>
      </c>
      <c r="BA63" s="480"/>
      <c r="BB63" s="506" t="s">
        <v>298</v>
      </c>
      <c r="BC63" s="507"/>
      <c r="BD63" s="507"/>
      <c r="BE63" s="507"/>
      <c r="BF63" s="507"/>
      <c r="BG63" s="507"/>
      <c r="BH63" s="508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</row>
    <row r="64" spans="1:73" s="7" customFormat="1" ht="88.5" customHeight="1" x14ac:dyDescent="0.4">
      <c r="A64" s="48" t="s">
        <v>108</v>
      </c>
      <c r="B64" s="578" t="s">
        <v>278</v>
      </c>
      <c r="C64" s="578"/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  <c r="P64" s="579">
        <v>2</v>
      </c>
      <c r="Q64" s="580"/>
      <c r="R64" s="333">
        <v>1</v>
      </c>
      <c r="S64" s="335"/>
      <c r="T64" s="240">
        <v>420</v>
      </c>
      <c r="U64" s="241"/>
      <c r="V64" s="242">
        <f>SUM(AH64,AM64)</f>
        <v>140</v>
      </c>
      <c r="W64" s="463"/>
      <c r="X64" s="537"/>
      <c r="Y64" s="468"/>
      <c r="Z64" s="467"/>
      <c r="AA64" s="468"/>
      <c r="AB64" s="568">
        <v>140</v>
      </c>
      <c r="AC64" s="569"/>
      <c r="AD64" s="467"/>
      <c r="AE64" s="537"/>
      <c r="AF64" s="240">
        <v>210</v>
      </c>
      <c r="AG64" s="241"/>
      <c r="AH64" s="242">
        <v>70</v>
      </c>
      <c r="AI64" s="241"/>
      <c r="AJ64" s="74">
        <v>6</v>
      </c>
      <c r="AK64" s="240">
        <v>210</v>
      </c>
      <c r="AL64" s="241"/>
      <c r="AM64" s="242">
        <v>70</v>
      </c>
      <c r="AN64" s="241"/>
      <c r="AO64" s="74">
        <v>6</v>
      </c>
      <c r="AP64" s="234"/>
      <c r="AQ64" s="236"/>
      <c r="AR64" s="237"/>
      <c r="AS64" s="236"/>
      <c r="AT64" s="77"/>
      <c r="AU64" s="234"/>
      <c r="AV64" s="236"/>
      <c r="AW64" s="237"/>
      <c r="AX64" s="236"/>
      <c r="AY64" s="75"/>
      <c r="AZ64" s="240">
        <f>SUM(AJ64,AO64)</f>
        <v>12</v>
      </c>
      <c r="BA64" s="463"/>
      <c r="BB64" s="198"/>
      <c r="BC64" s="199"/>
      <c r="BD64" s="199"/>
      <c r="BE64" s="199"/>
      <c r="BF64" s="199"/>
      <c r="BG64" s="199"/>
      <c r="BH64" s="200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</row>
    <row r="65" spans="1:73" s="7" customFormat="1" ht="63" customHeight="1" x14ac:dyDescent="0.4">
      <c r="A65" s="44" t="s">
        <v>137</v>
      </c>
      <c r="B65" s="531" t="s">
        <v>227</v>
      </c>
      <c r="C65" s="532"/>
      <c r="D65" s="532"/>
      <c r="E65" s="532"/>
      <c r="F65" s="532"/>
      <c r="G65" s="532"/>
      <c r="H65" s="532"/>
      <c r="I65" s="532"/>
      <c r="J65" s="532"/>
      <c r="K65" s="532"/>
      <c r="L65" s="532"/>
      <c r="M65" s="532"/>
      <c r="N65" s="532"/>
      <c r="O65" s="533"/>
      <c r="P65" s="474"/>
      <c r="Q65" s="239"/>
      <c r="R65" s="474"/>
      <c r="S65" s="530"/>
      <c r="T65" s="238">
        <f>SUM(AF65,AK65,AP65,AU65)</f>
        <v>290</v>
      </c>
      <c r="U65" s="239"/>
      <c r="V65" s="474">
        <f>SUM(AH65,AM65,AR65,AW65)</f>
        <v>140</v>
      </c>
      <c r="W65" s="480"/>
      <c r="X65" s="530">
        <f>SUM(X66:Y68)</f>
        <v>52</v>
      </c>
      <c r="Y65" s="239"/>
      <c r="Z65" s="474"/>
      <c r="AA65" s="239"/>
      <c r="AB65" s="474"/>
      <c r="AC65" s="239"/>
      <c r="AD65" s="474">
        <f>SUM(AD66:AE68)</f>
        <v>88</v>
      </c>
      <c r="AE65" s="530"/>
      <c r="AF65" s="238">
        <f>SUM(AF66:AG68)</f>
        <v>90</v>
      </c>
      <c r="AG65" s="239"/>
      <c r="AH65" s="474">
        <f>SUM(AH66:AI68)</f>
        <v>36</v>
      </c>
      <c r="AI65" s="239"/>
      <c r="AJ65" s="137">
        <f>SUM(AJ66:AJ68)</f>
        <v>3</v>
      </c>
      <c r="AK65" s="238">
        <f>SUM(AK66:AL68)</f>
        <v>200</v>
      </c>
      <c r="AL65" s="239"/>
      <c r="AM65" s="474">
        <f>SUM(AM66:AN68)</f>
        <v>104</v>
      </c>
      <c r="AN65" s="239"/>
      <c r="AO65" s="137">
        <f>SUM(AO66:AO68)</f>
        <v>6</v>
      </c>
      <c r="AP65" s="470">
        <f>SUM(AP66:AQ68)</f>
        <v>0</v>
      </c>
      <c r="AQ65" s="253"/>
      <c r="AR65" s="252">
        <f>SUM(AR66:AS68)</f>
        <v>0</v>
      </c>
      <c r="AS65" s="253"/>
      <c r="AT65" s="156">
        <f>SUM(AT66:AT68)</f>
        <v>0</v>
      </c>
      <c r="AU65" s="470">
        <f>SUM(AU66:AV68)</f>
        <v>0</v>
      </c>
      <c r="AV65" s="253"/>
      <c r="AW65" s="252">
        <f>SUM(AW66:AX68)</f>
        <v>0</v>
      </c>
      <c r="AX65" s="253"/>
      <c r="AY65" s="158">
        <f>SUM(AY66:AY68)</f>
        <v>0</v>
      </c>
      <c r="AZ65" s="238">
        <f>SUM(AZ66:BA68)</f>
        <v>9</v>
      </c>
      <c r="BA65" s="480"/>
      <c r="BB65" s="484" t="s">
        <v>299</v>
      </c>
      <c r="BC65" s="485"/>
      <c r="BD65" s="485"/>
      <c r="BE65" s="485"/>
      <c r="BF65" s="485"/>
      <c r="BG65" s="485"/>
      <c r="BH65" s="486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</row>
    <row r="66" spans="1:73" s="55" customFormat="1" ht="77.25" customHeight="1" x14ac:dyDescent="0.4">
      <c r="A66" s="52" t="s">
        <v>138</v>
      </c>
      <c r="B66" s="598" t="s">
        <v>313</v>
      </c>
      <c r="C66" s="598"/>
      <c r="D66" s="598"/>
      <c r="E66" s="598"/>
      <c r="F66" s="598"/>
      <c r="G66" s="598"/>
      <c r="H66" s="598"/>
      <c r="I66" s="598"/>
      <c r="J66" s="598"/>
      <c r="K66" s="598"/>
      <c r="L66" s="598"/>
      <c r="M66" s="598"/>
      <c r="N66" s="598"/>
      <c r="O66" s="598"/>
      <c r="P66" s="237"/>
      <c r="Q66" s="236"/>
      <c r="R66" s="237">
        <v>1</v>
      </c>
      <c r="S66" s="254"/>
      <c r="T66" s="336">
        <f>SUM(AF66,AK66,AP66,AU66)</f>
        <v>90</v>
      </c>
      <c r="U66" s="337"/>
      <c r="V66" s="338">
        <f>SUM(AH66,AM66,AR66,AW66)</f>
        <v>36</v>
      </c>
      <c r="W66" s="339"/>
      <c r="X66" s="254">
        <v>16</v>
      </c>
      <c r="Y66" s="236"/>
      <c r="Z66" s="237"/>
      <c r="AA66" s="236"/>
      <c r="AB66" s="237"/>
      <c r="AC66" s="236"/>
      <c r="AD66" s="237">
        <v>20</v>
      </c>
      <c r="AE66" s="254"/>
      <c r="AF66" s="234">
        <v>90</v>
      </c>
      <c r="AG66" s="236"/>
      <c r="AH66" s="237">
        <v>36</v>
      </c>
      <c r="AI66" s="236"/>
      <c r="AJ66" s="173">
        <v>3</v>
      </c>
      <c r="AK66" s="234"/>
      <c r="AL66" s="236"/>
      <c r="AM66" s="237"/>
      <c r="AN66" s="236"/>
      <c r="AO66" s="77"/>
      <c r="AP66" s="234"/>
      <c r="AQ66" s="236"/>
      <c r="AR66" s="237"/>
      <c r="AS66" s="236"/>
      <c r="AT66" s="77"/>
      <c r="AU66" s="234"/>
      <c r="AV66" s="236"/>
      <c r="AW66" s="237"/>
      <c r="AX66" s="236"/>
      <c r="AY66" s="75"/>
      <c r="AZ66" s="234">
        <f>SUM(AJ66,AO66,AT66,AY66)</f>
        <v>3</v>
      </c>
      <c r="BA66" s="235"/>
      <c r="BB66" s="198"/>
      <c r="BC66" s="199"/>
      <c r="BD66" s="199"/>
      <c r="BE66" s="199"/>
      <c r="BF66" s="199"/>
      <c r="BG66" s="199"/>
      <c r="BH66" s="200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</row>
    <row r="67" spans="1:73" s="7" customFormat="1" ht="96" customHeight="1" x14ac:dyDescent="0.4">
      <c r="A67" s="52" t="s">
        <v>139</v>
      </c>
      <c r="B67" s="408" t="s">
        <v>312</v>
      </c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10"/>
      <c r="P67" s="237">
        <v>2</v>
      </c>
      <c r="Q67" s="236"/>
      <c r="R67" s="237"/>
      <c r="S67" s="254"/>
      <c r="T67" s="336">
        <f>SUM(AF67,AK67,AP67,AU67)</f>
        <v>100</v>
      </c>
      <c r="U67" s="337"/>
      <c r="V67" s="338">
        <f>SUM(AH67,AM67,AR67,AW67)</f>
        <v>52</v>
      </c>
      <c r="W67" s="339"/>
      <c r="X67" s="254">
        <v>20</v>
      </c>
      <c r="Y67" s="236"/>
      <c r="Z67" s="237"/>
      <c r="AA67" s="236"/>
      <c r="AB67" s="237"/>
      <c r="AC67" s="236"/>
      <c r="AD67" s="237">
        <v>32</v>
      </c>
      <c r="AE67" s="254"/>
      <c r="AF67" s="234"/>
      <c r="AG67" s="236"/>
      <c r="AH67" s="237"/>
      <c r="AI67" s="236"/>
      <c r="AJ67" s="173"/>
      <c r="AK67" s="234">
        <v>100</v>
      </c>
      <c r="AL67" s="236"/>
      <c r="AM67" s="237">
        <v>52</v>
      </c>
      <c r="AN67" s="236"/>
      <c r="AO67" s="77">
        <v>3</v>
      </c>
      <c r="AP67" s="234"/>
      <c r="AQ67" s="236"/>
      <c r="AR67" s="237"/>
      <c r="AS67" s="236"/>
      <c r="AT67" s="77"/>
      <c r="AU67" s="234"/>
      <c r="AV67" s="236"/>
      <c r="AW67" s="237"/>
      <c r="AX67" s="236"/>
      <c r="AY67" s="75"/>
      <c r="AZ67" s="234">
        <f>SUM(AJ67,AO67,AT67,AY67)</f>
        <v>3</v>
      </c>
      <c r="BA67" s="235"/>
      <c r="BB67" s="198"/>
      <c r="BC67" s="199"/>
      <c r="BD67" s="199"/>
      <c r="BE67" s="199"/>
      <c r="BF67" s="199"/>
      <c r="BG67" s="199"/>
      <c r="BH67" s="200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</row>
    <row r="68" spans="1:73" s="7" customFormat="1" ht="83.25" customHeight="1" x14ac:dyDescent="0.4">
      <c r="A68" s="52" t="s">
        <v>140</v>
      </c>
      <c r="B68" s="408" t="s">
        <v>167</v>
      </c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10"/>
      <c r="P68" s="237"/>
      <c r="Q68" s="236"/>
      <c r="R68" s="237">
        <v>2</v>
      </c>
      <c r="S68" s="254"/>
      <c r="T68" s="336">
        <f>SUM(AF68,AK68,AP68,AU68)</f>
        <v>100</v>
      </c>
      <c r="U68" s="337"/>
      <c r="V68" s="338">
        <f>SUM(AH68,AM68,AR68,AW68)</f>
        <v>52</v>
      </c>
      <c r="W68" s="339"/>
      <c r="X68" s="254">
        <v>16</v>
      </c>
      <c r="Y68" s="236"/>
      <c r="Z68" s="237"/>
      <c r="AA68" s="236"/>
      <c r="AB68" s="237"/>
      <c r="AC68" s="236"/>
      <c r="AD68" s="237">
        <v>36</v>
      </c>
      <c r="AE68" s="254"/>
      <c r="AF68" s="234"/>
      <c r="AG68" s="236"/>
      <c r="AH68" s="237"/>
      <c r="AI68" s="236"/>
      <c r="AJ68" s="173"/>
      <c r="AK68" s="234">
        <v>100</v>
      </c>
      <c r="AL68" s="236"/>
      <c r="AM68" s="237">
        <v>52</v>
      </c>
      <c r="AN68" s="236"/>
      <c r="AO68" s="77">
        <v>3</v>
      </c>
      <c r="AP68" s="234"/>
      <c r="AQ68" s="236"/>
      <c r="AR68" s="237"/>
      <c r="AS68" s="236"/>
      <c r="AT68" s="77"/>
      <c r="AU68" s="234"/>
      <c r="AV68" s="236"/>
      <c r="AW68" s="237"/>
      <c r="AX68" s="236"/>
      <c r="AY68" s="75"/>
      <c r="AZ68" s="234">
        <f>SUM(AJ68,AO68,AT68,AY68)</f>
        <v>3</v>
      </c>
      <c r="BA68" s="235"/>
      <c r="BB68" s="198"/>
      <c r="BC68" s="199"/>
      <c r="BD68" s="199"/>
      <c r="BE68" s="199"/>
      <c r="BF68" s="199"/>
      <c r="BG68" s="199"/>
      <c r="BH68" s="200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</row>
    <row r="69" spans="1:73" s="7" customFormat="1" ht="82.5" customHeight="1" x14ac:dyDescent="0.4">
      <c r="A69" s="44" t="s">
        <v>141</v>
      </c>
      <c r="B69" s="531" t="s">
        <v>165</v>
      </c>
      <c r="C69" s="549"/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50"/>
      <c r="P69" s="474"/>
      <c r="Q69" s="239"/>
      <c r="R69" s="474"/>
      <c r="S69" s="530"/>
      <c r="T69" s="238">
        <f>SUM(AF69,AK69,AP69,AU69)</f>
        <v>558</v>
      </c>
      <c r="U69" s="239"/>
      <c r="V69" s="474">
        <f>SUM(AH69,AM69,AR69,AW69)</f>
        <v>186</v>
      </c>
      <c r="W69" s="480"/>
      <c r="X69" s="530">
        <f>SUM(X70)</f>
        <v>100</v>
      </c>
      <c r="Y69" s="239"/>
      <c r="Z69" s="474"/>
      <c r="AA69" s="239"/>
      <c r="AB69" s="474"/>
      <c r="AC69" s="239"/>
      <c r="AD69" s="474">
        <f>SUM(AD70)</f>
        <v>86</v>
      </c>
      <c r="AE69" s="530"/>
      <c r="AF69" s="470">
        <f>SUM(AF71:AG75)</f>
        <v>0</v>
      </c>
      <c r="AG69" s="253"/>
      <c r="AH69" s="252">
        <f>SUM(AH71:AI75)</f>
        <v>0</v>
      </c>
      <c r="AI69" s="253"/>
      <c r="AJ69" s="159">
        <f>SUM(AJ71:AJ75)</f>
        <v>0</v>
      </c>
      <c r="AK69" s="470">
        <f>SUM(AK71:AL75)</f>
        <v>0</v>
      </c>
      <c r="AL69" s="253"/>
      <c r="AM69" s="473">
        <f>SUM(AM71:AN75)</f>
        <v>0</v>
      </c>
      <c r="AN69" s="253"/>
      <c r="AO69" s="159">
        <f>SUM(AO71:AO75)</f>
        <v>0</v>
      </c>
      <c r="AP69" s="238">
        <f>SUM(AP71:AQ75)</f>
        <v>558</v>
      </c>
      <c r="AQ69" s="239"/>
      <c r="AR69" s="474">
        <f>SUM(AR71:AS75)</f>
        <v>186</v>
      </c>
      <c r="AS69" s="239"/>
      <c r="AT69" s="80">
        <f>SUM(AT71:AT75)</f>
        <v>18</v>
      </c>
      <c r="AU69" s="470">
        <f>SUM(AU71:AV75)</f>
        <v>0</v>
      </c>
      <c r="AV69" s="253"/>
      <c r="AW69" s="252">
        <f>SUM(AW71:AX75)</f>
        <v>0</v>
      </c>
      <c r="AX69" s="253"/>
      <c r="AY69" s="181">
        <f>SUM(AY71:AY75)</f>
        <v>0</v>
      </c>
      <c r="AZ69" s="238">
        <f>SUM(AZ71:BA75)</f>
        <v>18</v>
      </c>
      <c r="BA69" s="480"/>
      <c r="BB69" s="484"/>
      <c r="BC69" s="485"/>
      <c r="BD69" s="485"/>
      <c r="BE69" s="485"/>
      <c r="BF69" s="485"/>
      <c r="BG69" s="485"/>
      <c r="BH69" s="486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</row>
    <row r="70" spans="1:73" s="7" customFormat="1" ht="90" customHeight="1" x14ac:dyDescent="0.4">
      <c r="A70" s="54" t="s">
        <v>142</v>
      </c>
      <c r="B70" s="573" t="s">
        <v>240</v>
      </c>
      <c r="C70" s="574"/>
      <c r="D70" s="574"/>
      <c r="E70" s="574"/>
      <c r="F70" s="574"/>
      <c r="G70" s="574"/>
      <c r="H70" s="574"/>
      <c r="I70" s="574"/>
      <c r="J70" s="574"/>
      <c r="K70" s="574"/>
      <c r="L70" s="574"/>
      <c r="M70" s="574"/>
      <c r="N70" s="574"/>
      <c r="O70" s="575"/>
      <c r="P70" s="458"/>
      <c r="Q70" s="245"/>
      <c r="R70" s="458"/>
      <c r="S70" s="560"/>
      <c r="T70" s="577"/>
      <c r="U70" s="561"/>
      <c r="V70" s="561"/>
      <c r="W70" s="562"/>
      <c r="X70" s="560">
        <f>SUM(X71:Y75)</f>
        <v>100</v>
      </c>
      <c r="Y70" s="245"/>
      <c r="Z70" s="458"/>
      <c r="AA70" s="245"/>
      <c r="AB70" s="458"/>
      <c r="AC70" s="245"/>
      <c r="AD70" s="458">
        <f>SUM(AD71:AE75)</f>
        <v>86</v>
      </c>
      <c r="AE70" s="560"/>
      <c r="AF70" s="244"/>
      <c r="AG70" s="245"/>
      <c r="AH70" s="458"/>
      <c r="AI70" s="245"/>
      <c r="AJ70" s="84"/>
      <c r="AK70" s="244"/>
      <c r="AL70" s="245"/>
      <c r="AM70" s="458"/>
      <c r="AN70" s="245"/>
      <c r="AO70" s="84"/>
      <c r="AP70" s="244"/>
      <c r="AQ70" s="245"/>
      <c r="AR70" s="458"/>
      <c r="AS70" s="245"/>
      <c r="AT70" s="84"/>
      <c r="AU70" s="244"/>
      <c r="AV70" s="245"/>
      <c r="AW70" s="458"/>
      <c r="AX70" s="245"/>
      <c r="AY70" s="85"/>
      <c r="AZ70" s="244"/>
      <c r="BA70" s="459"/>
      <c r="BB70" s="460" t="s">
        <v>300</v>
      </c>
      <c r="BC70" s="461"/>
      <c r="BD70" s="461"/>
      <c r="BE70" s="461"/>
      <c r="BF70" s="461"/>
      <c r="BG70" s="461"/>
      <c r="BH70" s="462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</row>
    <row r="71" spans="1:73" s="7" customFormat="1" ht="90" customHeight="1" x14ac:dyDescent="0.4">
      <c r="A71" s="48" t="s">
        <v>177</v>
      </c>
      <c r="B71" s="408" t="s">
        <v>166</v>
      </c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10"/>
      <c r="P71" s="237"/>
      <c r="Q71" s="236"/>
      <c r="R71" s="237">
        <v>3</v>
      </c>
      <c r="S71" s="254"/>
      <c r="T71" s="336">
        <f t="shared" ref="T71:T75" si="8">SUM(AF71,AK71,AP71,AU71)</f>
        <v>90</v>
      </c>
      <c r="U71" s="337"/>
      <c r="V71" s="338">
        <f t="shared" ref="V71:V75" si="9">SUM(AH71,AM71,AR71,AW71)</f>
        <v>36</v>
      </c>
      <c r="W71" s="339"/>
      <c r="X71" s="254">
        <v>20</v>
      </c>
      <c r="Y71" s="236"/>
      <c r="Z71" s="237"/>
      <c r="AA71" s="236"/>
      <c r="AB71" s="237"/>
      <c r="AC71" s="236"/>
      <c r="AD71" s="237">
        <v>16</v>
      </c>
      <c r="AE71" s="254"/>
      <c r="AF71" s="234"/>
      <c r="AG71" s="236"/>
      <c r="AH71" s="237"/>
      <c r="AI71" s="236"/>
      <c r="AJ71" s="77"/>
      <c r="AK71" s="234"/>
      <c r="AL71" s="236"/>
      <c r="AM71" s="237"/>
      <c r="AN71" s="236"/>
      <c r="AO71" s="77"/>
      <c r="AP71" s="234">
        <v>90</v>
      </c>
      <c r="AQ71" s="236"/>
      <c r="AR71" s="237">
        <v>36</v>
      </c>
      <c r="AS71" s="236"/>
      <c r="AT71" s="77">
        <v>3</v>
      </c>
      <c r="AU71" s="234"/>
      <c r="AV71" s="236"/>
      <c r="AW71" s="237"/>
      <c r="AX71" s="236"/>
      <c r="AY71" s="75"/>
      <c r="AZ71" s="234">
        <f t="shared" ref="AZ71:AZ75" si="10">SUM(AJ71,AO71,AT71,AY71)</f>
        <v>3</v>
      </c>
      <c r="BA71" s="235"/>
      <c r="BB71" s="198"/>
      <c r="BC71" s="199"/>
      <c r="BD71" s="199"/>
      <c r="BE71" s="199"/>
      <c r="BF71" s="199"/>
      <c r="BG71" s="199"/>
      <c r="BH71" s="200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53"/>
      <c r="BU71" s="53"/>
    </row>
    <row r="72" spans="1:73" s="7" customFormat="1" ht="102" customHeight="1" x14ac:dyDescent="0.4">
      <c r="A72" s="48" t="s">
        <v>178</v>
      </c>
      <c r="B72" s="408" t="s">
        <v>249</v>
      </c>
      <c r="C72" s="558"/>
      <c r="D72" s="558"/>
      <c r="E72" s="558"/>
      <c r="F72" s="558"/>
      <c r="G72" s="558"/>
      <c r="H72" s="558"/>
      <c r="I72" s="558"/>
      <c r="J72" s="558"/>
      <c r="K72" s="558"/>
      <c r="L72" s="558"/>
      <c r="M72" s="558"/>
      <c r="N72" s="558"/>
      <c r="O72" s="559"/>
      <c r="P72" s="237"/>
      <c r="Q72" s="236"/>
      <c r="R72" s="237">
        <v>3</v>
      </c>
      <c r="S72" s="254"/>
      <c r="T72" s="336">
        <f t="shared" si="8"/>
        <v>90</v>
      </c>
      <c r="U72" s="337"/>
      <c r="V72" s="338">
        <f t="shared" si="9"/>
        <v>36</v>
      </c>
      <c r="W72" s="339"/>
      <c r="X72" s="254">
        <v>20</v>
      </c>
      <c r="Y72" s="236"/>
      <c r="Z72" s="237"/>
      <c r="AA72" s="236"/>
      <c r="AB72" s="237"/>
      <c r="AC72" s="236"/>
      <c r="AD72" s="237">
        <v>16</v>
      </c>
      <c r="AE72" s="254"/>
      <c r="AF72" s="234"/>
      <c r="AG72" s="236"/>
      <c r="AH72" s="237"/>
      <c r="AI72" s="236"/>
      <c r="AJ72" s="77"/>
      <c r="AK72" s="234"/>
      <c r="AL72" s="236"/>
      <c r="AM72" s="237"/>
      <c r="AN72" s="236"/>
      <c r="AO72" s="77"/>
      <c r="AP72" s="234">
        <v>90</v>
      </c>
      <c r="AQ72" s="236"/>
      <c r="AR72" s="237">
        <v>36</v>
      </c>
      <c r="AS72" s="236"/>
      <c r="AT72" s="77">
        <v>3</v>
      </c>
      <c r="AU72" s="234"/>
      <c r="AV72" s="236"/>
      <c r="AW72" s="237"/>
      <c r="AX72" s="236"/>
      <c r="AY72" s="75"/>
      <c r="AZ72" s="234">
        <f t="shared" si="10"/>
        <v>3</v>
      </c>
      <c r="BA72" s="235"/>
      <c r="BB72" s="198"/>
      <c r="BC72" s="199"/>
      <c r="BD72" s="199"/>
      <c r="BE72" s="199"/>
      <c r="BF72" s="199"/>
      <c r="BG72" s="199"/>
      <c r="BH72" s="200"/>
      <c r="BJ72" s="45"/>
      <c r="BK72" s="50"/>
      <c r="BL72" s="45"/>
      <c r="BM72" s="45"/>
      <c r="BN72" s="45"/>
      <c r="BO72" s="45"/>
      <c r="BP72" s="45"/>
      <c r="BQ72" s="45"/>
      <c r="BR72" s="45"/>
      <c r="BS72" s="45"/>
      <c r="BT72" s="53"/>
      <c r="BU72" s="53"/>
    </row>
    <row r="73" spans="1:73" s="7" customFormat="1" ht="79.5" customHeight="1" x14ac:dyDescent="0.4">
      <c r="A73" s="48" t="s">
        <v>179</v>
      </c>
      <c r="B73" s="408" t="s">
        <v>190</v>
      </c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10"/>
      <c r="P73" s="237">
        <v>3</v>
      </c>
      <c r="Q73" s="236"/>
      <c r="R73" s="237"/>
      <c r="S73" s="254"/>
      <c r="T73" s="336">
        <f t="shared" ref="T73" si="11">SUM(AF73,AK73,AP73,AU73)</f>
        <v>90</v>
      </c>
      <c r="U73" s="337"/>
      <c r="V73" s="338">
        <f t="shared" ref="V73" si="12">SUM(AH73,AM73,AR73,AW73)</f>
        <v>36</v>
      </c>
      <c r="W73" s="339"/>
      <c r="X73" s="254">
        <v>18</v>
      </c>
      <c r="Y73" s="236"/>
      <c r="Z73" s="237"/>
      <c r="AA73" s="236"/>
      <c r="AB73" s="237"/>
      <c r="AC73" s="236"/>
      <c r="AD73" s="237">
        <v>18</v>
      </c>
      <c r="AE73" s="254"/>
      <c r="AF73" s="234"/>
      <c r="AG73" s="236"/>
      <c r="AH73" s="237"/>
      <c r="AI73" s="236"/>
      <c r="AJ73" s="77"/>
      <c r="AK73" s="234"/>
      <c r="AL73" s="236"/>
      <c r="AM73" s="237"/>
      <c r="AN73" s="236"/>
      <c r="AO73" s="77"/>
      <c r="AP73" s="234">
        <v>90</v>
      </c>
      <c r="AQ73" s="236"/>
      <c r="AR73" s="237">
        <v>36</v>
      </c>
      <c r="AS73" s="236"/>
      <c r="AT73" s="173">
        <v>3</v>
      </c>
      <c r="AU73" s="469"/>
      <c r="AV73" s="468"/>
      <c r="AW73" s="467"/>
      <c r="AX73" s="468"/>
      <c r="AY73" s="57"/>
      <c r="AZ73" s="469">
        <f t="shared" ref="AZ73" si="13">SUM(AJ73,AO73,AT73,AY73)</f>
        <v>3</v>
      </c>
      <c r="BA73" s="482"/>
      <c r="BB73" s="198"/>
      <c r="BC73" s="199"/>
      <c r="BD73" s="199"/>
      <c r="BE73" s="199"/>
      <c r="BF73" s="199"/>
      <c r="BG73" s="199"/>
      <c r="BH73" s="200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</row>
    <row r="74" spans="1:73" s="7" customFormat="1" ht="138.75" customHeight="1" x14ac:dyDescent="0.4">
      <c r="A74" s="48" t="s">
        <v>180</v>
      </c>
      <c r="B74" s="408" t="s">
        <v>287</v>
      </c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10"/>
      <c r="P74" s="467">
        <v>3</v>
      </c>
      <c r="Q74" s="468"/>
      <c r="R74" s="467"/>
      <c r="S74" s="482"/>
      <c r="T74" s="336">
        <f t="shared" si="8"/>
        <v>198</v>
      </c>
      <c r="U74" s="337"/>
      <c r="V74" s="338">
        <f t="shared" si="9"/>
        <v>42</v>
      </c>
      <c r="W74" s="339"/>
      <c r="X74" s="254">
        <v>22</v>
      </c>
      <c r="Y74" s="236"/>
      <c r="Z74" s="237"/>
      <c r="AA74" s="236"/>
      <c r="AB74" s="237"/>
      <c r="AC74" s="236"/>
      <c r="AD74" s="237">
        <v>20</v>
      </c>
      <c r="AE74" s="235"/>
      <c r="AF74" s="234"/>
      <c r="AG74" s="236"/>
      <c r="AH74" s="237"/>
      <c r="AI74" s="236"/>
      <c r="AJ74" s="77"/>
      <c r="AK74" s="234"/>
      <c r="AL74" s="236"/>
      <c r="AM74" s="237"/>
      <c r="AN74" s="236"/>
      <c r="AO74" s="77"/>
      <c r="AP74" s="234">
        <v>198</v>
      </c>
      <c r="AQ74" s="236"/>
      <c r="AR74" s="237">
        <v>42</v>
      </c>
      <c r="AS74" s="236"/>
      <c r="AT74" s="173">
        <v>6</v>
      </c>
      <c r="AU74" s="469"/>
      <c r="AV74" s="468"/>
      <c r="AW74" s="467"/>
      <c r="AX74" s="468"/>
      <c r="AY74" s="76"/>
      <c r="AZ74" s="469">
        <f t="shared" si="10"/>
        <v>6</v>
      </c>
      <c r="BA74" s="482"/>
      <c r="BB74" s="503"/>
      <c r="BC74" s="504"/>
      <c r="BD74" s="504"/>
      <c r="BE74" s="504"/>
      <c r="BF74" s="504"/>
      <c r="BG74" s="504"/>
      <c r="BH74" s="50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</row>
    <row r="75" spans="1:73" s="7" customFormat="1" ht="77.25" customHeight="1" x14ac:dyDescent="0.4">
      <c r="A75" s="48" t="s">
        <v>181</v>
      </c>
      <c r="B75" s="408" t="s">
        <v>168</v>
      </c>
      <c r="C75" s="558"/>
      <c r="D75" s="558"/>
      <c r="E75" s="558"/>
      <c r="F75" s="558"/>
      <c r="G75" s="558"/>
      <c r="H75" s="558"/>
      <c r="I75" s="558"/>
      <c r="J75" s="558"/>
      <c r="K75" s="558"/>
      <c r="L75" s="558"/>
      <c r="M75" s="558"/>
      <c r="N75" s="558"/>
      <c r="O75" s="559"/>
      <c r="P75" s="467">
        <v>3</v>
      </c>
      <c r="Q75" s="468"/>
      <c r="R75" s="467"/>
      <c r="S75" s="537"/>
      <c r="T75" s="336">
        <f t="shared" si="8"/>
        <v>90</v>
      </c>
      <c r="U75" s="337"/>
      <c r="V75" s="338">
        <f t="shared" si="9"/>
        <v>36</v>
      </c>
      <c r="W75" s="339"/>
      <c r="X75" s="254">
        <v>20</v>
      </c>
      <c r="Y75" s="236"/>
      <c r="Z75" s="237"/>
      <c r="AA75" s="236"/>
      <c r="AB75" s="237"/>
      <c r="AC75" s="236"/>
      <c r="AD75" s="237">
        <v>16</v>
      </c>
      <c r="AE75" s="254"/>
      <c r="AF75" s="234"/>
      <c r="AG75" s="236"/>
      <c r="AH75" s="237"/>
      <c r="AI75" s="236"/>
      <c r="AJ75" s="77"/>
      <c r="AK75" s="234"/>
      <c r="AL75" s="236"/>
      <c r="AM75" s="237"/>
      <c r="AN75" s="236"/>
      <c r="AO75" s="77"/>
      <c r="AP75" s="469">
        <v>90</v>
      </c>
      <c r="AQ75" s="468"/>
      <c r="AR75" s="467">
        <v>36</v>
      </c>
      <c r="AS75" s="468"/>
      <c r="AT75" s="76">
        <v>3</v>
      </c>
      <c r="AU75" s="469"/>
      <c r="AV75" s="468"/>
      <c r="AW75" s="467"/>
      <c r="AX75" s="468"/>
      <c r="AY75" s="76"/>
      <c r="AZ75" s="469">
        <f t="shared" si="10"/>
        <v>3</v>
      </c>
      <c r="BA75" s="482"/>
      <c r="BB75" s="198"/>
      <c r="BC75" s="199"/>
      <c r="BD75" s="199"/>
      <c r="BE75" s="199"/>
      <c r="BF75" s="199"/>
      <c r="BG75" s="199"/>
      <c r="BH75" s="200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</row>
    <row r="76" spans="1:73" s="7" customFormat="1" ht="65.25" customHeight="1" x14ac:dyDescent="0.4">
      <c r="A76" s="54" t="s">
        <v>143</v>
      </c>
      <c r="B76" s="573" t="s">
        <v>241</v>
      </c>
      <c r="C76" s="574"/>
      <c r="D76" s="574"/>
      <c r="E76" s="574"/>
      <c r="F76" s="574"/>
      <c r="G76" s="574"/>
      <c r="H76" s="574"/>
      <c r="I76" s="574"/>
      <c r="J76" s="574"/>
      <c r="K76" s="574"/>
      <c r="L76" s="574"/>
      <c r="M76" s="574"/>
      <c r="N76" s="574"/>
      <c r="O76" s="575"/>
      <c r="P76" s="458"/>
      <c r="Q76" s="245"/>
      <c r="R76" s="458"/>
      <c r="S76" s="560"/>
      <c r="T76" s="577"/>
      <c r="U76" s="561"/>
      <c r="V76" s="561"/>
      <c r="W76" s="562"/>
      <c r="X76" s="560">
        <f>SUM(X77:Y81)</f>
        <v>88</v>
      </c>
      <c r="Y76" s="245"/>
      <c r="Z76" s="458"/>
      <c r="AA76" s="245"/>
      <c r="AB76" s="458"/>
      <c r="AC76" s="245"/>
      <c r="AD76" s="458">
        <f>SUM(AD77:AE81)</f>
        <v>98</v>
      </c>
      <c r="AE76" s="459"/>
      <c r="AF76" s="244"/>
      <c r="AG76" s="245"/>
      <c r="AH76" s="458"/>
      <c r="AI76" s="245"/>
      <c r="AJ76" s="84"/>
      <c r="AK76" s="244"/>
      <c r="AL76" s="245"/>
      <c r="AM76" s="458"/>
      <c r="AN76" s="245"/>
      <c r="AO76" s="84"/>
      <c r="AP76" s="244"/>
      <c r="AQ76" s="245"/>
      <c r="AR76" s="458"/>
      <c r="AS76" s="245"/>
      <c r="AT76" s="84"/>
      <c r="AU76" s="244"/>
      <c r="AV76" s="245"/>
      <c r="AW76" s="458"/>
      <c r="AX76" s="245"/>
      <c r="AY76" s="85"/>
      <c r="AZ76" s="244"/>
      <c r="BA76" s="459"/>
      <c r="BB76" s="460" t="s">
        <v>301</v>
      </c>
      <c r="BC76" s="461"/>
      <c r="BD76" s="461"/>
      <c r="BE76" s="461"/>
      <c r="BF76" s="461"/>
      <c r="BG76" s="461"/>
      <c r="BH76" s="462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</row>
    <row r="77" spans="1:73" s="7" customFormat="1" ht="70.5" customHeight="1" x14ac:dyDescent="0.4">
      <c r="A77" s="48" t="s">
        <v>182</v>
      </c>
      <c r="B77" s="408" t="s">
        <v>169</v>
      </c>
      <c r="C77" s="558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9"/>
      <c r="P77" s="237"/>
      <c r="Q77" s="236"/>
      <c r="R77" s="237">
        <v>3</v>
      </c>
      <c r="S77" s="254"/>
      <c r="T77" s="336">
        <f t="shared" ref="T77:T81" si="14">SUM(AF77,AK77,AP77,AU77)</f>
        <v>90</v>
      </c>
      <c r="U77" s="337"/>
      <c r="V77" s="338">
        <f t="shared" ref="V77:V81" si="15">SUM(AH77,AM77,AR77,AW77)</f>
        <v>36</v>
      </c>
      <c r="W77" s="339"/>
      <c r="X77" s="254">
        <v>18</v>
      </c>
      <c r="Y77" s="236"/>
      <c r="Z77" s="237"/>
      <c r="AA77" s="236"/>
      <c r="AB77" s="237"/>
      <c r="AC77" s="236"/>
      <c r="AD77" s="237">
        <v>18</v>
      </c>
      <c r="AE77" s="254"/>
      <c r="AF77" s="234"/>
      <c r="AG77" s="236"/>
      <c r="AH77" s="237"/>
      <c r="AI77" s="236"/>
      <c r="AJ77" s="77"/>
      <c r="AK77" s="234"/>
      <c r="AL77" s="236"/>
      <c r="AM77" s="237"/>
      <c r="AN77" s="236"/>
      <c r="AO77" s="77"/>
      <c r="AP77" s="234">
        <v>90</v>
      </c>
      <c r="AQ77" s="236"/>
      <c r="AR77" s="237">
        <v>36</v>
      </c>
      <c r="AS77" s="236"/>
      <c r="AT77" s="77">
        <v>3</v>
      </c>
      <c r="AU77" s="234"/>
      <c r="AV77" s="236"/>
      <c r="AW77" s="237"/>
      <c r="AX77" s="236"/>
      <c r="AY77" s="75"/>
      <c r="AZ77" s="234">
        <f t="shared" ref="AZ77:AZ81" si="16">SUM(AJ77,AO77,AT77,AY77)</f>
        <v>3</v>
      </c>
      <c r="BA77" s="235"/>
      <c r="BB77" s="198"/>
      <c r="BC77" s="199"/>
      <c r="BD77" s="199"/>
      <c r="BE77" s="199"/>
      <c r="BF77" s="199"/>
      <c r="BG77" s="199"/>
      <c r="BH77" s="200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</row>
    <row r="78" spans="1:73" s="7" customFormat="1" ht="166.5" customHeight="1" x14ac:dyDescent="0.4">
      <c r="A78" s="48" t="s">
        <v>183</v>
      </c>
      <c r="B78" s="408" t="s">
        <v>259</v>
      </c>
      <c r="C78" s="581"/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2"/>
      <c r="P78" s="237"/>
      <c r="Q78" s="236"/>
      <c r="R78" s="237">
        <v>3</v>
      </c>
      <c r="S78" s="254"/>
      <c r="T78" s="336">
        <f t="shared" si="14"/>
        <v>198</v>
      </c>
      <c r="U78" s="337"/>
      <c r="V78" s="338">
        <f t="shared" si="15"/>
        <v>42</v>
      </c>
      <c r="W78" s="339"/>
      <c r="X78" s="254">
        <v>20</v>
      </c>
      <c r="Y78" s="236"/>
      <c r="Z78" s="237"/>
      <c r="AA78" s="236"/>
      <c r="AB78" s="237"/>
      <c r="AC78" s="236"/>
      <c r="AD78" s="237">
        <v>22</v>
      </c>
      <c r="AE78" s="254"/>
      <c r="AF78" s="234"/>
      <c r="AG78" s="236"/>
      <c r="AH78" s="237"/>
      <c r="AI78" s="236"/>
      <c r="AJ78" s="77"/>
      <c r="AK78" s="234"/>
      <c r="AL78" s="236"/>
      <c r="AM78" s="237"/>
      <c r="AN78" s="236"/>
      <c r="AO78" s="77"/>
      <c r="AP78" s="234">
        <v>198</v>
      </c>
      <c r="AQ78" s="236"/>
      <c r="AR78" s="237">
        <v>42</v>
      </c>
      <c r="AS78" s="236"/>
      <c r="AT78" s="77">
        <v>6</v>
      </c>
      <c r="AU78" s="234"/>
      <c r="AV78" s="236"/>
      <c r="AW78" s="237"/>
      <c r="AX78" s="236"/>
      <c r="AY78" s="75"/>
      <c r="AZ78" s="234">
        <f t="shared" si="16"/>
        <v>6</v>
      </c>
      <c r="BA78" s="235"/>
      <c r="BB78" s="198"/>
      <c r="BC78" s="199"/>
      <c r="BD78" s="199"/>
      <c r="BE78" s="199"/>
      <c r="BF78" s="199"/>
      <c r="BG78" s="199"/>
      <c r="BH78" s="200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</row>
    <row r="79" spans="1:73" s="7" customFormat="1" ht="81.75" customHeight="1" x14ac:dyDescent="0.4">
      <c r="A79" s="48" t="s">
        <v>184</v>
      </c>
      <c r="B79" s="408" t="s">
        <v>102</v>
      </c>
      <c r="C79" s="409"/>
      <c r="D79" s="409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410"/>
      <c r="P79" s="237">
        <v>3</v>
      </c>
      <c r="Q79" s="236"/>
      <c r="R79" s="237"/>
      <c r="S79" s="254"/>
      <c r="T79" s="336">
        <f t="shared" si="14"/>
        <v>90</v>
      </c>
      <c r="U79" s="337"/>
      <c r="V79" s="338">
        <f t="shared" si="15"/>
        <v>36</v>
      </c>
      <c r="W79" s="339"/>
      <c r="X79" s="254">
        <v>18</v>
      </c>
      <c r="Y79" s="236"/>
      <c r="Z79" s="237"/>
      <c r="AA79" s="236"/>
      <c r="AB79" s="237"/>
      <c r="AC79" s="236"/>
      <c r="AD79" s="237">
        <v>18</v>
      </c>
      <c r="AE79" s="254"/>
      <c r="AF79" s="234"/>
      <c r="AG79" s="236"/>
      <c r="AH79" s="237"/>
      <c r="AI79" s="236"/>
      <c r="AJ79" s="77"/>
      <c r="AK79" s="234"/>
      <c r="AL79" s="236"/>
      <c r="AM79" s="237"/>
      <c r="AN79" s="236"/>
      <c r="AO79" s="77"/>
      <c r="AP79" s="234">
        <v>90</v>
      </c>
      <c r="AQ79" s="236"/>
      <c r="AR79" s="237">
        <v>36</v>
      </c>
      <c r="AS79" s="236"/>
      <c r="AT79" s="77">
        <v>3</v>
      </c>
      <c r="AU79" s="234"/>
      <c r="AV79" s="236"/>
      <c r="AW79" s="237"/>
      <c r="AX79" s="236"/>
      <c r="AY79" s="75"/>
      <c r="AZ79" s="234">
        <f t="shared" si="16"/>
        <v>3</v>
      </c>
      <c r="BA79" s="235"/>
      <c r="BB79" s="198"/>
      <c r="BC79" s="199"/>
      <c r="BD79" s="199"/>
      <c r="BE79" s="199"/>
      <c r="BF79" s="199"/>
      <c r="BG79" s="199"/>
      <c r="BH79" s="200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</row>
    <row r="80" spans="1:73" s="7" customFormat="1" ht="82.5" customHeight="1" x14ac:dyDescent="0.4">
      <c r="A80" s="48" t="s">
        <v>185</v>
      </c>
      <c r="B80" s="408" t="s">
        <v>170</v>
      </c>
      <c r="C80" s="409"/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10"/>
      <c r="P80" s="237">
        <v>3</v>
      </c>
      <c r="Q80" s="236"/>
      <c r="R80" s="467"/>
      <c r="S80" s="537"/>
      <c r="T80" s="336">
        <f t="shared" si="14"/>
        <v>90</v>
      </c>
      <c r="U80" s="337"/>
      <c r="V80" s="338">
        <f t="shared" si="15"/>
        <v>36</v>
      </c>
      <c r="W80" s="339"/>
      <c r="X80" s="254">
        <v>16</v>
      </c>
      <c r="Y80" s="236"/>
      <c r="Z80" s="237"/>
      <c r="AA80" s="236"/>
      <c r="AB80" s="237"/>
      <c r="AC80" s="236"/>
      <c r="AD80" s="237">
        <v>20</v>
      </c>
      <c r="AE80" s="254"/>
      <c r="AF80" s="234"/>
      <c r="AG80" s="236"/>
      <c r="AH80" s="237"/>
      <c r="AI80" s="236"/>
      <c r="AJ80" s="77"/>
      <c r="AK80" s="234"/>
      <c r="AL80" s="236"/>
      <c r="AM80" s="237"/>
      <c r="AN80" s="236"/>
      <c r="AO80" s="77"/>
      <c r="AP80" s="234">
        <v>90</v>
      </c>
      <c r="AQ80" s="236"/>
      <c r="AR80" s="237">
        <v>36</v>
      </c>
      <c r="AS80" s="236"/>
      <c r="AT80" s="172">
        <v>3</v>
      </c>
      <c r="AU80" s="234"/>
      <c r="AV80" s="236"/>
      <c r="AW80" s="237"/>
      <c r="AX80" s="236"/>
      <c r="AY80" s="75"/>
      <c r="AZ80" s="234">
        <f t="shared" si="16"/>
        <v>3</v>
      </c>
      <c r="BA80" s="235"/>
      <c r="BB80" s="198"/>
      <c r="BC80" s="199"/>
      <c r="BD80" s="199"/>
      <c r="BE80" s="199"/>
      <c r="BF80" s="199"/>
      <c r="BG80" s="199"/>
      <c r="BH80" s="200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</row>
    <row r="81" spans="1:77" s="7" customFormat="1" ht="150" customHeight="1" thickBot="1" x14ac:dyDescent="0.45">
      <c r="A81" s="58" t="s">
        <v>186</v>
      </c>
      <c r="B81" s="590" t="s">
        <v>248</v>
      </c>
      <c r="C81" s="591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2"/>
      <c r="P81" s="568"/>
      <c r="Q81" s="569"/>
      <c r="R81" s="242">
        <v>3</v>
      </c>
      <c r="S81" s="576"/>
      <c r="T81" s="455">
        <f t="shared" si="14"/>
        <v>90</v>
      </c>
      <c r="U81" s="456"/>
      <c r="V81" s="456">
        <f t="shared" si="15"/>
        <v>36</v>
      </c>
      <c r="W81" s="457"/>
      <c r="X81" s="576">
        <v>16</v>
      </c>
      <c r="Y81" s="241"/>
      <c r="Z81" s="242"/>
      <c r="AA81" s="241"/>
      <c r="AB81" s="242"/>
      <c r="AC81" s="241"/>
      <c r="AD81" s="242">
        <v>20</v>
      </c>
      <c r="AE81" s="463"/>
      <c r="AF81" s="240"/>
      <c r="AG81" s="241"/>
      <c r="AH81" s="242"/>
      <c r="AI81" s="241"/>
      <c r="AJ81" s="74"/>
      <c r="AK81" s="240"/>
      <c r="AL81" s="241"/>
      <c r="AM81" s="242"/>
      <c r="AN81" s="241"/>
      <c r="AO81" s="74"/>
      <c r="AP81" s="240">
        <v>90</v>
      </c>
      <c r="AQ81" s="241"/>
      <c r="AR81" s="242">
        <v>36</v>
      </c>
      <c r="AS81" s="241"/>
      <c r="AT81" s="174">
        <v>3</v>
      </c>
      <c r="AU81" s="240"/>
      <c r="AV81" s="241"/>
      <c r="AW81" s="242"/>
      <c r="AX81" s="241"/>
      <c r="AY81" s="83"/>
      <c r="AZ81" s="240">
        <f t="shared" si="16"/>
        <v>3</v>
      </c>
      <c r="BA81" s="463"/>
      <c r="BB81" s="464"/>
      <c r="BC81" s="465"/>
      <c r="BD81" s="465"/>
      <c r="BE81" s="465"/>
      <c r="BF81" s="465"/>
      <c r="BG81" s="465"/>
      <c r="BH81" s="466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</row>
    <row r="82" spans="1:77" s="7" customFormat="1" ht="40.5" customHeight="1" thickBot="1" x14ac:dyDescent="0.45">
      <c r="A82" s="94" t="s">
        <v>225</v>
      </c>
      <c r="B82" s="593" t="s">
        <v>83</v>
      </c>
      <c r="C82" s="594"/>
      <c r="D82" s="594"/>
      <c r="E82" s="594"/>
      <c r="F82" s="594"/>
      <c r="G82" s="594"/>
      <c r="H82" s="594"/>
      <c r="I82" s="594"/>
      <c r="J82" s="594"/>
      <c r="K82" s="594"/>
      <c r="L82" s="594"/>
      <c r="M82" s="594"/>
      <c r="N82" s="594"/>
      <c r="O82" s="595"/>
      <c r="P82" s="446"/>
      <c r="Q82" s="412"/>
      <c r="R82" s="446"/>
      <c r="S82" s="583"/>
      <c r="T82" s="411" t="s">
        <v>125</v>
      </c>
      <c r="U82" s="412"/>
      <c r="V82" s="446" t="s">
        <v>239</v>
      </c>
      <c r="W82" s="447"/>
      <c r="X82" s="583"/>
      <c r="Y82" s="412"/>
      <c r="Z82" s="446"/>
      <c r="AA82" s="412"/>
      <c r="AB82" s="446"/>
      <c r="AC82" s="412"/>
      <c r="AD82" s="446"/>
      <c r="AE82" s="447"/>
      <c r="AF82" s="411"/>
      <c r="AG82" s="412"/>
      <c r="AH82" s="446"/>
      <c r="AI82" s="412"/>
      <c r="AJ82" s="161"/>
      <c r="AK82" s="411"/>
      <c r="AL82" s="412"/>
      <c r="AM82" s="446"/>
      <c r="AN82" s="412"/>
      <c r="AO82" s="95"/>
      <c r="AP82" s="411" t="s">
        <v>125</v>
      </c>
      <c r="AQ82" s="412"/>
      <c r="AR82" s="446" t="s">
        <v>239</v>
      </c>
      <c r="AS82" s="412"/>
      <c r="AT82" s="161" t="s">
        <v>279</v>
      </c>
      <c r="AU82" s="411"/>
      <c r="AV82" s="412"/>
      <c r="AW82" s="446"/>
      <c r="AX82" s="412"/>
      <c r="AY82" s="96"/>
      <c r="AZ82" s="411"/>
      <c r="BA82" s="447"/>
      <c r="BB82" s="449"/>
      <c r="BC82" s="450"/>
      <c r="BD82" s="450"/>
      <c r="BE82" s="450"/>
      <c r="BF82" s="450"/>
      <c r="BG82" s="450"/>
      <c r="BH82" s="451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</row>
    <row r="83" spans="1:77" s="7" customFormat="1" ht="68.25" customHeight="1" thickBot="1" x14ac:dyDescent="0.45">
      <c r="A83" s="48" t="s">
        <v>55</v>
      </c>
      <c r="B83" s="408" t="s">
        <v>291</v>
      </c>
      <c r="C83" s="409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10"/>
      <c r="P83" s="217"/>
      <c r="Q83" s="219"/>
      <c r="R83" s="217" t="s">
        <v>279</v>
      </c>
      <c r="S83" s="218"/>
      <c r="T83" s="584" t="s">
        <v>125</v>
      </c>
      <c r="U83" s="585"/>
      <c r="V83" s="444" t="s">
        <v>239</v>
      </c>
      <c r="W83" s="301"/>
      <c r="X83" s="218"/>
      <c r="Y83" s="219"/>
      <c r="Z83" s="217"/>
      <c r="AA83" s="219"/>
      <c r="AB83" s="217"/>
      <c r="AC83" s="219"/>
      <c r="AD83" s="217"/>
      <c r="AE83" s="218"/>
      <c r="AF83" s="400"/>
      <c r="AG83" s="219"/>
      <c r="AH83" s="217"/>
      <c r="AI83" s="219"/>
      <c r="AJ83" s="59"/>
      <c r="AK83" s="400"/>
      <c r="AL83" s="219"/>
      <c r="AM83" s="217"/>
      <c r="AN83" s="219"/>
      <c r="AO83" s="59"/>
      <c r="AP83" s="400" t="s">
        <v>125</v>
      </c>
      <c r="AQ83" s="219"/>
      <c r="AR83" s="217" t="s">
        <v>239</v>
      </c>
      <c r="AS83" s="219"/>
      <c r="AT83" s="59" t="s">
        <v>279</v>
      </c>
      <c r="AU83" s="400"/>
      <c r="AV83" s="219"/>
      <c r="AW83" s="217"/>
      <c r="AX83" s="219"/>
      <c r="AY83" s="82"/>
      <c r="AZ83" s="205"/>
      <c r="BA83" s="206"/>
      <c r="BB83" s="452" t="s">
        <v>294</v>
      </c>
      <c r="BC83" s="453"/>
      <c r="BD83" s="453"/>
      <c r="BE83" s="453"/>
      <c r="BF83" s="453"/>
      <c r="BG83" s="453"/>
      <c r="BH83" s="454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</row>
    <row r="84" spans="1:77" s="7" customFormat="1" ht="31.5" thickBot="1" x14ac:dyDescent="0.45">
      <c r="A84" s="94" t="s">
        <v>233</v>
      </c>
      <c r="B84" s="634" t="s">
        <v>84</v>
      </c>
      <c r="C84" s="635"/>
      <c r="D84" s="635"/>
      <c r="E84" s="635"/>
      <c r="F84" s="635"/>
      <c r="G84" s="635"/>
      <c r="H84" s="635"/>
      <c r="I84" s="635"/>
      <c r="J84" s="635"/>
      <c r="K84" s="635"/>
      <c r="L84" s="635"/>
      <c r="M84" s="635"/>
      <c r="N84" s="635"/>
      <c r="O84" s="636"/>
      <c r="P84" s="403"/>
      <c r="Q84" s="402"/>
      <c r="R84" s="403"/>
      <c r="S84" s="404"/>
      <c r="T84" s="411" t="s">
        <v>333</v>
      </c>
      <c r="U84" s="412"/>
      <c r="V84" s="446" t="s">
        <v>285</v>
      </c>
      <c r="W84" s="447"/>
      <c r="X84" s="404"/>
      <c r="Y84" s="402"/>
      <c r="Z84" s="403"/>
      <c r="AA84" s="402"/>
      <c r="AB84" s="403"/>
      <c r="AC84" s="402"/>
      <c r="AD84" s="403"/>
      <c r="AE84" s="404"/>
      <c r="AF84" s="411" t="s">
        <v>331</v>
      </c>
      <c r="AG84" s="412"/>
      <c r="AH84" s="446" t="s">
        <v>283</v>
      </c>
      <c r="AI84" s="412"/>
      <c r="AJ84" s="95" t="s">
        <v>279</v>
      </c>
      <c r="AK84" s="411" t="s">
        <v>330</v>
      </c>
      <c r="AL84" s="412"/>
      <c r="AM84" s="446" t="s">
        <v>284</v>
      </c>
      <c r="AN84" s="412"/>
      <c r="AO84" s="95" t="s">
        <v>332</v>
      </c>
      <c r="AP84" s="401"/>
      <c r="AQ84" s="402"/>
      <c r="AR84" s="403"/>
      <c r="AS84" s="402"/>
      <c r="AT84" s="97"/>
      <c r="AU84" s="401"/>
      <c r="AV84" s="402"/>
      <c r="AW84" s="403"/>
      <c r="AX84" s="402"/>
      <c r="AY84" s="98"/>
      <c r="AZ84" s="401"/>
      <c r="BA84" s="448"/>
      <c r="BB84" s="449"/>
      <c r="BC84" s="450"/>
      <c r="BD84" s="450"/>
      <c r="BE84" s="450"/>
      <c r="BF84" s="450"/>
      <c r="BG84" s="450"/>
      <c r="BH84" s="451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</row>
    <row r="85" spans="1:77" s="7" customFormat="1" ht="37.5" customHeight="1" x14ac:dyDescent="0.4">
      <c r="A85" s="48" t="s">
        <v>119</v>
      </c>
      <c r="B85" s="405" t="s">
        <v>230</v>
      </c>
      <c r="C85" s="406"/>
      <c r="D85" s="406"/>
      <c r="E85" s="406"/>
      <c r="F85" s="406"/>
      <c r="G85" s="406"/>
      <c r="H85" s="406"/>
      <c r="I85" s="406"/>
      <c r="J85" s="406"/>
      <c r="K85" s="406"/>
      <c r="L85" s="406"/>
      <c r="M85" s="406"/>
      <c r="N85" s="406"/>
      <c r="O85" s="407"/>
      <c r="P85" s="201" t="s">
        <v>121</v>
      </c>
      <c r="Q85" s="202"/>
      <c r="R85" s="203"/>
      <c r="S85" s="204"/>
      <c r="T85" s="205" t="s">
        <v>122</v>
      </c>
      <c r="U85" s="202"/>
      <c r="V85" s="201" t="s">
        <v>123</v>
      </c>
      <c r="W85" s="206"/>
      <c r="X85" s="207"/>
      <c r="Y85" s="202"/>
      <c r="Z85" s="201"/>
      <c r="AA85" s="202"/>
      <c r="AB85" s="201"/>
      <c r="AC85" s="202"/>
      <c r="AD85" s="201"/>
      <c r="AE85" s="207"/>
      <c r="AF85" s="205" t="s">
        <v>206</v>
      </c>
      <c r="AG85" s="202"/>
      <c r="AH85" s="201" t="s">
        <v>207</v>
      </c>
      <c r="AI85" s="202"/>
      <c r="AJ85" s="91"/>
      <c r="AK85" s="205" t="s">
        <v>209</v>
      </c>
      <c r="AL85" s="202"/>
      <c r="AM85" s="201" t="s">
        <v>208</v>
      </c>
      <c r="AN85" s="202"/>
      <c r="AO85" s="91" t="s">
        <v>286</v>
      </c>
      <c r="AP85" s="205"/>
      <c r="AQ85" s="202"/>
      <c r="AR85" s="201"/>
      <c r="AS85" s="202"/>
      <c r="AT85" s="91"/>
      <c r="AU85" s="205"/>
      <c r="AV85" s="202"/>
      <c r="AW85" s="201"/>
      <c r="AX85" s="202"/>
      <c r="AY85" s="81"/>
      <c r="AZ85" s="205"/>
      <c r="BA85" s="206"/>
      <c r="BB85" s="198" t="s">
        <v>211</v>
      </c>
      <c r="BC85" s="199"/>
      <c r="BD85" s="199"/>
      <c r="BE85" s="199"/>
      <c r="BF85" s="199"/>
      <c r="BG85" s="199"/>
      <c r="BH85" s="20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</row>
    <row r="86" spans="1:77" s="7" customFormat="1" ht="64.5" customHeight="1" x14ac:dyDescent="0.4">
      <c r="A86" s="48" t="s">
        <v>120</v>
      </c>
      <c r="B86" s="408" t="s">
        <v>231</v>
      </c>
      <c r="C86" s="409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09"/>
      <c r="O86" s="410"/>
      <c r="P86" s="201"/>
      <c r="Q86" s="202"/>
      <c r="R86" s="201" t="s">
        <v>124</v>
      </c>
      <c r="S86" s="207"/>
      <c r="T86" s="205" t="s">
        <v>125</v>
      </c>
      <c r="U86" s="202"/>
      <c r="V86" s="201" t="s">
        <v>126</v>
      </c>
      <c r="W86" s="206"/>
      <c r="X86" s="207"/>
      <c r="Y86" s="202"/>
      <c r="Z86" s="201"/>
      <c r="AA86" s="202"/>
      <c r="AB86" s="201"/>
      <c r="AC86" s="202"/>
      <c r="AD86" s="201"/>
      <c r="AE86" s="207"/>
      <c r="AF86" s="205" t="s">
        <v>125</v>
      </c>
      <c r="AG86" s="202"/>
      <c r="AH86" s="201" t="s">
        <v>126</v>
      </c>
      <c r="AI86" s="202"/>
      <c r="AJ86" s="91" t="s">
        <v>279</v>
      </c>
      <c r="AK86" s="205"/>
      <c r="AL86" s="202"/>
      <c r="AM86" s="201"/>
      <c r="AN86" s="202"/>
      <c r="AO86" s="91"/>
      <c r="AP86" s="205"/>
      <c r="AQ86" s="202"/>
      <c r="AR86" s="201"/>
      <c r="AS86" s="202"/>
      <c r="AT86" s="91"/>
      <c r="AU86" s="205"/>
      <c r="AV86" s="202"/>
      <c r="AW86" s="201"/>
      <c r="AX86" s="202"/>
      <c r="AY86" s="81"/>
      <c r="AZ86" s="205"/>
      <c r="BA86" s="206"/>
      <c r="BB86" s="198" t="s">
        <v>292</v>
      </c>
      <c r="BC86" s="199"/>
      <c r="BD86" s="199"/>
      <c r="BE86" s="199"/>
      <c r="BF86" s="199"/>
      <c r="BG86" s="199"/>
      <c r="BH86" s="20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</row>
    <row r="87" spans="1:77" s="7" customFormat="1" ht="41.25" customHeight="1" thickBot="1" x14ac:dyDescent="0.45">
      <c r="A87" s="48" t="s">
        <v>276</v>
      </c>
      <c r="B87" s="408" t="s">
        <v>277</v>
      </c>
      <c r="C87" s="409"/>
      <c r="D87" s="409"/>
      <c r="E87" s="409"/>
      <c r="F87" s="409"/>
      <c r="G87" s="409"/>
      <c r="H87" s="409"/>
      <c r="I87" s="409"/>
      <c r="J87" s="409"/>
      <c r="K87" s="409"/>
      <c r="L87" s="409"/>
      <c r="M87" s="409"/>
      <c r="N87" s="409"/>
      <c r="O87" s="410"/>
      <c r="P87" s="201" t="s">
        <v>121</v>
      </c>
      <c r="Q87" s="202"/>
      <c r="R87" s="203"/>
      <c r="S87" s="204"/>
      <c r="T87" s="205" t="s">
        <v>307</v>
      </c>
      <c r="U87" s="202"/>
      <c r="V87" s="201" t="s">
        <v>206</v>
      </c>
      <c r="W87" s="206"/>
      <c r="X87" s="207"/>
      <c r="Y87" s="202"/>
      <c r="Z87" s="201"/>
      <c r="AA87" s="202"/>
      <c r="AB87" s="201"/>
      <c r="AC87" s="202"/>
      <c r="AD87" s="201"/>
      <c r="AE87" s="207"/>
      <c r="AF87" s="205" t="s">
        <v>308</v>
      </c>
      <c r="AG87" s="202"/>
      <c r="AH87" s="201" t="s">
        <v>280</v>
      </c>
      <c r="AI87" s="202"/>
      <c r="AJ87" s="152"/>
      <c r="AK87" s="205" t="s">
        <v>308</v>
      </c>
      <c r="AL87" s="202"/>
      <c r="AM87" s="201" t="s">
        <v>280</v>
      </c>
      <c r="AN87" s="202"/>
      <c r="AO87" s="152" t="s">
        <v>286</v>
      </c>
      <c r="AP87" s="205"/>
      <c r="AQ87" s="202"/>
      <c r="AR87" s="201"/>
      <c r="AS87" s="202"/>
      <c r="AT87" s="152"/>
      <c r="AU87" s="205"/>
      <c r="AV87" s="202"/>
      <c r="AW87" s="201"/>
      <c r="AX87" s="202"/>
      <c r="AY87" s="151"/>
      <c r="AZ87" s="205"/>
      <c r="BA87" s="206"/>
      <c r="BB87" s="198" t="s">
        <v>212</v>
      </c>
      <c r="BC87" s="199"/>
      <c r="BD87" s="199"/>
      <c r="BE87" s="199"/>
      <c r="BF87" s="199"/>
      <c r="BG87" s="199"/>
      <c r="BH87" s="20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</row>
    <row r="88" spans="1:77" s="7" customFormat="1" ht="31.5" thickBot="1" x14ac:dyDescent="0.45">
      <c r="A88" s="587" t="s">
        <v>81</v>
      </c>
      <c r="B88" s="588"/>
      <c r="C88" s="588"/>
      <c r="D88" s="588"/>
      <c r="E88" s="588"/>
      <c r="F88" s="588"/>
      <c r="G88" s="588"/>
      <c r="H88" s="588"/>
      <c r="I88" s="588"/>
      <c r="J88" s="588"/>
      <c r="K88" s="588"/>
      <c r="L88" s="588"/>
      <c r="M88" s="588"/>
      <c r="N88" s="588"/>
      <c r="O88" s="588"/>
      <c r="P88" s="588"/>
      <c r="Q88" s="588"/>
      <c r="R88" s="588"/>
      <c r="S88" s="589"/>
      <c r="T88" s="293">
        <f>SUM(AF88+AK88+AP88+AU88)</f>
        <v>3068</v>
      </c>
      <c r="U88" s="434"/>
      <c r="V88" s="439">
        <f>SUM(AH88+AM88+AR88+AW88)</f>
        <v>1122</v>
      </c>
      <c r="W88" s="295"/>
      <c r="X88" s="440">
        <f>SUM(X33,X45)</f>
        <v>430</v>
      </c>
      <c r="Y88" s="434"/>
      <c r="Z88" s="431"/>
      <c r="AA88" s="432"/>
      <c r="AB88" s="435">
        <f>SUM(AB33,AB45)</f>
        <v>140</v>
      </c>
      <c r="AC88" s="434"/>
      <c r="AD88" s="433">
        <f>SUM(AD33,AD45)</f>
        <v>552</v>
      </c>
      <c r="AE88" s="434"/>
      <c r="AF88" s="184">
        <f>SUM(AF45,AF33)</f>
        <v>1066</v>
      </c>
      <c r="AG88" s="422"/>
      <c r="AH88" s="423">
        <f>SUM(AH45,AH33)</f>
        <v>406</v>
      </c>
      <c r="AI88" s="424"/>
      <c r="AJ88" s="92">
        <f>SUM(AJ33,AJ45)</f>
        <v>30</v>
      </c>
      <c r="AK88" s="184">
        <f>SUM(AK45,AK33)</f>
        <v>1074</v>
      </c>
      <c r="AL88" s="422"/>
      <c r="AM88" s="425">
        <f>SUM(AM45,AM33)</f>
        <v>406</v>
      </c>
      <c r="AN88" s="422"/>
      <c r="AO88" s="92">
        <f>SUM(AO33,AO45)</f>
        <v>30</v>
      </c>
      <c r="AP88" s="184">
        <f>SUM(AP45,AP33)</f>
        <v>928</v>
      </c>
      <c r="AQ88" s="422"/>
      <c r="AR88" s="425">
        <f>SUM(AR45,AR33)</f>
        <v>310</v>
      </c>
      <c r="AS88" s="422"/>
      <c r="AT88" s="92">
        <f>SUM(AT33,AT45)</f>
        <v>36</v>
      </c>
      <c r="AU88" s="246">
        <f>SUM(AU45,AU33)</f>
        <v>0</v>
      </c>
      <c r="AV88" s="247"/>
      <c r="AW88" s="248">
        <f>SUM(AW45,AW33)</f>
        <v>0</v>
      </c>
      <c r="AX88" s="247"/>
      <c r="AY88" s="182">
        <f>SUM(AY33,AY45)</f>
        <v>0</v>
      </c>
      <c r="AZ88" s="184">
        <f>SUM(AZ45,AZ33)</f>
        <v>96</v>
      </c>
      <c r="BA88" s="185"/>
      <c r="BB88" s="416"/>
      <c r="BC88" s="417"/>
      <c r="BD88" s="417"/>
      <c r="BE88" s="417"/>
      <c r="BF88" s="417"/>
      <c r="BG88" s="417"/>
      <c r="BH88" s="418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</row>
    <row r="89" spans="1:77" ht="30.75" x14ac:dyDescent="0.2">
      <c r="A89" s="346" t="s">
        <v>17</v>
      </c>
      <c r="B89" s="347"/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8"/>
      <c r="T89" s="426"/>
      <c r="U89" s="427"/>
      <c r="V89" s="426"/>
      <c r="W89" s="427"/>
      <c r="X89" s="426"/>
      <c r="Y89" s="427"/>
      <c r="Z89" s="426"/>
      <c r="AA89" s="427"/>
      <c r="AB89" s="426"/>
      <c r="AC89" s="427"/>
      <c r="AD89" s="426"/>
      <c r="AE89" s="429"/>
      <c r="AF89" s="428">
        <v>24</v>
      </c>
      <c r="AG89" s="429"/>
      <c r="AH89" s="429"/>
      <c r="AI89" s="429"/>
      <c r="AJ89" s="430"/>
      <c r="AK89" s="428">
        <v>24</v>
      </c>
      <c r="AL89" s="429"/>
      <c r="AM89" s="429"/>
      <c r="AN89" s="429"/>
      <c r="AO89" s="430"/>
      <c r="AP89" s="428">
        <v>24</v>
      </c>
      <c r="AQ89" s="429"/>
      <c r="AR89" s="429"/>
      <c r="AS89" s="429"/>
      <c r="AT89" s="430"/>
      <c r="AU89" s="428"/>
      <c r="AV89" s="429"/>
      <c r="AW89" s="429"/>
      <c r="AX89" s="429"/>
      <c r="AY89" s="430"/>
      <c r="AZ89" s="381"/>
      <c r="BA89" s="419"/>
      <c r="BB89" s="420"/>
      <c r="BC89" s="370"/>
      <c r="BD89" s="370"/>
      <c r="BE89" s="370"/>
      <c r="BF89" s="370"/>
      <c r="BG89" s="370"/>
      <c r="BH89" s="421"/>
      <c r="BJ89" s="139"/>
      <c r="BK89" s="139"/>
      <c r="BL89" s="139"/>
      <c r="BM89" s="139"/>
      <c r="BN89" s="139"/>
      <c r="BO89" s="139"/>
      <c r="BP89" s="139"/>
      <c r="BQ89" s="139"/>
      <c r="BR89" s="139"/>
      <c r="BS89" s="139"/>
      <c r="BT89" s="139"/>
      <c r="BU89" s="139"/>
    </row>
    <row r="90" spans="1:77" ht="30.75" x14ac:dyDescent="0.2">
      <c r="A90" s="349" t="s">
        <v>1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  <c r="S90" s="351"/>
      <c r="T90" s="203">
        <f>SUM(AF90:AY90)</f>
        <v>1</v>
      </c>
      <c r="U90" s="380"/>
      <c r="V90" s="203"/>
      <c r="W90" s="380"/>
      <c r="X90" s="203"/>
      <c r="Y90" s="380"/>
      <c r="Z90" s="203"/>
      <c r="AA90" s="380"/>
      <c r="AB90" s="203"/>
      <c r="AC90" s="380"/>
      <c r="AD90" s="203"/>
      <c r="AE90" s="204"/>
      <c r="AF90" s="343"/>
      <c r="AG90" s="204"/>
      <c r="AH90" s="204"/>
      <c r="AI90" s="204"/>
      <c r="AJ90" s="344"/>
      <c r="AK90" s="343">
        <v>1</v>
      </c>
      <c r="AL90" s="204"/>
      <c r="AM90" s="204"/>
      <c r="AN90" s="204"/>
      <c r="AO90" s="344"/>
      <c r="AP90" s="205"/>
      <c r="AQ90" s="207"/>
      <c r="AR90" s="207"/>
      <c r="AS90" s="207"/>
      <c r="AT90" s="206"/>
      <c r="AU90" s="205"/>
      <c r="AV90" s="207"/>
      <c r="AW90" s="207"/>
      <c r="AX90" s="207"/>
      <c r="AY90" s="206"/>
      <c r="AZ90" s="209"/>
      <c r="BA90" s="210"/>
      <c r="BB90" s="243"/>
      <c r="BC90" s="199"/>
      <c r="BD90" s="199"/>
      <c r="BE90" s="199"/>
      <c r="BF90" s="199"/>
      <c r="BG90" s="199"/>
      <c r="BH90" s="200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</row>
    <row r="91" spans="1:77" s="7" customFormat="1" ht="30.75" x14ac:dyDescent="0.4">
      <c r="A91" s="349" t="s">
        <v>18</v>
      </c>
      <c r="B91" s="350"/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1"/>
      <c r="T91" s="201">
        <f>SUM(AF91:AY91)</f>
        <v>14</v>
      </c>
      <c r="U91" s="202"/>
      <c r="V91" s="201"/>
      <c r="W91" s="202"/>
      <c r="X91" s="201"/>
      <c r="Y91" s="202"/>
      <c r="Z91" s="201"/>
      <c r="AA91" s="202"/>
      <c r="AB91" s="201"/>
      <c r="AC91" s="202"/>
      <c r="AD91" s="201"/>
      <c r="AE91" s="207"/>
      <c r="AF91" s="205">
        <v>5</v>
      </c>
      <c r="AG91" s="207"/>
      <c r="AH91" s="207"/>
      <c r="AI91" s="207"/>
      <c r="AJ91" s="206"/>
      <c r="AK91" s="205">
        <v>5</v>
      </c>
      <c r="AL91" s="207"/>
      <c r="AM91" s="207"/>
      <c r="AN91" s="207"/>
      <c r="AO91" s="206"/>
      <c r="AP91" s="205">
        <v>4</v>
      </c>
      <c r="AQ91" s="207"/>
      <c r="AR91" s="207"/>
      <c r="AS91" s="207"/>
      <c r="AT91" s="206"/>
      <c r="AU91" s="205"/>
      <c r="AV91" s="207"/>
      <c r="AW91" s="207"/>
      <c r="AX91" s="207"/>
      <c r="AY91" s="206"/>
      <c r="AZ91" s="209"/>
      <c r="BA91" s="210"/>
      <c r="BB91" s="243"/>
      <c r="BC91" s="199"/>
      <c r="BD91" s="199"/>
      <c r="BE91" s="199"/>
      <c r="BF91" s="199"/>
      <c r="BG91" s="199"/>
      <c r="BH91" s="200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61"/>
      <c r="BT91" s="63"/>
      <c r="BU91" s="63"/>
      <c r="BV91" s="63"/>
      <c r="BW91" s="62"/>
      <c r="BX91" s="61"/>
      <c r="BY91" s="61"/>
    </row>
    <row r="92" spans="1:77" s="7" customFormat="1" ht="31.5" thickBot="1" x14ac:dyDescent="0.5">
      <c r="A92" s="441" t="s">
        <v>19</v>
      </c>
      <c r="B92" s="442"/>
      <c r="C92" s="442"/>
      <c r="D92" s="442"/>
      <c r="E92" s="442"/>
      <c r="F92" s="442"/>
      <c r="G92" s="442"/>
      <c r="H92" s="442"/>
      <c r="I92" s="442"/>
      <c r="J92" s="442"/>
      <c r="K92" s="442"/>
      <c r="L92" s="442"/>
      <c r="M92" s="442"/>
      <c r="N92" s="442"/>
      <c r="O92" s="442"/>
      <c r="P92" s="442"/>
      <c r="Q92" s="442"/>
      <c r="R92" s="442"/>
      <c r="S92" s="443"/>
      <c r="T92" s="444">
        <f>SUM(AF92:AY92)</f>
        <v>12</v>
      </c>
      <c r="U92" s="445"/>
      <c r="V92" s="214"/>
      <c r="W92" s="216"/>
      <c r="X92" s="214"/>
      <c r="Y92" s="216"/>
      <c r="Z92" s="214"/>
      <c r="AA92" s="216"/>
      <c r="AB92" s="214"/>
      <c r="AC92" s="216"/>
      <c r="AD92" s="214"/>
      <c r="AE92" s="215"/>
      <c r="AF92" s="220">
        <v>4</v>
      </c>
      <c r="AG92" s="215"/>
      <c r="AH92" s="215"/>
      <c r="AI92" s="215"/>
      <c r="AJ92" s="221"/>
      <c r="AK92" s="220">
        <v>3</v>
      </c>
      <c r="AL92" s="215"/>
      <c r="AM92" s="215"/>
      <c r="AN92" s="215"/>
      <c r="AO92" s="221"/>
      <c r="AP92" s="222">
        <v>5</v>
      </c>
      <c r="AQ92" s="223"/>
      <c r="AR92" s="223"/>
      <c r="AS92" s="223"/>
      <c r="AT92" s="224"/>
      <c r="AU92" s="222"/>
      <c r="AV92" s="223"/>
      <c r="AW92" s="223"/>
      <c r="AX92" s="223"/>
      <c r="AY92" s="224"/>
      <c r="AZ92" s="398"/>
      <c r="BA92" s="399"/>
      <c r="BB92" s="225"/>
      <c r="BC92" s="226"/>
      <c r="BD92" s="226"/>
      <c r="BE92" s="226"/>
      <c r="BF92" s="226"/>
      <c r="BG92" s="226"/>
      <c r="BH92" s="227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</row>
    <row r="93" spans="1:77" ht="22.5" customHeight="1" thickBo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1"/>
      <c r="S93" s="2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24"/>
      <c r="AU93" s="24"/>
      <c r="AV93" s="24"/>
      <c r="AW93" s="16"/>
      <c r="BI93" s="140"/>
      <c r="BJ93" s="139"/>
      <c r="BK93" s="139"/>
      <c r="BL93" s="139"/>
      <c r="BM93" s="139"/>
      <c r="BN93" s="139"/>
      <c r="BO93" s="139"/>
      <c r="BP93" s="139"/>
      <c r="BQ93" s="139"/>
      <c r="BR93" s="139"/>
      <c r="BS93" s="139"/>
      <c r="BT93" s="139"/>
      <c r="BU93" s="139"/>
      <c r="BV93" s="140"/>
      <c r="BW93" s="140"/>
      <c r="BX93" s="140"/>
      <c r="BY93" s="140"/>
    </row>
    <row r="94" spans="1:77" ht="60" customHeight="1" thickBot="1" x14ac:dyDescent="0.25">
      <c r="A94" s="366" t="s">
        <v>131</v>
      </c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8"/>
      <c r="Z94" s="293" t="s">
        <v>134</v>
      </c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5"/>
      <c r="AU94" s="293" t="s">
        <v>146</v>
      </c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5"/>
      <c r="BJ94" s="139"/>
      <c r="BK94" s="139"/>
      <c r="BL94" s="139"/>
      <c r="BM94" s="139"/>
      <c r="BN94" s="139"/>
      <c r="BO94" s="139"/>
      <c r="BP94" s="139"/>
      <c r="BQ94" s="139"/>
      <c r="BR94" s="139"/>
      <c r="BS94" s="139"/>
      <c r="BT94" s="139"/>
      <c r="BU94" s="139"/>
    </row>
    <row r="95" spans="1:77" ht="60.75" customHeight="1" x14ac:dyDescent="0.2">
      <c r="A95" s="381" t="s">
        <v>24</v>
      </c>
      <c r="B95" s="369"/>
      <c r="C95" s="369"/>
      <c r="D95" s="369"/>
      <c r="E95" s="369"/>
      <c r="F95" s="369"/>
      <c r="G95" s="369"/>
      <c r="H95" s="369"/>
      <c r="I95" s="369"/>
      <c r="J95" s="369"/>
      <c r="K95" s="369"/>
      <c r="L95" s="369"/>
      <c r="M95" s="369"/>
      <c r="N95" s="369" t="s">
        <v>23</v>
      </c>
      <c r="O95" s="369"/>
      <c r="P95" s="369"/>
      <c r="Q95" s="369"/>
      <c r="R95" s="369" t="s">
        <v>25</v>
      </c>
      <c r="S95" s="369"/>
      <c r="T95" s="369"/>
      <c r="U95" s="369"/>
      <c r="V95" s="370" t="s">
        <v>118</v>
      </c>
      <c r="W95" s="370"/>
      <c r="X95" s="370"/>
      <c r="Y95" s="371"/>
      <c r="Z95" s="217" t="s">
        <v>23</v>
      </c>
      <c r="AA95" s="218"/>
      <c r="AB95" s="218"/>
      <c r="AC95" s="218"/>
      <c r="AD95" s="218"/>
      <c r="AE95" s="218"/>
      <c r="AF95" s="219"/>
      <c r="AG95" s="217" t="s">
        <v>25</v>
      </c>
      <c r="AH95" s="218"/>
      <c r="AI95" s="218"/>
      <c r="AJ95" s="218"/>
      <c r="AK95" s="218"/>
      <c r="AL95" s="218"/>
      <c r="AM95" s="219"/>
      <c r="AN95" s="217" t="s">
        <v>118</v>
      </c>
      <c r="AO95" s="218"/>
      <c r="AP95" s="218"/>
      <c r="AQ95" s="218"/>
      <c r="AR95" s="218"/>
      <c r="AS95" s="218"/>
      <c r="AT95" s="219"/>
      <c r="AU95" s="296" t="s">
        <v>135</v>
      </c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8"/>
      <c r="BJ95" s="139"/>
      <c r="BK95" s="139"/>
      <c r="BL95" s="139"/>
      <c r="BM95" s="139"/>
      <c r="BN95" s="139"/>
      <c r="BO95" s="139"/>
      <c r="BP95" s="139"/>
      <c r="BQ95" s="139"/>
      <c r="BR95" s="139"/>
      <c r="BS95" s="139"/>
      <c r="BT95" s="139"/>
      <c r="BU95" s="139"/>
    </row>
    <row r="96" spans="1:77" ht="61.15" customHeight="1" thickBot="1" x14ac:dyDescent="0.25">
      <c r="A96" s="288" t="s">
        <v>318</v>
      </c>
      <c r="B96" s="289"/>
      <c r="C96" s="289"/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372">
        <v>4</v>
      </c>
      <c r="O96" s="372"/>
      <c r="P96" s="372"/>
      <c r="Q96" s="372"/>
      <c r="R96" s="372">
        <v>8</v>
      </c>
      <c r="S96" s="372"/>
      <c r="T96" s="372"/>
      <c r="U96" s="372"/>
      <c r="V96" s="372">
        <v>12</v>
      </c>
      <c r="W96" s="372"/>
      <c r="X96" s="372"/>
      <c r="Y96" s="214"/>
      <c r="Z96" s="214">
        <v>4</v>
      </c>
      <c r="AA96" s="215"/>
      <c r="AB96" s="215"/>
      <c r="AC96" s="215"/>
      <c r="AD96" s="215"/>
      <c r="AE96" s="215"/>
      <c r="AF96" s="216"/>
      <c r="AG96" s="214">
        <v>8</v>
      </c>
      <c r="AH96" s="215"/>
      <c r="AI96" s="215"/>
      <c r="AJ96" s="215"/>
      <c r="AK96" s="215"/>
      <c r="AL96" s="215"/>
      <c r="AM96" s="216"/>
      <c r="AN96" s="214">
        <v>12</v>
      </c>
      <c r="AO96" s="215"/>
      <c r="AP96" s="215"/>
      <c r="AQ96" s="215"/>
      <c r="AR96" s="215"/>
      <c r="AS96" s="215"/>
      <c r="AT96" s="221"/>
      <c r="AU96" s="299"/>
      <c r="AV96" s="300"/>
      <c r="AW96" s="300"/>
      <c r="AX96" s="300"/>
      <c r="AY96" s="300"/>
      <c r="AZ96" s="300"/>
      <c r="BA96" s="300"/>
      <c r="BB96" s="300"/>
      <c r="BC96" s="300"/>
      <c r="BD96" s="300"/>
      <c r="BE96" s="300"/>
      <c r="BF96" s="300"/>
      <c r="BG96" s="300"/>
      <c r="BH96" s="301"/>
      <c r="BJ96" s="139"/>
      <c r="BK96" s="139"/>
      <c r="BL96" s="139"/>
      <c r="BM96" s="139"/>
      <c r="BN96" s="139"/>
      <c r="BO96" s="139"/>
      <c r="BP96" s="139"/>
      <c r="BQ96" s="139"/>
      <c r="BR96" s="139"/>
      <c r="BS96" s="139"/>
      <c r="BT96" s="139"/>
      <c r="BU96" s="139"/>
    </row>
    <row r="97" spans="1:73" ht="26.25" customHeigh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25"/>
      <c r="AU97" s="25"/>
      <c r="AV97" s="25"/>
      <c r="AW97" s="17"/>
      <c r="BJ97" s="139"/>
      <c r="BK97" s="139"/>
      <c r="BL97" s="139"/>
      <c r="BM97" s="139"/>
      <c r="BN97" s="139"/>
      <c r="BO97" s="139"/>
      <c r="BP97" s="139"/>
      <c r="BQ97" s="139"/>
      <c r="BR97" s="139"/>
      <c r="BS97" s="139"/>
      <c r="BT97" s="139"/>
      <c r="BU97" s="139"/>
    </row>
    <row r="98" spans="1:73" ht="32.25" customHeight="1" x14ac:dyDescent="0.4">
      <c r="A98" s="106" t="s">
        <v>92</v>
      </c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06" t="s">
        <v>92</v>
      </c>
      <c r="AL98" s="162"/>
      <c r="AM98" s="162"/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J98" s="139"/>
      <c r="BK98" s="139"/>
      <c r="BL98" s="139"/>
      <c r="BM98" s="139"/>
      <c r="BN98" s="139"/>
      <c r="BO98" s="139"/>
      <c r="BP98" s="139"/>
      <c r="BQ98" s="139"/>
      <c r="BR98" s="139"/>
      <c r="BS98" s="139"/>
      <c r="BT98" s="139"/>
      <c r="BU98" s="139"/>
    </row>
    <row r="99" spans="1:73" ht="32.25" customHeight="1" x14ac:dyDescent="0.3">
      <c r="A99" s="208" t="s">
        <v>193</v>
      </c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389" t="s">
        <v>228</v>
      </c>
      <c r="AL99" s="389"/>
      <c r="AM99" s="389"/>
      <c r="AN99" s="389"/>
      <c r="AO99" s="389"/>
      <c r="AP99" s="389"/>
      <c r="AQ99" s="389"/>
      <c r="AR99" s="389"/>
      <c r="AS99" s="389"/>
      <c r="AT99" s="389"/>
      <c r="AU99" s="389"/>
      <c r="AV99" s="389"/>
      <c r="AW99" s="389"/>
      <c r="AX99" s="389"/>
      <c r="AY99" s="389"/>
      <c r="AZ99" s="389"/>
      <c r="BA99" s="389"/>
      <c r="BB99" s="389"/>
      <c r="BC99" s="389"/>
      <c r="BD99" s="162"/>
      <c r="BJ99" s="139"/>
      <c r="BK99" s="139"/>
      <c r="BL99" s="139"/>
      <c r="BM99" s="139"/>
      <c r="BN99" s="139"/>
      <c r="BO99" s="139"/>
      <c r="BP99" s="139"/>
      <c r="BQ99" s="139"/>
      <c r="BR99" s="139"/>
      <c r="BS99" s="139"/>
      <c r="BT99" s="139"/>
      <c r="BU99" s="139"/>
    </row>
    <row r="100" spans="1:73" ht="32.25" customHeight="1" x14ac:dyDescent="0.3">
      <c r="A100" s="208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389"/>
      <c r="AL100" s="389"/>
      <c r="AM100" s="389"/>
      <c r="AN100" s="389"/>
      <c r="AO100" s="389"/>
      <c r="AP100" s="389"/>
      <c r="AQ100" s="389"/>
      <c r="AR100" s="389"/>
      <c r="AS100" s="389"/>
      <c r="AT100" s="389"/>
      <c r="AU100" s="389"/>
      <c r="AV100" s="389"/>
      <c r="AW100" s="389"/>
      <c r="AX100" s="389"/>
      <c r="AY100" s="389"/>
      <c r="AZ100" s="389"/>
      <c r="BA100" s="389"/>
      <c r="BB100" s="389"/>
      <c r="BC100" s="389"/>
      <c r="BD100" s="162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  <c r="BU100" s="139"/>
    </row>
    <row r="101" spans="1:73" ht="32.25" customHeight="1" x14ac:dyDescent="0.3">
      <c r="A101" s="341"/>
      <c r="B101" s="341"/>
      <c r="C101" s="341"/>
      <c r="D101" s="341"/>
      <c r="E101" s="341"/>
      <c r="F101" s="341"/>
      <c r="G101" s="108"/>
      <c r="H101" s="389" t="s">
        <v>243</v>
      </c>
      <c r="I101" s="389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389"/>
      <c r="AL101" s="389"/>
      <c r="AM101" s="389"/>
      <c r="AN101" s="389"/>
      <c r="AO101" s="389"/>
      <c r="AP101" s="389"/>
      <c r="AQ101" s="389"/>
      <c r="AR101" s="389"/>
      <c r="AS101" s="389"/>
      <c r="AT101" s="389"/>
      <c r="AU101" s="389"/>
      <c r="AV101" s="389"/>
      <c r="AW101" s="389"/>
      <c r="AX101" s="389"/>
      <c r="AY101" s="389"/>
      <c r="AZ101" s="389"/>
      <c r="BA101" s="389"/>
      <c r="BB101" s="389"/>
      <c r="BC101" s="389"/>
      <c r="BD101" s="141"/>
      <c r="BJ101" s="139"/>
      <c r="BK101" s="139"/>
      <c r="BL101" s="139"/>
      <c r="BM101" s="139"/>
      <c r="BN101" s="139"/>
      <c r="BO101" s="139"/>
      <c r="BP101" s="139"/>
      <c r="BQ101" s="139"/>
      <c r="BR101" s="139"/>
      <c r="BS101" s="139"/>
      <c r="BT101" s="139"/>
      <c r="BU101" s="139"/>
    </row>
    <row r="102" spans="1:73" ht="17.25" customHeight="1" x14ac:dyDescent="0.3">
      <c r="A102" s="342"/>
      <c r="B102" s="342"/>
      <c r="C102" s="342"/>
      <c r="D102" s="342"/>
      <c r="E102" s="342"/>
      <c r="F102" s="342"/>
      <c r="G102" s="141"/>
      <c r="H102" s="109"/>
      <c r="I102" s="109"/>
      <c r="J102" s="109"/>
      <c r="K102" s="109"/>
      <c r="L102" s="109"/>
      <c r="M102" s="109"/>
      <c r="N102" s="141"/>
      <c r="O102" s="141"/>
      <c r="P102" s="141"/>
      <c r="Q102" s="141"/>
      <c r="R102" s="141"/>
      <c r="S102" s="141"/>
      <c r="T102" s="141"/>
      <c r="U102" s="141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11"/>
      <c r="AL102" s="141"/>
      <c r="AM102" s="93"/>
      <c r="AN102" s="141"/>
      <c r="AO102" s="141"/>
      <c r="AP102" s="141"/>
      <c r="AQ102" s="141"/>
      <c r="AR102" s="109"/>
      <c r="AS102" s="109"/>
      <c r="AT102" s="109"/>
      <c r="AU102" s="109"/>
      <c r="AV102" s="109"/>
      <c r="AW102" s="109"/>
      <c r="AX102" s="141"/>
      <c r="AY102" s="141"/>
      <c r="AZ102" s="141"/>
      <c r="BA102" s="141"/>
      <c r="BB102" s="141"/>
      <c r="BC102" s="141"/>
      <c r="BD102" s="141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139"/>
      <c r="BU102" s="139"/>
    </row>
    <row r="103" spans="1:73" ht="32.25" customHeight="1" x14ac:dyDescent="0.3">
      <c r="A103" s="341"/>
      <c r="B103" s="341"/>
      <c r="C103" s="341"/>
      <c r="D103" s="341"/>
      <c r="E103" s="341"/>
      <c r="F103" s="341"/>
      <c r="G103" s="141"/>
      <c r="H103" s="110"/>
      <c r="I103" s="110"/>
      <c r="J103" s="110"/>
      <c r="K103" s="110"/>
      <c r="L103" s="110"/>
      <c r="M103" s="110"/>
      <c r="N103" s="141"/>
      <c r="O103" s="141"/>
      <c r="P103" s="141"/>
      <c r="Q103" s="141"/>
      <c r="R103" s="141"/>
      <c r="S103" s="141"/>
      <c r="T103" s="141"/>
      <c r="U103" s="141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341"/>
      <c r="AL103" s="341"/>
      <c r="AM103" s="341"/>
      <c r="AN103" s="341"/>
      <c r="AO103" s="341"/>
      <c r="AP103" s="341"/>
      <c r="AQ103" s="162"/>
      <c r="AR103" s="389" t="s">
        <v>245</v>
      </c>
      <c r="AS103" s="389"/>
      <c r="AT103" s="389"/>
      <c r="AU103" s="389"/>
      <c r="AV103" s="389"/>
      <c r="AW103" s="389"/>
      <c r="AX103" s="141"/>
      <c r="AY103" s="141"/>
      <c r="AZ103" s="141"/>
      <c r="BA103" s="141"/>
      <c r="BB103" s="141"/>
      <c r="BC103" s="141"/>
      <c r="BD103" s="141"/>
      <c r="BJ103" s="139"/>
      <c r="BK103" s="139"/>
      <c r="BL103" s="139"/>
      <c r="BM103" s="139"/>
      <c r="BN103" s="139"/>
      <c r="BO103" s="139"/>
      <c r="BP103" s="139"/>
      <c r="BQ103" s="139"/>
      <c r="BR103" s="139"/>
      <c r="BS103" s="139"/>
      <c r="BT103" s="139"/>
      <c r="BU103" s="139"/>
    </row>
    <row r="104" spans="1:73" ht="32.25" customHeight="1" x14ac:dyDescent="0.3">
      <c r="A104" s="586"/>
      <c r="B104" s="586"/>
      <c r="C104" s="586"/>
      <c r="D104" s="586"/>
      <c r="E104" s="586"/>
      <c r="F104" s="586"/>
      <c r="G104" s="162"/>
      <c r="H104" s="110"/>
      <c r="I104" s="110"/>
      <c r="J104" s="110"/>
      <c r="K104" s="110"/>
      <c r="L104" s="110"/>
      <c r="M104" s="110"/>
      <c r="N104" s="162"/>
      <c r="O104" s="162"/>
      <c r="P104" s="162"/>
      <c r="Q104" s="162"/>
      <c r="R104" s="162"/>
      <c r="S104" s="162"/>
      <c r="T104" s="162"/>
      <c r="U104" s="162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341"/>
      <c r="AL104" s="341"/>
      <c r="AM104" s="341"/>
      <c r="AN104" s="341"/>
      <c r="AO104" s="341"/>
      <c r="AP104" s="341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</row>
    <row r="105" spans="1:73" ht="32.25" customHeight="1" x14ac:dyDescent="0.4">
      <c r="A105" s="153" t="s">
        <v>303</v>
      </c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25"/>
      <c r="AU105" s="25"/>
      <c r="AV105" s="25"/>
      <c r="AW105" s="17"/>
      <c r="BJ105" s="139"/>
      <c r="BK105" s="139"/>
      <c r="BL105" s="139"/>
      <c r="BM105" s="139"/>
      <c r="BN105" s="139"/>
      <c r="BO105" s="139"/>
      <c r="BP105" s="139"/>
      <c r="BQ105" s="139"/>
      <c r="BR105" s="139"/>
      <c r="BS105" s="139"/>
      <c r="BT105" s="139"/>
      <c r="BU105" s="139"/>
    </row>
    <row r="106" spans="1:73" ht="28.5" customHeight="1" x14ac:dyDescent="0.4">
      <c r="A106" s="154" t="s">
        <v>82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25"/>
      <c r="AU106" s="25"/>
      <c r="AV106" s="25"/>
      <c r="AW106" s="17"/>
      <c r="BJ106" s="139"/>
      <c r="BK106" s="139"/>
      <c r="BL106" s="139"/>
      <c r="BM106" s="139"/>
      <c r="BN106" s="139"/>
      <c r="BO106" s="139"/>
      <c r="BP106" s="139"/>
      <c r="BQ106" s="139"/>
      <c r="BR106" s="139"/>
      <c r="BS106" s="139"/>
      <c r="BT106" s="139"/>
      <c r="BU106" s="139"/>
    </row>
    <row r="107" spans="1:73" ht="28.5" customHeight="1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8" t="s">
        <v>306</v>
      </c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25"/>
      <c r="AU107" s="25"/>
      <c r="AV107" s="25"/>
      <c r="AW107" s="17"/>
      <c r="BJ107" s="139"/>
      <c r="BK107" s="139"/>
      <c r="BL107" s="139"/>
      <c r="BM107" s="139"/>
      <c r="BN107" s="139"/>
      <c r="BO107" s="139"/>
      <c r="BP107" s="139"/>
      <c r="BQ107" s="139"/>
      <c r="BR107" s="139"/>
      <c r="BS107" s="139"/>
      <c r="BT107" s="139"/>
      <c r="BU107" s="139"/>
    </row>
    <row r="108" spans="1:73" ht="22.5" customHeight="1" thickBo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1"/>
      <c r="S108" s="21"/>
      <c r="T108" s="1"/>
      <c r="U108" s="37"/>
      <c r="V108" s="3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24"/>
      <c r="AU108" s="24"/>
      <c r="AV108" s="24"/>
      <c r="AW108" s="16"/>
      <c r="BJ108" s="139"/>
      <c r="BK108" s="139"/>
      <c r="BL108" s="139"/>
      <c r="BM108" s="139"/>
      <c r="BN108" s="139"/>
      <c r="BO108" s="139"/>
      <c r="BP108" s="139"/>
      <c r="BQ108" s="139"/>
      <c r="BR108" s="139"/>
      <c r="BS108" s="139"/>
      <c r="BT108" s="139"/>
      <c r="BU108" s="139"/>
    </row>
    <row r="109" spans="1:73" s="123" customFormat="1" ht="54" customHeight="1" thickBot="1" x14ac:dyDescent="0.4">
      <c r="A109" s="413" t="s">
        <v>85</v>
      </c>
      <c r="B109" s="414"/>
      <c r="C109" s="414"/>
      <c r="D109" s="415"/>
      <c r="E109" s="285" t="s">
        <v>87</v>
      </c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E109" s="286"/>
      <c r="AF109" s="286"/>
      <c r="AG109" s="286"/>
      <c r="AH109" s="286"/>
      <c r="AI109" s="286"/>
      <c r="AJ109" s="286"/>
      <c r="AK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286"/>
      <c r="AX109" s="286"/>
      <c r="AY109" s="286"/>
      <c r="AZ109" s="286"/>
      <c r="BA109" s="287"/>
      <c r="BB109" s="285" t="s">
        <v>86</v>
      </c>
      <c r="BC109" s="286"/>
      <c r="BD109" s="286"/>
      <c r="BE109" s="286"/>
      <c r="BF109" s="286"/>
      <c r="BG109" s="286"/>
      <c r="BH109" s="287"/>
      <c r="BJ109" s="124"/>
      <c r="BK109" s="124"/>
      <c r="BL109" s="124"/>
      <c r="BM109" s="124"/>
      <c r="BN109" s="124"/>
      <c r="BO109" s="124"/>
      <c r="BP109" s="124"/>
      <c r="BQ109" s="124"/>
      <c r="BR109" s="124"/>
      <c r="BS109" s="124"/>
      <c r="BT109" s="124"/>
      <c r="BU109" s="124"/>
    </row>
    <row r="110" spans="1:73" s="123" customFormat="1" ht="94.5" customHeight="1" x14ac:dyDescent="0.35">
      <c r="A110" s="355" t="s">
        <v>90</v>
      </c>
      <c r="B110" s="356"/>
      <c r="C110" s="356"/>
      <c r="D110" s="357"/>
      <c r="E110" s="358" t="s">
        <v>293</v>
      </c>
      <c r="F110" s="359"/>
      <c r="G110" s="359"/>
      <c r="H110" s="359"/>
      <c r="I110" s="359"/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  <c r="AC110" s="359"/>
      <c r="AD110" s="359"/>
      <c r="AE110" s="359"/>
      <c r="AF110" s="359"/>
      <c r="AG110" s="359"/>
      <c r="AH110" s="359"/>
      <c r="AI110" s="359"/>
      <c r="AJ110" s="359"/>
      <c r="AK110" s="359"/>
      <c r="AL110" s="359"/>
      <c r="AM110" s="359"/>
      <c r="AN110" s="359"/>
      <c r="AO110" s="359"/>
      <c r="AP110" s="359"/>
      <c r="AQ110" s="359"/>
      <c r="AR110" s="359"/>
      <c r="AS110" s="359"/>
      <c r="AT110" s="359"/>
      <c r="AU110" s="359"/>
      <c r="AV110" s="359"/>
      <c r="AW110" s="359"/>
      <c r="AX110" s="359"/>
      <c r="AY110" s="359"/>
      <c r="AZ110" s="359"/>
      <c r="BA110" s="360"/>
      <c r="BB110" s="361" t="s">
        <v>89</v>
      </c>
      <c r="BC110" s="362"/>
      <c r="BD110" s="362"/>
      <c r="BE110" s="362"/>
      <c r="BF110" s="362"/>
      <c r="BG110" s="362"/>
      <c r="BH110" s="363"/>
      <c r="BJ110" s="124"/>
      <c r="BK110" s="124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24"/>
    </row>
    <row r="111" spans="1:73" ht="63" customHeight="1" x14ac:dyDescent="0.2">
      <c r="A111" s="186" t="s">
        <v>91</v>
      </c>
      <c r="B111" s="187"/>
      <c r="C111" s="187"/>
      <c r="D111" s="188"/>
      <c r="E111" s="384" t="s">
        <v>234</v>
      </c>
      <c r="F111" s="385"/>
      <c r="G111" s="385"/>
      <c r="H111" s="385"/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I111" s="385"/>
      <c r="AJ111" s="385"/>
      <c r="AK111" s="385"/>
      <c r="AL111" s="385"/>
      <c r="AM111" s="385"/>
      <c r="AN111" s="385"/>
      <c r="AO111" s="385"/>
      <c r="AP111" s="385"/>
      <c r="AQ111" s="385"/>
      <c r="AR111" s="385"/>
      <c r="AS111" s="385"/>
      <c r="AT111" s="385"/>
      <c r="AU111" s="385"/>
      <c r="AV111" s="385"/>
      <c r="AW111" s="385"/>
      <c r="AX111" s="385"/>
      <c r="AY111" s="385"/>
      <c r="AZ111" s="385"/>
      <c r="BA111" s="386"/>
      <c r="BB111" s="282" t="s">
        <v>262</v>
      </c>
      <c r="BC111" s="283"/>
      <c r="BD111" s="283"/>
      <c r="BE111" s="283"/>
      <c r="BF111" s="283"/>
      <c r="BG111" s="283"/>
      <c r="BH111" s="284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139"/>
      <c r="BU111" s="139"/>
    </row>
    <row r="112" spans="1:73" ht="64.5" customHeight="1" x14ac:dyDescent="0.2">
      <c r="A112" s="186" t="s">
        <v>95</v>
      </c>
      <c r="B112" s="187"/>
      <c r="C112" s="187"/>
      <c r="D112" s="188"/>
      <c r="E112" s="189" t="s">
        <v>235</v>
      </c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1"/>
      <c r="BB112" s="282" t="s">
        <v>263</v>
      </c>
      <c r="BC112" s="283"/>
      <c r="BD112" s="283"/>
      <c r="BE112" s="283"/>
      <c r="BF112" s="283"/>
      <c r="BG112" s="283"/>
      <c r="BH112" s="284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  <c r="BU112" s="139"/>
    </row>
    <row r="113" spans="1:73" ht="64.5" customHeight="1" x14ac:dyDescent="0.2">
      <c r="A113" s="186" t="s">
        <v>96</v>
      </c>
      <c r="B113" s="187"/>
      <c r="C113" s="187"/>
      <c r="D113" s="188"/>
      <c r="E113" s="189" t="s">
        <v>311</v>
      </c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1"/>
      <c r="BB113" s="192" t="s">
        <v>137</v>
      </c>
      <c r="BC113" s="193"/>
      <c r="BD113" s="193"/>
      <c r="BE113" s="193"/>
      <c r="BF113" s="193"/>
      <c r="BG113" s="193"/>
      <c r="BH113" s="194"/>
      <c r="BJ113" s="139"/>
      <c r="BK113" s="139"/>
      <c r="BL113" s="139"/>
      <c r="BM113" s="139"/>
      <c r="BN113" s="139"/>
      <c r="BO113" s="139"/>
      <c r="BP113" s="139"/>
      <c r="BQ113" s="139"/>
      <c r="BR113" s="139"/>
      <c r="BS113" s="139"/>
      <c r="BT113" s="139"/>
      <c r="BU113" s="139"/>
    </row>
    <row r="114" spans="1:73" ht="64.5" customHeight="1" x14ac:dyDescent="0.2">
      <c r="A114" s="186" t="s">
        <v>99</v>
      </c>
      <c r="B114" s="187"/>
      <c r="C114" s="187"/>
      <c r="D114" s="188"/>
      <c r="E114" s="189" t="s">
        <v>251</v>
      </c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1"/>
      <c r="BB114" s="192" t="s">
        <v>89</v>
      </c>
      <c r="BC114" s="193"/>
      <c r="BD114" s="193"/>
      <c r="BE114" s="193"/>
      <c r="BF114" s="193"/>
      <c r="BG114" s="193"/>
      <c r="BH114" s="194"/>
      <c r="BJ114" s="139"/>
      <c r="BK114" s="139"/>
      <c r="BL114" s="139"/>
      <c r="BM114" s="139"/>
      <c r="BN114" s="139"/>
      <c r="BO114" s="139"/>
      <c r="BP114" s="139"/>
      <c r="BQ114" s="139"/>
      <c r="BR114" s="139"/>
      <c r="BS114" s="139"/>
      <c r="BT114" s="139"/>
      <c r="BU114" s="139"/>
    </row>
    <row r="115" spans="1:73" ht="63" customHeight="1" x14ac:dyDescent="0.2">
      <c r="A115" s="186" t="s">
        <v>100</v>
      </c>
      <c r="B115" s="187"/>
      <c r="C115" s="187"/>
      <c r="D115" s="188"/>
      <c r="E115" s="384" t="s">
        <v>250</v>
      </c>
      <c r="F115" s="385"/>
      <c r="G115" s="385"/>
      <c r="H115" s="385"/>
      <c r="I115" s="385"/>
      <c r="J115" s="385"/>
      <c r="K115" s="385"/>
      <c r="L115" s="385"/>
      <c r="M115" s="385"/>
      <c r="N115" s="385"/>
      <c r="O115" s="385"/>
      <c r="P115" s="385"/>
      <c r="Q115" s="385"/>
      <c r="R115" s="385"/>
      <c r="S115" s="385"/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I115" s="385"/>
      <c r="AJ115" s="385"/>
      <c r="AK115" s="385"/>
      <c r="AL115" s="385"/>
      <c r="AM115" s="385"/>
      <c r="AN115" s="385"/>
      <c r="AO115" s="385"/>
      <c r="AP115" s="385"/>
      <c r="AQ115" s="385"/>
      <c r="AR115" s="385"/>
      <c r="AS115" s="385"/>
      <c r="AT115" s="385"/>
      <c r="AU115" s="385"/>
      <c r="AV115" s="385"/>
      <c r="AW115" s="385"/>
      <c r="AX115" s="385"/>
      <c r="AY115" s="385"/>
      <c r="AZ115" s="385"/>
      <c r="BA115" s="386"/>
      <c r="BB115" s="282" t="s">
        <v>174</v>
      </c>
      <c r="BC115" s="283"/>
      <c r="BD115" s="283"/>
      <c r="BE115" s="283"/>
      <c r="BF115" s="283"/>
      <c r="BG115" s="283"/>
      <c r="BH115" s="284"/>
      <c r="BJ115" s="139"/>
      <c r="BK115" s="139"/>
      <c r="BL115" s="139"/>
      <c r="BM115" s="139"/>
      <c r="BN115" s="139"/>
      <c r="BO115" s="139"/>
      <c r="BP115" s="139"/>
      <c r="BQ115" s="139"/>
      <c r="BR115" s="139"/>
      <c r="BS115" s="139"/>
      <c r="BT115" s="139"/>
      <c r="BU115" s="139"/>
    </row>
    <row r="116" spans="1:73" ht="66" customHeight="1" x14ac:dyDescent="0.2">
      <c r="A116" s="186" t="s">
        <v>210</v>
      </c>
      <c r="B116" s="187"/>
      <c r="C116" s="187"/>
      <c r="D116" s="188"/>
      <c r="E116" s="189" t="s">
        <v>314</v>
      </c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1"/>
      <c r="BB116" s="192" t="s">
        <v>264</v>
      </c>
      <c r="BC116" s="193"/>
      <c r="BD116" s="193"/>
      <c r="BE116" s="193"/>
      <c r="BF116" s="193"/>
      <c r="BG116" s="193"/>
      <c r="BH116" s="194"/>
      <c r="BJ116" s="139"/>
      <c r="BK116" s="139"/>
      <c r="BL116" s="139"/>
      <c r="BM116" s="139"/>
      <c r="BN116" s="139"/>
      <c r="BO116" s="139"/>
      <c r="BP116" s="139"/>
      <c r="BQ116" s="139"/>
      <c r="BR116" s="139"/>
      <c r="BS116" s="139"/>
      <c r="BT116" s="139"/>
      <c r="BU116" s="139"/>
    </row>
    <row r="117" spans="1:73" ht="63" customHeight="1" x14ac:dyDescent="0.2">
      <c r="A117" s="186" t="s">
        <v>211</v>
      </c>
      <c r="B117" s="187"/>
      <c r="C117" s="187"/>
      <c r="D117" s="188"/>
      <c r="E117" s="189" t="s">
        <v>289</v>
      </c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1"/>
      <c r="BB117" s="192" t="s">
        <v>119</v>
      </c>
      <c r="BC117" s="193"/>
      <c r="BD117" s="193"/>
      <c r="BE117" s="193"/>
      <c r="BF117" s="193"/>
      <c r="BG117" s="193"/>
      <c r="BH117" s="194"/>
      <c r="BJ117" s="139"/>
      <c r="BK117" s="139"/>
      <c r="BL117" s="139"/>
      <c r="BM117" s="139"/>
      <c r="BN117" s="139"/>
      <c r="BO117" s="139"/>
      <c r="BP117" s="139"/>
      <c r="BQ117" s="139"/>
      <c r="BR117" s="139"/>
      <c r="BS117" s="139"/>
      <c r="BT117" s="139"/>
      <c r="BU117" s="139"/>
    </row>
    <row r="118" spans="1:73" ht="61.15" customHeight="1" x14ac:dyDescent="0.2">
      <c r="A118" s="186" t="s">
        <v>212</v>
      </c>
      <c r="B118" s="187"/>
      <c r="C118" s="187"/>
      <c r="D118" s="188"/>
      <c r="E118" s="189" t="s">
        <v>288</v>
      </c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1"/>
      <c r="BB118" s="192" t="s">
        <v>276</v>
      </c>
      <c r="BC118" s="193"/>
      <c r="BD118" s="193"/>
      <c r="BE118" s="193"/>
      <c r="BF118" s="193"/>
      <c r="BG118" s="193"/>
      <c r="BH118" s="194"/>
      <c r="BJ118" s="139"/>
      <c r="BK118" s="139"/>
      <c r="BL118" s="139"/>
      <c r="BM118" s="139"/>
      <c r="BN118" s="139"/>
      <c r="BO118" s="139"/>
      <c r="BP118" s="139"/>
      <c r="BQ118" s="139"/>
      <c r="BR118" s="139"/>
      <c r="BS118" s="139"/>
      <c r="BT118" s="139"/>
      <c r="BU118" s="139"/>
    </row>
    <row r="119" spans="1:73" ht="61.5" customHeight="1" x14ac:dyDescent="0.2">
      <c r="A119" s="195" t="s">
        <v>292</v>
      </c>
      <c r="B119" s="196"/>
      <c r="C119" s="196"/>
      <c r="D119" s="197"/>
      <c r="E119" s="189" t="s">
        <v>290</v>
      </c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1"/>
      <c r="BB119" s="192" t="s">
        <v>315</v>
      </c>
      <c r="BC119" s="193"/>
      <c r="BD119" s="193"/>
      <c r="BE119" s="193"/>
      <c r="BF119" s="193"/>
      <c r="BG119" s="193"/>
      <c r="BH119" s="194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</row>
    <row r="120" spans="1:73" ht="61.5" customHeight="1" thickBot="1" x14ac:dyDescent="0.25">
      <c r="A120" s="374" t="s">
        <v>294</v>
      </c>
      <c r="B120" s="375"/>
      <c r="C120" s="375"/>
      <c r="D120" s="376"/>
      <c r="E120" s="228" t="s">
        <v>302</v>
      </c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229"/>
      <c r="AL120" s="229"/>
      <c r="AM120" s="229"/>
      <c r="AN120" s="229"/>
      <c r="AO120" s="229"/>
      <c r="AP120" s="229"/>
      <c r="AQ120" s="229"/>
      <c r="AR120" s="229"/>
      <c r="AS120" s="229"/>
      <c r="AT120" s="229"/>
      <c r="AU120" s="229"/>
      <c r="AV120" s="229"/>
      <c r="AW120" s="229"/>
      <c r="AX120" s="229"/>
      <c r="AY120" s="229"/>
      <c r="AZ120" s="229"/>
      <c r="BA120" s="230"/>
      <c r="BB120" s="231" t="s">
        <v>55</v>
      </c>
      <c r="BC120" s="232"/>
      <c r="BD120" s="232"/>
      <c r="BE120" s="232"/>
      <c r="BF120" s="232"/>
      <c r="BG120" s="232"/>
      <c r="BH120" s="233"/>
      <c r="BJ120" s="139"/>
      <c r="BK120" s="139"/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</row>
    <row r="121" spans="1:73" ht="123" customHeight="1" x14ac:dyDescent="0.2">
      <c r="A121" s="290" t="s">
        <v>151</v>
      </c>
      <c r="B121" s="291"/>
      <c r="C121" s="291"/>
      <c r="D121" s="292"/>
      <c r="E121" s="384" t="s">
        <v>275</v>
      </c>
      <c r="F121" s="385"/>
      <c r="G121" s="385"/>
      <c r="H121" s="385"/>
      <c r="I121" s="385"/>
      <c r="J121" s="385"/>
      <c r="K121" s="385"/>
      <c r="L121" s="385"/>
      <c r="M121" s="385"/>
      <c r="N121" s="385"/>
      <c r="O121" s="385"/>
      <c r="P121" s="385"/>
      <c r="Q121" s="385"/>
      <c r="R121" s="385"/>
      <c r="S121" s="385"/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I121" s="385"/>
      <c r="AJ121" s="385"/>
      <c r="AK121" s="385"/>
      <c r="AL121" s="385"/>
      <c r="AM121" s="385"/>
      <c r="AN121" s="385"/>
      <c r="AO121" s="385"/>
      <c r="AP121" s="385"/>
      <c r="AQ121" s="385"/>
      <c r="AR121" s="385"/>
      <c r="AS121" s="385"/>
      <c r="AT121" s="385"/>
      <c r="AU121" s="385"/>
      <c r="AV121" s="385"/>
      <c r="AW121" s="385"/>
      <c r="AX121" s="385"/>
      <c r="AY121" s="385"/>
      <c r="AZ121" s="385"/>
      <c r="BA121" s="386"/>
      <c r="BB121" s="282" t="s">
        <v>171</v>
      </c>
      <c r="BC121" s="283"/>
      <c r="BD121" s="283"/>
      <c r="BE121" s="283"/>
      <c r="BF121" s="283"/>
      <c r="BG121" s="283"/>
      <c r="BH121" s="284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139"/>
      <c r="BU121" s="139"/>
    </row>
    <row r="122" spans="1:73" ht="95.25" customHeight="1" x14ac:dyDescent="0.2">
      <c r="A122" s="290" t="s">
        <v>152</v>
      </c>
      <c r="B122" s="291"/>
      <c r="C122" s="291"/>
      <c r="D122" s="292"/>
      <c r="E122" s="384" t="s">
        <v>252</v>
      </c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385"/>
      <c r="AL122" s="385"/>
      <c r="AM122" s="385"/>
      <c r="AN122" s="385"/>
      <c r="AO122" s="385"/>
      <c r="AP122" s="385"/>
      <c r="AQ122" s="385"/>
      <c r="AR122" s="385"/>
      <c r="AS122" s="385"/>
      <c r="AT122" s="385"/>
      <c r="AU122" s="385"/>
      <c r="AV122" s="385"/>
      <c r="AW122" s="385"/>
      <c r="AX122" s="385"/>
      <c r="AY122" s="385"/>
      <c r="AZ122" s="385"/>
      <c r="BA122" s="386"/>
      <c r="BB122" s="282" t="s">
        <v>201</v>
      </c>
      <c r="BC122" s="283"/>
      <c r="BD122" s="283"/>
      <c r="BE122" s="283"/>
      <c r="BF122" s="283"/>
      <c r="BG122" s="283"/>
      <c r="BH122" s="284"/>
    </row>
    <row r="123" spans="1:73" ht="62.45" customHeight="1" x14ac:dyDescent="0.2">
      <c r="A123" s="195" t="s">
        <v>199</v>
      </c>
      <c r="B123" s="196"/>
      <c r="C123" s="196"/>
      <c r="D123" s="197"/>
      <c r="E123" s="189" t="s">
        <v>253</v>
      </c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1"/>
      <c r="BB123" s="192" t="s">
        <v>200</v>
      </c>
      <c r="BC123" s="193"/>
      <c r="BD123" s="193"/>
      <c r="BE123" s="193"/>
      <c r="BF123" s="193"/>
      <c r="BG123" s="193"/>
      <c r="BH123" s="194"/>
    </row>
    <row r="124" spans="1:73" ht="93.75" customHeight="1" thickBot="1" x14ac:dyDescent="0.25">
      <c r="A124" s="395" t="s">
        <v>153</v>
      </c>
      <c r="B124" s="396"/>
      <c r="C124" s="396"/>
      <c r="D124" s="397"/>
      <c r="E124" s="377" t="s">
        <v>322</v>
      </c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378"/>
      <c r="AL124" s="378"/>
      <c r="AM124" s="378"/>
      <c r="AN124" s="378"/>
      <c r="AO124" s="378"/>
      <c r="AP124" s="378"/>
      <c r="AQ124" s="378"/>
      <c r="AR124" s="378"/>
      <c r="AS124" s="378"/>
      <c r="AT124" s="378"/>
      <c r="AU124" s="378"/>
      <c r="AV124" s="378"/>
      <c r="AW124" s="378"/>
      <c r="AX124" s="378"/>
      <c r="AY124" s="378"/>
      <c r="AZ124" s="378"/>
      <c r="BA124" s="379"/>
      <c r="BB124" s="211" t="s">
        <v>200</v>
      </c>
      <c r="BC124" s="212"/>
      <c r="BD124" s="212"/>
      <c r="BE124" s="212"/>
      <c r="BF124" s="212"/>
      <c r="BG124" s="212"/>
      <c r="BH124" s="213"/>
    </row>
    <row r="125" spans="1:73" ht="101.25" customHeight="1" x14ac:dyDescent="0.2">
      <c r="A125" s="355" t="s">
        <v>148</v>
      </c>
      <c r="B125" s="356"/>
      <c r="C125" s="356"/>
      <c r="D125" s="357"/>
      <c r="E125" s="358" t="s">
        <v>254</v>
      </c>
      <c r="F125" s="359"/>
      <c r="G125" s="359"/>
      <c r="H125" s="359"/>
      <c r="I125" s="359"/>
      <c r="J125" s="359"/>
      <c r="K125" s="359"/>
      <c r="L125" s="359"/>
      <c r="M125" s="359"/>
      <c r="N125" s="359"/>
      <c r="O125" s="359"/>
      <c r="P125" s="359"/>
      <c r="Q125" s="359"/>
      <c r="R125" s="359"/>
      <c r="S125" s="359"/>
      <c r="T125" s="359"/>
      <c r="U125" s="359"/>
      <c r="V125" s="359"/>
      <c r="W125" s="359"/>
      <c r="X125" s="359"/>
      <c r="Y125" s="359"/>
      <c r="Z125" s="359"/>
      <c r="AA125" s="359"/>
      <c r="AB125" s="359"/>
      <c r="AC125" s="359"/>
      <c r="AD125" s="359"/>
      <c r="AE125" s="359"/>
      <c r="AF125" s="359"/>
      <c r="AG125" s="359"/>
      <c r="AH125" s="359"/>
      <c r="AI125" s="359"/>
      <c r="AJ125" s="359"/>
      <c r="AK125" s="359"/>
      <c r="AL125" s="359"/>
      <c r="AM125" s="359"/>
      <c r="AN125" s="359"/>
      <c r="AO125" s="359"/>
      <c r="AP125" s="359"/>
      <c r="AQ125" s="359"/>
      <c r="AR125" s="359"/>
      <c r="AS125" s="359"/>
      <c r="AT125" s="359"/>
      <c r="AU125" s="359"/>
      <c r="AV125" s="359"/>
      <c r="AW125" s="359"/>
      <c r="AX125" s="359"/>
      <c r="AY125" s="359"/>
      <c r="AZ125" s="359"/>
      <c r="BA125" s="360"/>
      <c r="BB125" s="361" t="s">
        <v>236</v>
      </c>
      <c r="BC125" s="362"/>
      <c r="BD125" s="362"/>
      <c r="BE125" s="362"/>
      <c r="BF125" s="362"/>
      <c r="BG125" s="362"/>
      <c r="BH125" s="363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139"/>
      <c r="BU125" s="139"/>
    </row>
    <row r="126" spans="1:73" ht="66" customHeight="1" x14ac:dyDescent="0.2">
      <c r="A126" s="195" t="s">
        <v>154</v>
      </c>
      <c r="B126" s="382"/>
      <c r="C126" s="382"/>
      <c r="D126" s="383"/>
      <c r="E126" s="189" t="s">
        <v>232</v>
      </c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0"/>
      <c r="AL126" s="190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1"/>
      <c r="BB126" s="192" t="s">
        <v>104</v>
      </c>
      <c r="BC126" s="193"/>
      <c r="BD126" s="193"/>
      <c r="BE126" s="193"/>
      <c r="BF126" s="193"/>
      <c r="BG126" s="193"/>
      <c r="BH126" s="194"/>
    </row>
    <row r="127" spans="1:73" ht="70.5" customHeight="1" x14ac:dyDescent="0.2">
      <c r="A127" s="195" t="s">
        <v>155</v>
      </c>
      <c r="B127" s="196"/>
      <c r="C127" s="196"/>
      <c r="D127" s="197"/>
      <c r="E127" s="189" t="s">
        <v>255</v>
      </c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1"/>
      <c r="BB127" s="192" t="s">
        <v>137</v>
      </c>
      <c r="BC127" s="193"/>
      <c r="BD127" s="193"/>
      <c r="BE127" s="193"/>
      <c r="BF127" s="193"/>
      <c r="BG127" s="193"/>
      <c r="BH127" s="194"/>
    </row>
    <row r="128" spans="1:73" ht="34.5" customHeight="1" x14ac:dyDescent="0.2">
      <c r="A128" s="195" t="s">
        <v>156</v>
      </c>
      <c r="B128" s="382"/>
      <c r="C128" s="382"/>
      <c r="D128" s="383"/>
      <c r="E128" s="189" t="s">
        <v>256</v>
      </c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190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1"/>
      <c r="BB128" s="192" t="s">
        <v>137</v>
      </c>
      <c r="BC128" s="193"/>
      <c r="BD128" s="193"/>
      <c r="BE128" s="193"/>
      <c r="BF128" s="193"/>
      <c r="BG128" s="193"/>
      <c r="BH128" s="194"/>
      <c r="BJ128" s="139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  <c r="BU128" s="139"/>
    </row>
    <row r="129" spans="1:60" ht="135" customHeight="1" x14ac:dyDescent="0.2">
      <c r="A129" s="290" t="s">
        <v>157</v>
      </c>
      <c r="B129" s="291"/>
      <c r="C129" s="291"/>
      <c r="D129" s="292"/>
      <c r="E129" s="384" t="s">
        <v>257</v>
      </c>
      <c r="F129" s="385"/>
      <c r="G129" s="385"/>
      <c r="H129" s="385"/>
      <c r="I129" s="385"/>
      <c r="J129" s="385"/>
      <c r="K129" s="385"/>
      <c r="L129" s="385"/>
      <c r="M129" s="385"/>
      <c r="N129" s="385"/>
      <c r="O129" s="385"/>
      <c r="P129" s="385"/>
      <c r="Q129" s="385"/>
      <c r="R129" s="385"/>
      <c r="S129" s="385"/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I129" s="385"/>
      <c r="AJ129" s="385"/>
      <c r="AK129" s="385"/>
      <c r="AL129" s="385"/>
      <c r="AM129" s="385"/>
      <c r="AN129" s="385"/>
      <c r="AO129" s="385"/>
      <c r="AP129" s="385"/>
      <c r="AQ129" s="385"/>
      <c r="AR129" s="385"/>
      <c r="AS129" s="385"/>
      <c r="AT129" s="385"/>
      <c r="AU129" s="385"/>
      <c r="AV129" s="385"/>
      <c r="AW129" s="385"/>
      <c r="AX129" s="385"/>
      <c r="AY129" s="385"/>
      <c r="AZ129" s="385"/>
      <c r="BA129" s="386"/>
      <c r="BB129" s="282" t="s">
        <v>104</v>
      </c>
      <c r="BC129" s="283"/>
      <c r="BD129" s="283"/>
      <c r="BE129" s="283"/>
      <c r="BF129" s="283"/>
      <c r="BG129" s="283"/>
      <c r="BH129" s="284"/>
    </row>
    <row r="130" spans="1:60" ht="101.25" customHeight="1" x14ac:dyDescent="0.2">
      <c r="A130" s="195" t="s">
        <v>149</v>
      </c>
      <c r="B130" s="382"/>
      <c r="C130" s="382"/>
      <c r="D130" s="383"/>
      <c r="E130" s="189" t="s">
        <v>258</v>
      </c>
      <c r="F130" s="190"/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1"/>
      <c r="BB130" s="192" t="s">
        <v>107</v>
      </c>
      <c r="BC130" s="193"/>
      <c r="BD130" s="193"/>
      <c r="BE130" s="193"/>
      <c r="BF130" s="193"/>
      <c r="BG130" s="193"/>
      <c r="BH130" s="194"/>
    </row>
    <row r="131" spans="1:60" ht="102" customHeight="1" x14ac:dyDescent="0.2">
      <c r="A131" s="352" t="s">
        <v>147</v>
      </c>
      <c r="B131" s="353"/>
      <c r="C131" s="353"/>
      <c r="D131" s="354"/>
      <c r="E131" s="189" t="s">
        <v>274</v>
      </c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1"/>
      <c r="BB131" s="192" t="s">
        <v>174</v>
      </c>
      <c r="BC131" s="193"/>
      <c r="BD131" s="193"/>
      <c r="BE131" s="193"/>
      <c r="BF131" s="193"/>
      <c r="BG131" s="193"/>
      <c r="BH131" s="194"/>
    </row>
    <row r="132" spans="1:60" ht="99.75" customHeight="1" x14ac:dyDescent="0.2">
      <c r="A132" s="195" t="s">
        <v>158</v>
      </c>
      <c r="B132" s="196"/>
      <c r="C132" s="196"/>
      <c r="D132" s="197"/>
      <c r="E132" s="189" t="s">
        <v>319</v>
      </c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1"/>
      <c r="BB132" s="192" t="s">
        <v>137</v>
      </c>
      <c r="BC132" s="193"/>
      <c r="BD132" s="193"/>
      <c r="BE132" s="193"/>
      <c r="BF132" s="193"/>
      <c r="BG132" s="193"/>
      <c r="BH132" s="194"/>
    </row>
    <row r="133" spans="1:60" ht="67.5" customHeight="1" x14ac:dyDescent="0.2">
      <c r="A133" s="195" t="s">
        <v>150</v>
      </c>
      <c r="B133" s="382"/>
      <c r="C133" s="382"/>
      <c r="D133" s="383"/>
      <c r="E133" s="189" t="s">
        <v>320</v>
      </c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1"/>
      <c r="BB133" s="192" t="s">
        <v>142</v>
      </c>
      <c r="BC133" s="193"/>
      <c r="BD133" s="193"/>
      <c r="BE133" s="193"/>
      <c r="BF133" s="193"/>
      <c r="BG133" s="193"/>
      <c r="BH133" s="194"/>
    </row>
    <row r="134" spans="1:60" ht="74.25" customHeight="1" thickBot="1" x14ac:dyDescent="0.25">
      <c r="A134" s="436" t="s">
        <v>159</v>
      </c>
      <c r="B134" s="437"/>
      <c r="C134" s="437"/>
      <c r="D134" s="438"/>
      <c r="E134" s="377" t="s">
        <v>321</v>
      </c>
      <c r="F134" s="378"/>
      <c r="G134" s="378"/>
      <c r="H134" s="378"/>
      <c r="I134" s="378"/>
      <c r="J134" s="378"/>
      <c r="K134" s="378"/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8"/>
      <c r="X134" s="378"/>
      <c r="Y134" s="378"/>
      <c r="Z134" s="378"/>
      <c r="AA134" s="378"/>
      <c r="AB134" s="378"/>
      <c r="AC134" s="378"/>
      <c r="AD134" s="378"/>
      <c r="AE134" s="378"/>
      <c r="AF134" s="378"/>
      <c r="AG134" s="378"/>
      <c r="AH134" s="378"/>
      <c r="AI134" s="378"/>
      <c r="AJ134" s="378"/>
      <c r="AK134" s="378"/>
      <c r="AL134" s="378"/>
      <c r="AM134" s="378"/>
      <c r="AN134" s="378"/>
      <c r="AO134" s="378"/>
      <c r="AP134" s="378"/>
      <c r="AQ134" s="378"/>
      <c r="AR134" s="378"/>
      <c r="AS134" s="378"/>
      <c r="AT134" s="378"/>
      <c r="AU134" s="378"/>
      <c r="AV134" s="378"/>
      <c r="AW134" s="378"/>
      <c r="AX134" s="378"/>
      <c r="AY134" s="378"/>
      <c r="AZ134" s="378"/>
      <c r="BA134" s="379"/>
      <c r="BB134" s="211" t="s">
        <v>143</v>
      </c>
      <c r="BC134" s="212"/>
      <c r="BD134" s="212"/>
      <c r="BE134" s="212"/>
      <c r="BF134" s="212"/>
      <c r="BG134" s="212"/>
      <c r="BH134" s="213"/>
    </row>
    <row r="135" spans="1:60" s="7" customFormat="1" ht="29.25" customHeight="1" x14ac:dyDescent="0.4">
      <c r="A135" s="365" t="s">
        <v>213</v>
      </c>
      <c r="B135" s="365"/>
      <c r="C135" s="365"/>
      <c r="D135" s="365"/>
      <c r="E135" s="365"/>
      <c r="F135" s="365"/>
      <c r="G135" s="365"/>
      <c r="H135" s="365"/>
      <c r="I135" s="365"/>
      <c r="J135" s="365"/>
      <c r="K135" s="365"/>
      <c r="L135" s="365"/>
      <c r="M135" s="365"/>
      <c r="N135" s="365"/>
      <c r="O135" s="365"/>
      <c r="P135" s="365"/>
      <c r="Q135" s="365"/>
      <c r="R135" s="365"/>
      <c r="S135" s="365"/>
      <c r="T135" s="365"/>
      <c r="U135" s="365"/>
      <c r="V135" s="365"/>
      <c r="W135" s="365"/>
      <c r="X135" s="365"/>
      <c r="Y135" s="365"/>
      <c r="Z135" s="365"/>
      <c r="AA135" s="365"/>
      <c r="AB135" s="365"/>
      <c r="AC135" s="365"/>
      <c r="AD135" s="365"/>
      <c r="AE135" s="365"/>
      <c r="AF135" s="365"/>
      <c r="AG135" s="365"/>
      <c r="AH135" s="365"/>
      <c r="AI135" s="365"/>
      <c r="AJ135" s="365"/>
      <c r="AK135" s="365"/>
      <c r="AL135" s="365"/>
      <c r="AM135" s="365"/>
      <c r="AN135" s="365"/>
      <c r="AO135" s="365"/>
      <c r="AP135" s="365"/>
      <c r="AQ135" s="365"/>
      <c r="AR135" s="365"/>
      <c r="AS135" s="365"/>
      <c r="AT135" s="365"/>
      <c r="AU135" s="365"/>
      <c r="AV135" s="365"/>
      <c r="AW135" s="365"/>
      <c r="AX135" s="365"/>
      <c r="AY135" s="365"/>
      <c r="AZ135" s="365"/>
      <c r="BA135" s="365"/>
      <c r="BB135" s="365"/>
      <c r="BC135" s="365"/>
      <c r="BD135" s="365"/>
      <c r="BE135" s="365"/>
      <c r="BF135" s="365"/>
      <c r="BG135" s="365"/>
      <c r="BH135" s="365"/>
    </row>
    <row r="136" spans="1:60" s="7" customFormat="1" ht="88.5" customHeight="1" x14ac:dyDescent="0.4">
      <c r="A136" s="393" t="s">
        <v>324</v>
      </c>
      <c r="B136" s="393"/>
      <c r="C136" s="393"/>
      <c r="D136" s="393"/>
      <c r="E136" s="393"/>
      <c r="F136" s="393"/>
      <c r="G136" s="393"/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  <c r="S136" s="393"/>
      <c r="T136" s="393"/>
      <c r="U136" s="393"/>
      <c r="V136" s="393"/>
      <c r="W136" s="393"/>
      <c r="X136" s="393"/>
      <c r="Y136" s="393"/>
      <c r="Z136" s="393"/>
      <c r="AA136" s="393"/>
      <c r="AB136" s="393"/>
      <c r="AC136" s="393"/>
      <c r="AD136" s="393"/>
      <c r="AE136" s="393"/>
      <c r="AF136" s="393"/>
      <c r="AG136" s="393"/>
      <c r="AH136" s="393"/>
      <c r="AI136" s="393"/>
      <c r="AJ136" s="393"/>
      <c r="AK136" s="393"/>
      <c r="AL136" s="393"/>
      <c r="AM136" s="393"/>
      <c r="AN136" s="393"/>
      <c r="AO136" s="393"/>
      <c r="AP136" s="393"/>
      <c r="AQ136" s="393"/>
      <c r="AR136" s="393"/>
      <c r="AS136" s="393"/>
      <c r="AT136" s="393"/>
      <c r="AU136" s="393"/>
      <c r="AV136" s="393"/>
      <c r="AW136" s="393"/>
      <c r="AX136" s="393"/>
      <c r="AY136" s="393"/>
      <c r="AZ136" s="393"/>
      <c r="BA136" s="393"/>
      <c r="BB136" s="393"/>
      <c r="BC136" s="393"/>
      <c r="BD136" s="393"/>
      <c r="BE136" s="393"/>
      <c r="BF136" s="393"/>
      <c r="BG136" s="393"/>
      <c r="BH136" s="393"/>
    </row>
    <row r="137" spans="1:60" s="7" customFormat="1" ht="32.25" customHeight="1" x14ac:dyDescent="0.4">
      <c r="A137" s="365" t="s">
        <v>305</v>
      </c>
      <c r="B137" s="365"/>
      <c r="C137" s="365"/>
      <c r="D137" s="365"/>
      <c r="E137" s="365"/>
      <c r="F137" s="365"/>
      <c r="G137" s="365"/>
      <c r="H137" s="365"/>
      <c r="I137" s="365"/>
      <c r="J137" s="365"/>
      <c r="K137" s="365"/>
      <c r="L137" s="365"/>
      <c r="M137" s="365"/>
      <c r="N137" s="365"/>
      <c r="O137" s="365"/>
      <c r="P137" s="365"/>
      <c r="Q137" s="365"/>
      <c r="R137" s="365"/>
      <c r="S137" s="365"/>
      <c r="T137" s="365"/>
      <c r="U137" s="365"/>
      <c r="V137" s="365"/>
      <c r="W137" s="365"/>
      <c r="X137" s="365"/>
      <c r="Y137" s="365"/>
      <c r="Z137" s="365"/>
      <c r="AA137" s="365"/>
      <c r="AB137" s="365"/>
      <c r="AC137" s="365"/>
      <c r="AD137" s="365"/>
      <c r="AE137" s="365"/>
      <c r="AF137" s="365"/>
      <c r="AG137" s="365"/>
      <c r="AH137" s="365"/>
      <c r="AI137" s="365"/>
      <c r="AJ137" s="365"/>
      <c r="AK137" s="365"/>
      <c r="AL137" s="365"/>
      <c r="AM137" s="365"/>
      <c r="AN137" s="365"/>
      <c r="AO137" s="365"/>
      <c r="AP137" s="365"/>
      <c r="AQ137" s="365"/>
      <c r="AR137" s="365"/>
      <c r="AS137" s="365"/>
      <c r="AT137" s="365"/>
      <c r="AU137" s="365"/>
      <c r="AV137" s="365"/>
      <c r="AW137" s="365"/>
      <c r="AX137" s="365"/>
      <c r="AY137" s="365"/>
      <c r="AZ137" s="365"/>
      <c r="BA137" s="365"/>
      <c r="BB137" s="365"/>
      <c r="BC137" s="365"/>
      <c r="BD137" s="365"/>
      <c r="BE137" s="365"/>
      <c r="BF137" s="365"/>
      <c r="BG137" s="365"/>
      <c r="BH137" s="365"/>
    </row>
    <row r="138" spans="1:60" ht="17.25" customHeight="1" x14ac:dyDescent="0.2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22"/>
      <c r="S138" s="2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89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10"/>
      <c r="AU138" s="10"/>
      <c r="AV138" s="10"/>
      <c r="AW138" s="42"/>
    </row>
    <row r="139" spans="1:60" ht="26.25" customHeight="1" x14ac:dyDescent="0.4">
      <c r="A139" s="9" t="s">
        <v>92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22"/>
      <c r="S139" s="2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89"/>
      <c r="AG139" s="42"/>
      <c r="AH139" s="42"/>
      <c r="AI139" s="42"/>
      <c r="AJ139" s="38"/>
      <c r="AK139" s="106" t="s">
        <v>92</v>
      </c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</row>
    <row r="140" spans="1:60" ht="27" customHeight="1" x14ac:dyDescent="0.45">
      <c r="A140" s="394" t="s">
        <v>203</v>
      </c>
      <c r="B140" s="394"/>
      <c r="C140" s="394"/>
      <c r="D140" s="394"/>
      <c r="E140" s="394"/>
      <c r="F140" s="394"/>
      <c r="G140" s="394"/>
      <c r="H140" s="394"/>
      <c r="I140" s="394"/>
      <c r="J140" s="394"/>
      <c r="K140" s="394"/>
      <c r="L140" s="394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394"/>
      <c r="Z140" s="394"/>
      <c r="AA140" s="394"/>
      <c r="AB140" s="394"/>
      <c r="AC140" s="394"/>
      <c r="AD140" s="42"/>
      <c r="AE140" s="89"/>
      <c r="AF140" s="42"/>
      <c r="AG140" s="42"/>
      <c r="AH140" s="42"/>
      <c r="AI140" s="42"/>
      <c r="AJ140" s="38"/>
      <c r="AK140" s="208" t="s">
        <v>193</v>
      </c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208"/>
      <c r="AV140" s="208"/>
      <c r="AW140" s="208"/>
      <c r="AX140" s="208"/>
      <c r="AY140" s="208"/>
      <c r="AZ140" s="208"/>
      <c r="BA140" s="208"/>
      <c r="BB140" s="208"/>
      <c r="BC140" s="208"/>
      <c r="BD140" s="208"/>
      <c r="BE140" s="208"/>
      <c r="BF140" s="208"/>
      <c r="BG140" s="208"/>
    </row>
    <row r="141" spans="1:60" ht="37.5" customHeight="1" x14ac:dyDescent="0.4">
      <c r="A141" s="373"/>
      <c r="B141" s="373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3"/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42"/>
      <c r="AE141" s="89"/>
      <c r="AF141" s="42"/>
      <c r="AG141" s="42"/>
      <c r="AH141" s="42"/>
      <c r="AI141" s="42"/>
      <c r="AJ141" s="3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208"/>
      <c r="AV141" s="208"/>
      <c r="AW141" s="208"/>
      <c r="AX141" s="208"/>
      <c r="AY141" s="208"/>
      <c r="AZ141" s="208"/>
      <c r="BA141" s="208"/>
      <c r="BB141" s="208"/>
      <c r="BC141" s="208"/>
      <c r="BD141" s="208"/>
      <c r="BE141" s="208"/>
      <c r="BF141" s="208"/>
      <c r="BG141" s="208"/>
    </row>
    <row r="142" spans="1:60" ht="30.6" customHeight="1" x14ac:dyDescent="0.4">
      <c r="A142" s="387"/>
      <c r="B142" s="387"/>
      <c r="C142" s="387"/>
      <c r="D142" s="387"/>
      <c r="E142" s="387"/>
      <c r="F142" s="387"/>
      <c r="G142" s="42"/>
      <c r="H142" s="340" t="s">
        <v>242</v>
      </c>
      <c r="I142" s="340"/>
      <c r="J142" s="340"/>
      <c r="K142" s="340"/>
      <c r="L142" s="340"/>
      <c r="M142" s="340"/>
      <c r="N142" s="42"/>
      <c r="O142" s="42"/>
      <c r="P142" s="42"/>
      <c r="Q142" s="42"/>
      <c r="R142" s="22"/>
      <c r="S142" s="2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89"/>
      <c r="AF142" s="42"/>
      <c r="AG142" s="42"/>
      <c r="AH142" s="42"/>
      <c r="AI142" s="42"/>
      <c r="AJ142" s="38"/>
      <c r="AK142" s="341"/>
      <c r="AL142" s="341"/>
      <c r="AM142" s="341"/>
      <c r="AN142" s="341"/>
      <c r="AO142" s="341"/>
      <c r="AP142" s="341"/>
      <c r="AQ142" s="108"/>
      <c r="AR142" s="389" t="s">
        <v>243</v>
      </c>
      <c r="AS142" s="389"/>
      <c r="AT142" s="389"/>
      <c r="AU142" s="389"/>
      <c r="AV142" s="389"/>
      <c r="AW142" s="389"/>
      <c r="AX142" s="389"/>
      <c r="AY142" s="389"/>
      <c r="AZ142" s="389"/>
      <c r="BA142" s="389"/>
      <c r="BB142" s="389"/>
      <c r="BC142" s="389"/>
      <c r="BD142" s="389"/>
      <c r="BE142" s="389"/>
      <c r="BF142" s="389"/>
    </row>
    <row r="143" spans="1:60" ht="30.6" customHeight="1" x14ac:dyDescent="0.4">
      <c r="A143" s="12"/>
      <c r="B143" s="42"/>
      <c r="C143" s="93" t="s">
        <v>246</v>
      </c>
      <c r="D143" s="42"/>
      <c r="E143" s="42"/>
      <c r="F143" s="42"/>
      <c r="G143" s="42"/>
      <c r="H143" s="12"/>
      <c r="I143" s="42"/>
      <c r="J143" s="42"/>
      <c r="K143" s="42"/>
      <c r="L143" s="42"/>
      <c r="M143" s="42"/>
      <c r="N143" s="42"/>
      <c r="O143" s="42"/>
      <c r="P143" s="42"/>
      <c r="Q143" s="42"/>
      <c r="R143" s="22"/>
      <c r="S143" s="2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89"/>
      <c r="AF143" s="42"/>
      <c r="AG143" s="42"/>
      <c r="AH143" s="42"/>
      <c r="AI143" s="42"/>
      <c r="AJ143" s="38"/>
      <c r="AK143" s="342"/>
      <c r="AL143" s="342"/>
      <c r="AM143" s="342"/>
      <c r="AN143" s="342"/>
      <c r="AO143" s="342"/>
      <c r="AP143" s="342"/>
      <c r="AQ143" s="107"/>
      <c r="AR143" s="109"/>
      <c r="AS143" s="109"/>
      <c r="AT143" s="109"/>
      <c r="AU143" s="109"/>
      <c r="AV143" s="109"/>
      <c r="AW143" s="109"/>
      <c r="AX143" s="107"/>
      <c r="AY143" s="107"/>
      <c r="AZ143" s="107"/>
      <c r="BA143" s="107"/>
      <c r="BB143" s="107"/>
      <c r="BC143" s="107"/>
      <c r="BD143" s="107"/>
      <c r="BE143" s="107"/>
    </row>
    <row r="144" spans="1:60" ht="36.75" customHeight="1" x14ac:dyDescent="0.4">
      <c r="A144" s="387"/>
      <c r="B144" s="387"/>
      <c r="C144" s="387"/>
      <c r="D144" s="387"/>
      <c r="E144" s="387"/>
      <c r="F144" s="387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22"/>
      <c r="S144" s="2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89"/>
      <c r="AF144" s="42"/>
      <c r="AG144" s="42"/>
      <c r="AH144" s="42"/>
      <c r="AI144" s="42"/>
      <c r="AJ144" s="38"/>
      <c r="AK144" s="341"/>
      <c r="AL144" s="341"/>
      <c r="AM144" s="341"/>
      <c r="AN144" s="341"/>
      <c r="AO144" s="341"/>
      <c r="AP144" s="341"/>
      <c r="AQ144" s="107"/>
      <c r="AR144" s="110"/>
      <c r="AS144" s="110"/>
      <c r="AT144" s="110"/>
      <c r="AU144" s="110"/>
      <c r="AV144" s="110"/>
      <c r="AW144" s="110"/>
      <c r="AX144" s="107"/>
      <c r="AY144" s="107"/>
      <c r="AZ144" s="107"/>
      <c r="BA144" s="107"/>
      <c r="BB144" s="107"/>
      <c r="BC144" s="107"/>
      <c r="BD144" s="107"/>
      <c r="BE144" s="107"/>
    </row>
    <row r="145" spans="1:57" ht="19.5" customHeight="1" x14ac:dyDescent="0.4">
      <c r="A145" s="364"/>
      <c r="B145" s="364"/>
      <c r="C145" s="364"/>
      <c r="D145" s="364"/>
      <c r="E145" s="364"/>
      <c r="F145" s="364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22"/>
      <c r="S145" s="2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89"/>
      <c r="AF145" s="42"/>
      <c r="AG145" s="42"/>
      <c r="AH145" s="42"/>
      <c r="AI145" s="42"/>
      <c r="AJ145" s="38"/>
      <c r="AK145" s="342"/>
      <c r="AL145" s="342"/>
      <c r="AM145" s="342"/>
      <c r="AN145" s="342"/>
      <c r="AO145" s="342"/>
      <c r="AP145" s="342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</row>
    <row r="146" spans="1:57" ht="32.25" customHeight="1" x14ac:dyDescent="0.45">
      <c r="A146" s="390" t="s">
        <v>204</v>
      </c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42"/>
      <c r="AE146" s="89"/>
      <c r="AF146" s="42"/>
      <c r="AG146" s="42"/>
      <c r="AH146" s="42"/>
      <c r="AI146" s="42"/>
      <c r="AJ146" s="38"/>
      <c r="AK146" s="208" t="s">
        <v>228</v>
      </c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108"/>
    </row>
    <row r="147" spans="1:57" ht="27" customHeight="1" x14ac:dyDescent="0.45">
      <c r="A147" s="88"/>
      <c r="B147" s="42"/>
      <c r="C147" s="42"/>
      <c r="D147" s="42"/>
      <c r="E147" s="42"/>
      <c r="F147" s="42"/>
      <c r="G147" s="42"/>
      <c r="H147" s="42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42"/>
      <c r="AE147" s="89"/>
      <c r="AF147" s="42"/>
      <c r="AG147" s="42"/>
      <c r="AH147" s="42"/>
      <c r="AI147" s="42"/>
      <c r="AJ147" s="3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108"/>
    </row>
    <row r="148" spans="1:57" ht="35.25" customHeight="1" x14ac:dyDescent="0.4">
      <c r="A148" s="387"/>
      <c r="B148" s="387"/>
      <c r="C148" s="387"/>
      <c r="D148" s="387"/>
      <c r="E148" s="387"/>
      <c r="F148" s="387"/>
      <c r="G148" s="42"/>
      <c r="H148" s="391" t="s">
        <v>244</v>
      </c>
      <c r="I148" s="391"/>
      <c r="J148" s="391"/>
      <c r="K148" s="391"/>
      <c r="L148" s="391"/>
      <c r="M148" s="391"/>
      <c r="N148" s="391"/>
      <c r="O148" s="391"/>
      <c r="P148" s="42"/>
      <c r="Q148" s="42"/>
      <c r="R148" s="22"/>
      <c r="S148" s="2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89"/>
      <c r="AF148" s="42"/>
      <c r="AG148" s="42"/>
      <c r="AH148" s="42"/>
      <c r="AI148" s="42"/>
      <c r="AJ148" s="3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108"/>
    </row>
    <row r="149" spans="1:57" ht="30.6" customHeight="1" x14ac:dyDescent="0.4">
      <c r="A149" s="12"/>
      <c r="B149" s="42"/>
      <c r="C149" s="93"/>
      <c r="D149" s="42"/>
      <c r="E149" s="42"/>
      <c r="F149" s="42"/>
      <c r="G149" s="42"/>
      <c r="H149" s="12"/>
      <c r="I149" s="42"/>
      <c r="J149" s="42"/>
      <c r="K149" s="42"/>
      <c r="L149" s="42"/>
      <c r="M149" s="42"/>
      <c r="N149" s="42"/>
      <c r="O149" s="42"/>
      <c r="P149" s="42"/>
      <c r="Q149" s="42"/>
      <c r="R149" s="22"/>
      <c r="S149" s="2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89"/>
      <c r="AF149" s="42"/>
      <c r="AG149" s="42"/>
      <c r="AH149" s="42"/>
      <c r="AI149" s="42"/>
      <c r="AJ149" s="38"/>
      <c r="AK149" s="341"/>
      <c r="AL149" s="341"/>
      <c r="AM149" s="341"/>
      <c r="AN149" s="341"/>
      <c r="AO149" s="341"/>
      <c r="AP149" s="341"/>
      <c r="AQ149" s="107"/>
      <c r="AR149" s="389" t="s">
        <v>245</v>
      </c>
      <c r="AS149" s="389"/>
      <c r="AT149" s="389"/>
      <c r="AU149" s="389"/>
      <c r="AV149" s="389"/>
      <c r="AW149" s="389"/>
      <c r="AX149" s="107"/>
      <c r="AY149" s="107"/>
      <c r="AZ149" s="107"/>
      <c r="BA149" s="107"/>
      <c r="BB149" s="107"/>
      <c r="BC149" s="107"/>
      <c r="BD149" s="107"/>
      <c r="BE149" s="107"/>
    </row>
    <row r="150" spans="1:57" ht="30.6" customHeight="1" x14ac:dyDescent="0.4">
      <c r="A150" s="387"/>
      <c r="B150" s="387"/>
      <c r="C150" s="387"/>
      <c r="D150" s="387"/>
      <c r="E150" s="387"/>
      <c r="F150" s="387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22"/>
      <c r="S150" s="2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89"/>
      <c r="AF150" s="42"/>
      <c r="AG150" s="42"/>
      <c r="AH150" s="42"/>
      <c r="AI150" s="42"/>
      <c r="AJ150" s="38"/>
      <c r="AK150" s="111"/>
      <c r="AL150" s="107"/>
      <c r="AM150" s="93" t="s">
        <v>246</v>
      </c>
      <c r="AN150" s="107"/>
      <c r="AO150" s="107"/>
      <c r="AP150" s="107"/>
      <c r="AQ150" s="107"/>
      <c r="AR150" s="109"/>
      <c r="AS150" s="109"/>
      <c r="AT150" s="109"/>
      <c r="AU150" s="109"/>
      <c r="AV150" s="109"/>
      <c r="AW150" s="109"/>
      <c r="AX150" s="107"/>
      <c r="AY150" s="107"/>
      <c r="AZ150" s="107"/>
      <c r="BA150" s="107"/>
      <c r="BB150" s="107"/>
      <c r="BC150" s="107"/>
      <c r="BD150" s="107"/>
      <c r="BE150" s="107"/>
    </row>
    <row r="151" spans="1:57" ht="19.5" customHeight="1" x14ac:dyDescent="0.4">
      <c r="A151" s="364"/>
      <c r="B151" s="364"/>
      <c r="C151" s="364"/>
      <c r="D151" s="364"/>
      <c r="E151" s="364"/>
      <c r="F151" s="364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22"/>
      <c r="S151" s="2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89"/>
      <c r="AF151" s="42"/>
      <c r="AG151" s="42"/>
      <c r="AH151" s="42"/>
      <c r="AI151" s="42"/>
      <c r="AJ151" s="38"/>
      <c r="AK151" s="341"/>
      <c r="AL151" s="341"/>
      <c r="AM151" s="341"/>
      <c r="AN151" s="341"/>
      <c r="AO151" s="341"/>
      <c r="AP151" s="341"/>
      <c r="AQ151" s="107"/>
      <c r="AR151" s="107"/>
      <c r="AS151" s="107"/>
      <c r="AT151" s="107"/>
      <c r="AU151" s="107"/>
      <c r="AV151" s="107"/>
      <c r="AW151" s="107"/>
      <c r="AX151" s="107"/>
      <c r="AY151" s="107"/>
      <c r="AZ151" s="107"/>
      <c r="BA151" s="107"/>
      <c r="BB151" s="107"/>
      <c r="BC151" s="107"/>
      <c r="BD151" s="107"/>
      <c r="BE151" s="107"/>
    </row>
    <row r="152" spans="1:57" ht="34.5" customHeight="1" x14ac:dyDescent="0.4">
      <c r="A152" s="392" t="s">
        <v>93</v>
      </c>
      <c r="B152" s="392"/>
      <c r="C152" s="392"/>
      <c r="D152" s="392"/>
      <c r="E152" s="392"/>
      <c r="F152" s="392"/>
      <c r="G152" s="392"/>
      <c r="H152" s="392"/>
      <c r="I152" s="392"/>
      <c r="J152" s="392"/>
      <c r="K152" s="392"/>
      <c r="L152" s="392"/>
      <c r="M152" s="392"/>
      <c r="N152" s="392"/>
      <c r="O152" s="392"/>
      <c r="P152" s="392"/>
      <c r="Q152" s="392"/>
      <c r="R152" s="392"/>
      <c r="S152" s="392"/>
      <c r="T152" s="392"/>
      <c r="U152" s="392"/>
      <c r="V152" s="392"/>
      <c r="W152" s="392"/>
      <c r="X152" s="392"/>
      <c r="Y152" s="392"/>
      <c r="Z152" s="392"/>
      <c r="AA152" s="392"/>
      <c r="AB152" s="392"/>
      <c r="AC152" s="392"/>
      <c r="AD152" s="42"/>
      <c r="AE152" s="89"/>
      <c r="AF152" s="42"/>
      <c r="AG152" s="42"/>
      <c r="AH152" s="42"/>
      <c r="AI152" s="42"/>
      <c r="AJ152" s="38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  <c r="BC152" s="110"/>
      <c r="BD152" s="110"/>
      <c r="BE152" s="107"/>
    </row>
    <row r="153" spans="1:57" ht="32.25" customHeight="1" x14ac:dyDescent="0.45">
      <c r="A153" s="390" t="s">
        <v>205</v>
      </c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42"/>
      <c r="AE153" s="89"/>
      <c r="AF153" s="42"/>
      <c r="AG153" s="42"/>
      <c r="AH153" s="42"/>
      <c r="AI153" s="42"/>
      <c r="AJ153" s="38"/>
      <c r="AK153" s="388" t="s">
        <v>94</v>
      </c>
      <c r="AL153" s="388"/>
      <c r="AM153" s="388"/>
      <c r="AN153" s="388"/>
      <c r="AO153" s="388"/>
      <c r="AP153" s="388"/>
      <c r="AQ153" s="388"/>
      <c r="AR153" s="388"/>
      <c r="AS153" s="388"/>
      <c r="AT153" s="388"/>
      <c r="AU153" s="388"/>
      <c r="AV153" s="388"/>
      <c r="AW153" s="388"/>
      <c r="AX153" s="388"/>
      <c r="AY153" s="388"/>
      <c r="AZ153" s="388"/>
      <c r="BA153" s="388"/>
      <c r="BB153" s="388"/>
      <c r="BC153" s="388"/>
      <c r="BD153" s="388"/>
      <c r="BE153" s="107"/>
    </row>
    <row r="154" spans="1:57" ht="31.5" customHeight="1" x14ac:dyDescent="0.4">
      <c r="A154" s="340"/>
      <c r="B154" s="340"/>
      <c r="C154" s="340"/>
      <c r="D154" s="340"/>
      <c r="E154" s="340"/>
      <c r="F154" s="340"/>
      <c r="G154" s="89"/>
      <c r="H154" s="340"/>
      <c r="I154" s="340"/>
      <c r="J154" s="340"/>
      <c r="K154" s="340"/>
      <c r="L154" s="340"/>
      <c r="M154" s="340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42"/>
      <c r="AE154" s="89"/>
      <c r="AF154" s="42"/>
      <c r="AG154" s="42"/>
      <c r="AH154" s="42"/>
      <c r="AI154" s="42"/>
      <c r="AJ154" s="38"/>
      <c r="AK154" s="341"/>
      <c r="AL154" s="341"/>
      <c r="AM154" s="341"/>
      <c r="AN154" s="341"/>
      <c r="AO154" s="341"/>
      <c r="AP154" s="341"/>
      <c r="AQ154" s="107"/>
      <c r="AR154" s="389" t="s">
        <v>247</v>
      </c>
      <c r="AS154" s="389"/>
      <c r="AT154" s="389"/>
      <c r="AU154" s="389"/>
      <c r="AV154" s="389"/>
      <c r="AW154" s="389"/>
      <c r="AX154" s="107"/>
      <c r="AY154" s="107"/>
      <c r="AZ154" s="107"/>
      <c r="BA154" s="107"/>
      <c r="BB154" s="107"/>
      <c r="BC154" s="107"/>
      <c r="BD154" s="107"/>
      <c r="BE154" s="107"/>
    </row>
    <row r="155" spans="1:57" ht="30.6" customHeight="1" x14ac:dyDescent="0.4">
      <c r="A155" s="622" t="s">
        <v>88</v>
      </c>
      <c r="B155" s="622"/>
      <c r="C155" s="622"/>
      <c r="D155" s="622"/>
      <c r="E155" s="622"/>
      <c r="F155" s="622"/>
      <c r="G155" s="622"/>
      <c r="H155" s="622"/>
      <c r="I155" s="622"/>
      <c r="J155" s="622"/>
      <c r="K155" s="622"/>
      <c r="L155" s="622"/>
      <c r="M155" s="622"/>
      <c r="N155" s="622"/>
      <c r="O155" s="622"/>
      <c r="P155" s="622"/>
      <c r="Q155" s="622"/>
      <c r="R155" s="622"/>
      <c r="S155" s="622"/>
      <c r="T155" s="622"/>
      <c r="U155" s="622"/>
      <c r="V155" s="622"/>
      <c r="W155" s="622"/>
      <c r="X155" s="622"/>
      <c r="Y155" s="622"/>
      <c r="Z155" s="622"/>
      <c r="AA155" s="622"/>
      <c r="AB155" s="622"/>
      <c r="AC155" s="622"/>
      <c r="AD155" s="42"/>
      <c r="AE155" s="89"/>
      <c r="AF155" s="42"/>
      <c r="AG155" s="42"/>
      <c r="AH155" s="42"/>
      <c r="AI155" s="42"/>
      <c r="AJ155" s="38"/>
      <c r="AK155" s="342"/>
      <c r="AL155" s="342"/>
      <c r="AM155" s="342"/>
      <c r="AN155" s="342"/>
      <c r="AO155" s="342"/>
      <c r="AP155" s="342"/>
      <c r="AQ155" s="107"/>
      <c r="AR155" s="111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</row>
    <row r="156" spans="1:57" ht="30.6" customHeight="1" x14ac:dyDescent="0.4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42"/>
      <c r="AE156" s="165"/>
      <c r="AF156" s="42"/>
      <c r="AG156" s="42"/>
      <c r="AH156" s="42"/>
      <c r="AI156" s="42"/>
      <c r="AJ156" s="38"/>
      <c r="AK156" s="171"/>
      <c r="AL156" s="171"/>
      <c r="AM156" s="171"/>
      <c r="AN156" s="171"/>
      <c r="AO156" s="171"/>
      <c r="AP156" s="171"/>
      <c r="AQ156" s="162"/>
      <c r="AR156" s="111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</row>
    <row r="157" spans="1:57" ht="10.5" hidden="1" customHeight="1" x14ac:dyDescent="0.45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1"/>
      <c r="AD157" s="11"/>
      <c r="AE157" s="11"/>
      <c r="AF157" s="11"/>
      <c r="AG157" s="11"/>
      <c r="AH157" s="11"/>
    </row>
    <row r="158" spans="1:57" ht="30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23"/>
      <c r="S158" s="23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66"/>
    </row>
    <row r="169" spans="18:49" s="167" customFormat="1" ht="30" x14ac:dyDescent="0.4">
      <c r="R169" s="168"/>
      <c r="S169" s="168"/>
      <c r="AT169" s="169"/>
      <c r="AU169" s="169"/>
      <c r="AV169" s="169"/>
      <c r="AW169" s="170"/>
    </row>
    <row r="170" spans="18:49" s="167" customFormat="1" ht="30" x14ac:dyDescent="0.4">
      <c r="R170" s="168"/>
      <c r="S170" s="168"/>
      <c r="AT170" s="169"/>
      <c r="AU170" s="169"/>
      <c r="AV170" s="169"/>
      <c r="AW170" s="170"/>
    </row>
    <row r="171" spans="18:49" s="167" customFormat="1" ht="30" x14ac:dyDescent="0.4">
      <c r="R171" s="168"/>
      <c r="S171" s="168"/>
      <c r="AT171" s="169"/>
      <c r="AU171" s="169"/>
      <c r="AV171" s="169"/>
      <c r="AW171" s="170"/>
    </row>
    <row r="172" spans="18:49" s="167" customFormat="1" ht="30" x14ac:dyDescent="0.4">
      <c r="R172" s="168"/>
      <c r="S172" s="168"/>
      <c r="AT172" s="169"/>
      <c r="AU172" s="169"/>
      <c r="AV172" s="169"/>
      <c r="AW172" s="170"/>
    </row>
    <row r="173" spans="18:49" s="167" customFormat="1" ht="30" x14ac:dyDescent="0.4">
      <c r="R173" s="168"/>
      <c r="S173" s="168"/>
      <c r="AT173" s="169"/>
      <c r="AU173" s="169"/>
      <c r="AV173" s="169"/>
      <c r="AW173" s="170"/>
    </row>
    <row r="174" spans="18:49" s="167" customFormat="1" ht="30" x14ac:dyDescent="0.4">
      <c r="R174" s="168"/>
      <c r="S174" s="168"/>
      <c r="AT174" s="169"/>
      <c r="AU174" s="169"/>
      <c r="AV174" s="169"/>
      <c r="AW174" s="170"/>
    </row>
    <row r="175" spans="18:49" s="167" customFormat="1" ht="30" x14ac:dyDescent="0.4">
      <c r="R175" s="168"/>
      <c r="S175" s="168"/>
      <c r="AT175" s="169"/>
      <c r="AU175" s="169"/>
      <c r="AV175" s="169"/>
      <c r="AW175" s="170"/>
    </row>
    <row r="176" spans="18:49" s="167" customFormat="1" ht="30" x14ac:dyDescent="0.4">
      <c r="R176" s="168"/>
      <c r="S176" s="168"/>
      <c r="AT176" s="169"/>
      <c r="AU176" s="169"/>
      <c r="AV176" s="169"/>
      <c r="AW176" s="170"/>
    </row>
  </sheetData>
  <mergeCells count="1250">
    <mergeCell ref="B77:O77"/>
    <mergeCell ref="AF77:AG77"/>
    <mergeCell ref="Z77:AA77"/>
    <mergeCell ref="AB77:AC77"/>
    <mergeCell ref="P77:Q77"/>
    <mergeCell ref="R77:S77"/>
    <mergeCell ref="T74:U74"/>
    <mergeCell ref="T66:U66"/>
    <mergeCell ref="V69:W69"/>
    <mergeCell ref="V71:W71"/>
    <mergeCell ref="AB67:AC67"/>
    <mergeCell ref="X71:Y71"/>
    <mergeCell ref="A99:W100"/>
    <mergeCell ref="AB75:AC75"/>
    <mergeCell ref="X68:Y68"/>
    <mergeCell ref="X75:Y75"/>
    <mergeCell ref="Z75:AA75"/>
    <mergeCell ref="AB78:AC78"/>
    <mergeCell ref="AB82:AC82"/>
    <mergeCell ref="AB85:AC85"/>
    <mergeCell ref="AD85:AE85"/>
    <mergeCell ref="AD78:AE78"/>
    <mergeCell ref="P86:Q86"/>
    <mergeCell ref="R86:S86"/>
    <mergeCell ref="B84:O84"/>
    <mergeCell ref="V84:W84"/>
    <mergeCell ref="B86:O86"/>
    <mergeCell ref="Z81:AA81"/>
    <mergeCell ref="P79:Q79"/>
    <mergeCell ref="B68:O68"/>
    <mergeCell ref="V70:W70"/>
    <mergeCell ref="X70:Y70"/>
    <mergeCell ref="R53:S53"/>
    <mergeCell ref="R47:S47"/>
    <mergeCell ref="V72:W72"/>
    <mergeCell ref="X67:Y67"/>
    <mergeCell ref="Z67:AA67"/>
    <mergeCell ref="AD67:AE67"/>
    <mergeCell ref="V89:W89"/>
    <mergeCell ref="T89:U89"/>
    <mergeCell ref="V83:W83"/>
    <mergeCell ref="X83:Y83"/>
    <mergeCell ref="Z83:AA83"/>
    <mergeCell ref="AB83:AC83"/>
    <mergeCell ref="AD81:AE81"/>
    <mergeCell ref="Z74:AA74"/>
    <mergeCell ref="T76:U76"/>
    <mergeCell ref="X84:Y84"/>
    <mergeCell ref="AB71:AC71"/>
    <mergeCell ref="AD65:AE65"/>
    <mergeCell ref="AD70:AE70"/>
    <mergeCell ref="Z73:AA73"/>
    <mergeCell ref="V74:W74"/>
    <mergeCell ref="X74:Y74"/>
    <mergeCell ref="Z53:AA53"/>
    <mergeCell ref="AB53:AC53"/>
    <mergeCell ref="AB81:AC81"/>
    <mergeCell ref="T86:U86"/>
    <mergeCell ref="R48:S48"/>
    <mergeCell ref="AD86:AE86"/>
    <mergeCell ref="X53:Y53"/>
    <mergeCell ref="AB56:AC56"/>
    <mergeCell ref="AD56:AE56"/>
    <mergeCell ref="AD55:AE55"/>
    <mergeCell ref="AH56:AI56"/>
    <mergeCell ref="AK56:AL56"/>
    <mergeCell ref="P74:Q74"/>
    <mergeCell ref="R74:S74"/>
    <mergeCell ref="R78:S78"/>
    <mergeCell ref="AB91:AC91"/>
    <mergeCell ref="T88:U88"/>
    <mergeCell ref="AD90:AE90"/>
    <mergeCell ref="R57:S57"/>
    <mergeCell ref="AD69:AE69"/>
    <mergeCell ref="AD73:AE73"/>
    <mergeCell ref="P85:Q85"/>
    <mergeCell ref="R85:S85"/>
    <mergeCell ref="T85:U85"/>
    <mergeCell ref="X81:Y81"/>
    <mergeCell ref="AH57:AI57"/>
    <mergeCell ref="AK57:AL57"/>
    <mergeCell ref="P66:Q66"/>
    <mergeCell ref="R66:S66"/>
    <mergeCell ref="AD57:AE57"/>
    <mergeCell ref="P80:Q80"/>
    <mergeCell ref="AD66:AE66"/>
    <mergeCell ref="P75:Q75"/>
    <mergeCell ref="P65:Q65"/>
    <mergeCell ref="R65:S65"/>
    <mergeCell ref="T72:U72"/>
    <mergeCell ref="Z71:AA71"/>
    <mergeCell ref="Z66:AA66"/>
    <mergeCell ref="T71:U71"/>
    <mergeCell ref="R68:S68"/>
    <mergeCell ref="Z64:AA64"/>
    <mergeCell ref="P44:Q44"/>
    <mergeCell ref="AB50:AC50"/>
    <mergeCell ref="T46:U46"/>
    <mergeCell ref="B42:O42"/>
    <mergeCell ref="P42:Q42"/>
    <mergeCell ref="R42:S42"/>
    <mergeCell ref="AD51:AE51"/>
    <mergeCell ref="X54:Y54"/>
    <mergeCell ref="AD54:AE54"/>
    <mergeCell ref="B44:O44"/>
    <mergeCell ref="B45:O45"/>
    <mergeCell ref="R51:S51"/>
    <mergeCell ref="V52:W52"/>
    <mergeCell ref="X52:Y52"/>
    <mergeCell ref="AD46:AE46"/>
    <mergeCell ref="AB47:AC47"/>
    <mergeCell ref="AD47:AE47"/>
    <mergeCell ref="AB44:AC44"/>
    <mergeCell ref="T54:U54"/>
    <mergeCell ref="V54:W54"/>
    <mergeCell ref="X46:Y46"/>
    <mergeCell ref="Z46:AA46"/>
    <mergeCell ref="AB49:AC49"/>
    <mergeCell ref="V44:W44"/>
    <mergeCell ref="AB46:AC46"/>
    <mergeCell ref="T44:U44"/>
    <mergeCell ref="Z44:AA44"/>
    <mergeCell ref="T53:U53"/>
    <mergeCell ref="V53:W53"/>
    <mergeCell ref="P47:Q47"/>
    <mergeCell ref="R49:S49"/>
    <mergeCell ref="R44:S44"/>
    <mergeCell ref="T9:Z9"/>
    <mergeCell ref="Z45:AA45"/>
    <mergeCell ref="AB45:AC45"/>
    <mergeCell ref="AD45:AE45"/>
    <mergeCell ref="X45:Y45"/>
    <mergeCell ref="T51:U51"/>
    <mergeCell ref="AD53:AE53"/>
    <mergeCell ref="V38:W38"/>
    <mergeCell ref="AD34:AE34"/>
    <mergeCell ref="AD50:AE50"/>
    <mergeCell ref="V46:W46"/>
    <mergeCell ref="X38:Y38"/>
    <mergeCell ref="Z41:AA41"/>
    <mergeCell ref="AB41:AC41"/>
    <mergeCell ref="T48:U48"/>
    <mergeCell ref="V48:W48"/>
    <mergeCell ref="X48:Y48"/>
    <mergeCell ref="Z48:AA48"/>
    <mergeCell ref="Z49:AA49"/>
    <mergeCell ref="X51:Y51"/>
    <mergeCell ref="X49:Y49"/>
    <mergeCell ref="AB48:AC48"/>
    <mergeCell ref="AB33:AC33"/>
    <mergeCell ref="AD33:AE33"/>
    <mergeCell ref="T42:U42"/>
    <mergeCell ref="AD38:AE38"/>
    <mergeCell ref="V39:W39"/>
    <mergeCell ref="T49:U49"/>
    <mergeCell ref="V49:W49"/>
    <mergeCell ref="T43:U43"/>
    <mergeCell ref="T50:U50"/>
    <mergeCell ref="V50:W50"/>
    <mergeCell ref="A155:AC155"/>
    <mergeCell ref="AR142:BF142"/>
    <mergeCell ref="AP73:AQ73"/>
    <mergeCell ref="AR73:AS73"/>
    <mergeCell ref="BB40:BH40"/>
    <mergeCell ref="B41:O41"/>
    <mergeCell ref="P41:Q41"/>
    <mergeCell ref="Z52:AA52"/>
    <mergeCell ref="AB52:AC52"/>
    <mergeCell ref="AF65:AG65"/>
    <mergeCell ref="AP40:AQ40"/>
    <mergeCell ref="AR40:AS40"/>
    <mergeCell ref="AU40:AV40"/>
    <mergeCell ref="AW40:AX40"/>
    <mergeCell ref="P46:Q46"/>
    <mergeCell ref="B49:O49"/>
    <mergeCell ref="P49:Q49"/>
    <mergeCell ref="P51:Q51"/>
    <mergeCell ref="P48:Q48"/>
    <mergeCell ref="R46:S46"/>
    <mergeCell ref="R52:S52"/>
    <mergeCell ref="T52:U52"/>
    <mergeCell ref="P45:Q45"/>
    <mergeCell ref="V51:W51"/>
    <mergeCell ref="B43:O43"/>
    <mergeCell ref="P43:Q43"/>
    <mergeCell ref="R43:S43"/>
    <mergeCell ref="B50:O50"/>
    <mergeCell ref="P50:Q50"/>
    <mergeCell ref="R50:S50"/>
    <mergeCell ref="X50:Y50"/>
    <mergeCell ref="Z50:AA50"/>
    <mergeCell ref="U3:AL3"/>
    <mergeCell ref="O1:AW1"/>
    <mergeCell ref="AY6:BD6"/>
    <mergeCell ref="B33:O33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K40:AL40"/>
    <mergeCell ref="AM40:AN40"/>
    <mergeCell ref="Z33:AA33"/>
    <mergeCell ref="B34:O34"/>
    <mergeCell ref="P34:Q34"/>
    <mergeCell ref="R34:S34"/>
    <mergeCell ref="Z34:AA34"/>
    <mergeCell ref="B36:O36"/>
    <mergeCell ref="AB35:AC35"/>
    <mergeCell ref="AD35:AE35"/>
    <mergeCell ref="AP33:AQ33"/>
    <mergeCell ref="BB29:BH32"/>
    <mergeCell ref="AZ29:BA32"/>
    <mergeCell ref="BB33:BH33"/>
    <mergeCell ref="AU33:AV33"/>
    <mergeCell ref="AW33:AX33"/>
    <mergeCell ref="AW32:AX32"/>
    <mergeCell ref="A29:A32"/>
    <mergeCell ref="B66:O66"/>
    <mergeCell ref="P39:Q39"/>
    <mergeCell ref="Z31:AA32"/>
    <mergeCell ref="AB31:AC32"/>
    <mergeCell ref="AD31:AE32"/>
    <mergeCell ref="B29:O32"/>
    <mergeCell ref="T29:AE29"/>
    <mergeCell ref="P29:Q32"/>
    <mergeCell ref="X31:Y32"/>
    <mergeCell ref="R29:S32"/>
    <mergeCell ref="B63:O63"/>
    <mergeCell ref="P63:Q63"/>
    <mergeCell ref="R63:S63"/>
    <mergeCell ref="T63:U63"/>
    <mergeCell ref="V30:W32"/>
    <mergeCell ref="T30:U32"/>
    <mergeCell ref="T33:U33"/>
    <mergeCell ref="V33:W33"/>
    <mergeCell ref="X33:Y33"/>
    <mergeCell ref="P54:Q54"/>
    <mergeCell ref="R54:S54"/>
    <mergeCell ref="R36:S36"/>
    <mergeCell ref="T34:U34"/>
    <mergeCell ref="V34:W34"/>
    <mergeCell ref="X34:Y34"/>
    <mergeCell ref="AB34:AC34"/>
    <mergeCell ref="R39:S39"/>
    <mergeCell ref="B57:O57"/>
    <mergeCell ref="P57:Q57"/>
    <mergeCell ref="B48:O48"/>
    <mergeCell ref="B52:O52"/>
    <mergeCell ref="A104:F104"/>
    <mergeCell ref="AR103:AW103"/>
    <mergeCell ref="P38:Q38"/>
    <mergeCell ref="P53:Q53"/>
    <mergeCell ref="A148:F148"/>
    <mergeCell ref="A150:F150"/>
    <mergeCell ref="A128:D128"/>
    <mergeCell ref="A127:D127"/>
    <mergeCell ref="A88:S88"/>
    <mergeCell ref="B81:O81"/>
    <mergeCell ref="P81:Q81"/>
    <mergeCell ref="V85:W85"/>
    <mergeCell ref="A129:D129"/>
    <mergeCell ref="A91:S91"/>
    <mergeCell ref="B82:O82"/>
    <mergeCell ref="P82:Q82"/>
    <mergeCell ref="R82:S82"/>
    <mergeCell ref="T82:U82"/>
    <mergeCell ref="V82:W82"/>
    <mergeCell ref="R41:S41"/>
    <mergeCell ref="T41:U41"/>
    <mergeCell ref="V41:W41"/>
    <mergeCell ref="R45:S45"/>
    <mergeCell ref="B79:O79"/>
    <mergeCell ref="R79:S79"/>
    <mergeCell ref="T79:U79"/>
    <mergeCell ref="V79:W79"/>
    <mergeCell ref="T75:U75"/>
    <mergeCell ref="V75:W75"/>
    <mergeCell ref="B65:O65"/>
    <mergeCell ref="B69:O69"/>
    <mergeCell ref="P69:Q69"/>
    <mergeCell ref="A130:D130"/>
    <mergeCell ref="A123:D123"/>
    <mergeCell ref="T91:U91"/>
    <mergeCell ref="T90:U90"/>
    <mergeCell ref="Z84:AA84"/>
    <mergeCell ref="AB84:AC84"/>
    <mergeCell ref="Z86:AA86"/>
    <mergeCell ref="X85:Y85"/>
    <mergeCell ref="AB86:AC86"/>
    <mergeCell ref="A101:F101"/>
    <mergeCell ref="A117:D117"/>
    <mergeCell ref="E117:BA117"/>
    <mergeCell ref="Z85:AA85"/>
    <mergeCell ref="X82:Y82"/>
    <mergeCell ref="V86:W86"/>
    <mergeCell ref="T83:U83"/>
    <mergeCell ref="AM80:AN80"/>
    <mergeCell ref="AZ82:BA82"/>
    <mergeCell ref="AZ85:BA85"/>
    <mergeCell ref="Z87:AA87"/>
    <mergeCell ref="AB87:AC87"/>
    <mergeCell ref="AD87:AE87"/>
    <mergeCell ref="E128:BA128"/>
    <mergeCell ref="AZ90:BA90"/>
    <mergeCell ref="AU91:AY91"/>
    <mergeCell ref="B87:O87"/>
    <mergeCell ref="H101:V101"/>
    <mergeCell ref="A102:F102"/>
    <mergeCell ref="A103:F103"/>
    <mergeCell ref="X90:Y90"/>
    <mergeCell ref="Z82:AA82"/>
    <mergeCell ref="T84:U84"/>
    <mergeCell ref="B64:O64"/>
    <mergeCell ref="P64:Q64"/>
    <mergeCell ref="P70:Q70"/>
    <mergeCell ref="P68:Q68"/>
    <mergeCell ref="B56:O56"/>
    <mergeCell ref="P56:Q56"/>
    <mergeCell ref="R56:S56"/>
    <mergeCell ref="T56:U56"/>
    <mergeCell ref="V56:W56"/>
    <mergeCell ref="X56:Y56"/>
    <mergeCell ref="Z56:AA56"/>
    <mergeCell ref="AB69:AC69"/>
    <mergeCell ref="V68:W68"/>
    <mergeCell ref="P52:Q52"/>
    <mergeCell ref="AB54:AC54"/>
    <mergeCell ref="AB79:AC79"/>
    <mergeCell ref="X78:Y78"/>
    <mergeCell ref="Z78:AA78"/>
    <mergeCell ref="R75:S75"/>
    <mergeCell ref="B78:O78"/>
    <mergeCell ref="R64:S64"/>
    <mergeCell ref="R72:S72"/>
    <mergeCell ref="T77:U77"/>
    <mergeCell ref="Z65:AA65"/>
    <mergeCell ref="AB65:AC65"/>
    <mergeCell ref="Z79:AA79"/>
    <mergeCell ref="B67:O67"/>
    <mergeCell ref="P67:Q67"/>
    <mergeCell ref="R67:S67"/>
    <mergeCell ref="T67:U67"/>
    <mergeCell ref="V67:W67"/>
    <mergeCell ref="Z69:AA69"/>
    <mergeCell ref="B55:O55"/>
    <mergeCell ref="P55:Q55"/>
    <mergeCell ref="R55:S55"/>
    <mergeCell ref="T55:U55"/>
    <mergeCell ref="AB64:AC64"/>
    <mergeCell ref="AB55:AC55"/>
    <mergeCell ref="T57:U57"/>
    <mergeCell ref="V57:W57"/>
    <mergeCell ref="X57:Y57"/>
    <mergeCell ref="Z57:AA57"/>
    <mergeCell ref="AB57:AC57"/>
    <mergeCell ref="B70:O70"/>
    <mergeCell ref="R81:S81"/>
    <mergeCell ref="R80:S80"/>
    <mergeCell ref="R76:S76"/>
    <mergeCell ref="X79:Y79"/>
    <mergeCell ref="X55:Y55"/>
    <mergeCell ref="Z55:AA55"/>
    <mergeCell ref="B71:O71"/>
    <mergeCell ref="B72:O72"/>
    <mergeCell ref="P71:Q71"/>
    <mergeCell ref="R71:S71"/>
    <mergeCell ref="T64:U64"/>
    <mergeCell ref="Z63:AA63"/>
    <mergeCell ref="B80:O80"/>
    <mergeCell ref="P78:Q78"/>
    <mergeCell ref="B76:O76"/>
    <mergeCell ref="P76:Q76"/>
    <mergeCell ref="X73:Y73"/>
    <mergeCell ref="R73:S73"/>
    <mergeCell ref="T73:U73"/>
    <mergeCell ref="T70:U70"/>
    <mergeCell ref="AD64:AE64"/>
    <mergeCell ref="V76:W76"/>
    <mergeCell ref="X69:Y69"/>
    <mergeCell ref="V64:W64"/>
    <mergeCell ref="T65:U65"/>
    <mergeCell ref="AZ77:BA77"/>
    <mergeCell ref="AB73:AC73"/>
    <mergeCell ref="AB72:AC72"/>
    <mergeCell ref="AB68:AC68"/>
    <mergeCell ref="R69:S69"/>
    <mergeCell ref="AH65:AI65"/>
    <mergeCell ref="V65:W65"/>
    <mergeCell ref="X65:Y65"/>
    <mergeCell ref="V66:W66"/>
    <mergeCell ref="X66:Y66"/>
    <mergeCell ref="AB66:AC66"/>
    <mergeCell ref="AZ76:BA76"/>
    <mergeCell ref="AZ75:BA75"/>
    <mergeCell ref="AP70:AQ70"/>
    <mergeCell ref="AZ73:BA73"/>
    <mergeCell ref="AZ74:BA74"/>
    <mergeCell ref="AK73:AL73"/>
    <mergeCell ref="X72:Y72"/>
    <mergeCell ref="AU68:AV68"/>
    <mergeCell ref="AK65:AL65"/>
    <mergeCell ref="AH67:AI67"/>
    <mergeCell ref="AK66:AL66"/>
    <mergeCell ref="AZ69:BA69"/>
    <mergeCell ref="AF66:AG66"/>
    <mergeCell ref="AF64:AG64"/>
    <mergeCell ref="AH64:AI64"/>
    <mergeCell ref="AF68:AG68"/>
    <mergeCell ref="B73:O73"/>
    <mergeCell ref="Z70:AA70"/>
    <mergeCell ref="AB70:AC70"/>
    <mergeCell ref="AD68:AE68"/>
    <mergeCell ref="Z68:AA68"/>
    <mergeCell ref="AR71:AS71"/>
    <mergeCell ref="AK70:AL70"/>
    <mergeCell ref="AK68:AL68"/>
    <mergeCell ref="B75:O75"/>
    <mergeCell ref="Z72:AA72"/>
    <mergeCell ref="P72:Q72"/>
    <mergeCell ref="B74:O74"/>
    <mergeCell ref="AD71:AE71"/>
    <mergeCell ref="AD72:AE72"/>
    <mergeCell ref="P73:Q73"/>
    <mergeCell ref="R70:S70"/>
    <mergeCell ref="AZ80:BA80"/>
    <mergeCell ref="T78:U78"/>
    <mergeCell ref="V78:W78"/>
    <mergeCell ref="V77:W77"/>
    <mergeCell ref="X77:Y77"/>
    <mergeCell ref="AU73:AV73"/>
    <mergeCell ref="T80:U80"/>
    <mergeCell ref="V80:W80"/>
    <mergeCell ref="AB74:AC74"/>
    <mergeCell ref="V73:W73"/>
    <mergeCell ref="T69:U69"/>
    <mergeCell ref="X76:Y76"/>
    <mergeCell ref="Z76:AA76"/>
    <mergeCell ref="T68:U68"/>
    <mergeCell ref="X80:Y80"/>
    <mergeCell ref="Z80:AA80"/>
    <mergeCell ref="P33:Q33"/>
    <mergeCell ref="B39:O39"/>
    <mergeCell ref="B51:O51"/>
    <mergeCell ref="B54:O54"/>
    <mergeCell ref="B46:O46"/>
    <mergeCell ref="X47:Y47"/>
    <mergeCell ref="Z47:AA47"/>
    <mergeCell ref="Z54:AA54"/>
    <mergeCell ref="V45:W45"/>
    <mergeCell ref="B53:O53"/>
    <mergeCell ref="T39:U39"/>
    <mergeCell ref="V63:W63"/>
    <mergeCell ref="X60:AE60"/>
    <mergeCell ref="X43:Y43"/>
    <mergeCell ref="AD43:AE43"/>
    <mergeCell ref="T36:U36"/>
    <mergeCell ref="AB51:AC51"/>
    <mergeCell ref="AD49:AE49"/>
    <mergeCell ref="AD52:AE52"/>
    <mergeCell ref="AD48:AE48"/>
    <mergeCell ref="V42:W42"/>
    <mergeCell ref="X42:Y42"/>
    <mergeCell ref="Z42:AA42"/>
    <mergeCell ref="R33:S33"/>
    <mergeCell ref="AB36:AC36"/>
    <mergeCell ref="AD36:AE36"/>
    <mergeCell ref="AD41:AE41"/>
    <mergeCell ref="AD44:AE44"/>
    <mergeCell ref="AB42:AC42"/>
    <mergeCell ref="AB38:AC38"/>
    <mergeCell ref="Z51:AA51"/>
    <mergeCell ref="B47:O47"/>
    <mergeCell ref="T47:U47"/>
    <mergeCell ref="AB39:AC39"/>
    <mergeCell ref="AD39:AE39"/>
    <mergeCell ref="Z43:AA43"/>
    <mergeCell ref="AB43:AC43"/>
    <mergeCell ref="X63:Y63"/>
    <mergeCell ref="T38:U38"/>
    <mergeCell ref="X39:Y39"/>
    <mergeCell ref="AR45:AS45"/>
    <mergeCell ref="AM47:AN47"/>
    <mergeCell ref="AB63:AC63"/>
    <mergeCell ref="Z39:AA39"/>
    <mergeCell ref="X30:AE30"/>
    <mergeCell ref="T45:U45"/>
    <mergeCell ref="V55:W55"/>
    <mergeCell ref="AK41:AL41"/>
    <mergeCell ref="AM41:AN41"/>
    <mergeCell ref="AP41:AQ41"/>
    <mergeCell ref="AP30:AY30"/>
    <mergeCell ref="V47:W47"/>
    <mergeCell ref="X41:Y41"/>
    <mergeCell ref="AF55:AG55"/>
    <mergeCell ref="X44:Y44"/>
    <mergeCell ref="AM32:AN32"/>
    <mergeCell ref="AP32:AQ32"/>
    <mergeCell ref="AM42:AN42"/>
    <mergeCell ref="AF36:AG36"/>
    <mergeCell ref="AH36:AI36"/>
    <mergeCell ref="AK36:AL36"/>
    <mergeCell ref="AM36:AN36"/>
    <mergeCell ref="AP36:AQ36"/>
    <mergeCell ref="AM39:AN39"/>
    <mergeCell ref="AK17:AN17"/>
    <mergeCell ref="AO17:AR17"/>
    <mergeCell ref="AS17:AS18"/>
    <mergeCell ref="V36:W36"/>
    <mergeCell ref="AD63:AE63"/>
    <mergeCell ref="AP31:AT31"/>
    <mergeCell ref="AU31:AY31"/>
    <mergeCell ref="AF30:AO30"/>
    <mergeCell ref="AF35:AG35"/>
    <mergeCell ref="AF31:AJ31"/>
    <mergeCell ref="AF44:AG44"/>
    <mergeCell ref="AK31:AO31"/>
    <mergeCell ref="AH51:AI51"/>
    <mergeCell ref="AU37:AV37"/>
    <mergeCell ref="AW44:AX44"/>
    <mergeCell ref="V43:W43"/>
    <mergeCell ref="X64:Y64"/>
    <mergeCell ref="AR33:AS33"/>
    <mergeCell ref="AF57:AG57"/>
    <mergeCell ref="AF33:AG33"/>
    <mergeCell ref="AF32:AG32"/>
    <mergeCell ref="AR43:AS43"/>
    <mergeCell ref="AW42:AX42"/>
    <mergeCell ref="AF45:AG45"/>
    <mergeCell ref="AH42:AI42"/>
    <mergeCell ref="AU41:AV41"/>
    <mergeCell ref="AU42:AV42"/>
    <mergeCell ref="AM43:AN43"/>
    <mergeCell ref="AM44:AN44"/>
    <mergeCell ref="AH33:AI33"/>
    <mergeCell ref="AW38:AX38"/>
    <mergeCell ref="AH43:AI43"/>
    <mergeCell ref="A17:A18"/>
    <mergeCell ref="B17:E17"/>
    <mergeCell ref="F17:F18"/>
    <mergeCell ref="G17:I17"/>
    <mergeCell ref="J17:J18"/>
    <mergeCell ref="K17:N17"/>
    <mergeCell ref="O17:R17"/>
    <mergeCell ref="S17:S18"/>
    <mergeCell ref="T17:V17"/>
    <mergeCell ref="W17:W18"/>
    <mergeCell ref="X17:Z17"/>
    <mergeCell ref="AA17:AA18"/>
    <mergeCell ref="AB17:AE17"/>
    <mergeCell ref="AF17:AF18"/>
    <mergeCell ref="AG17:AI17"/>
    <mergeCell ref="AJ17:AJ18"/>
    <mergeCell ref="AR42:AS42"/>
    <mergeCell ref="P36:Q36"/>
    <mergeCell ref="AH35:AI35"/>
    <mergeCell ref="AK32:AL32"/>
    <mergeCell ref="AD42:AE42"/>
    <mergeCell ref="Z38:AA38"/>
    <mergeCell ref="B38:O38"/>
    <mergeCell ref="R38:S38"/>
    <mergeCell ref="AR37:AS37"/>
    <mergeCell ref="B37:O37"/>
    <mergeCell ref="P37:Q37"/>
    <mergeCell ref="R37:S37"/>
    <mergeCell ref="AM33:AN33"/>
    <mergeCell ref="AF41:AG41"/>
    <mergeCell ref="AF38:AG38"/>
    <mergeCell ref="AR34:AS34"/>
    <mergeCell ref="AZ33:BA33"/>
    <mergeCell ref="AZ63:BA63"/>
    <mergeCell ref="AT17:AV17"/>
    <mergeCell ref="AW17:AW18"/>
    <mergeCell ref="AX17:BA17"/>
    <mergeCell ref="BB17:BB18"/>
    <mergeCell ref="BC17:BC18"/>
    <mergeCell ref="BD17:BD18"/>
    <mergeCell ref="BE17:BE18"/>
    <mergeCell ref="BF17:BF18"/>
    <mergeCell ref="BG17:BG18"/>
    <mergeCell ref="BH17:BH18"/>
    <mergeCell ref="BB38:BH38"/>
    <mergeCell ref="BB39:BH39"/>
    <mergeCell ref="BB42:BH42"/>
    <mergeCell ref="BB43:BH43"/>
    <mergeCell ref="BB44:BH44"/>
    <mergeCell ref="BB45:BH45"/>
    <mergeCell ref="BB41:BH41"/>
    <mergeCell ref="AZ45:BA45"/>
    <mergeCell ref="AZ40:BA40"/>
    <mergeCell ref="AZ35:BA35"/>
    <mergeCell ref="BB35:BH35"/>
    <mergeCell ref="AZ38:BA38"/>
    <mergeCell ref="AZ39:BA39"/>
    <mergeCell ref="AF29:AY29"/>
    <mergeCell ref="AU32:AV32"/>
    <mergeCell ref="AF34:AG34"/>
    <mergeCell ref="AH34:AI34"/>
    <mergeCell ref="AK34:AL34"/>
    <mergeCell ref="AM34:AN34"/>
    <mergeCell ref="AP34:AQ34"/>
    <mergeCell ref="AF43:AG43"/>
    <mergeCell ref="AH46:AI46"/>
    <mergeCell ref="AR36:AS36"/>
    <mergeCell ref="AK33:AL33"/>
    <mergeCell ref="AU34:AV34"/>
    <mergeCell ref="AW34:AX34"/>
    <mergeCell ref="AH38:AI38"/>
    <mergeCell ref="AH39:AI39"/>
    <mergeCell ref="AK37:AL37"/>
    <mergeCell ref="AR32:AS32"/>
    <mergeCell ref="AW37:AX37"/>
    <mergeCell ref="AR39:AS39"/>
    <mergeCell ref="AK43:AL43"/>
    <mergeCell ref="AR38:AS38"/>
    <mergeCell ref="AF39:AG39"/>
    <mergeCell ref="AK38:AL38"/>
    <mergeCell ref="AM38:AN38"/>
    <mergeCell ref="AH32:AI32"/>
    <mergeCell ref="AK45:AL45"/>
    <mergeCell ref="AU36:AV36"/>
    <mergeCell ref="AW36:AX36"/>
    <mergeCell ref="AH44:AI44"/>
    <mergeCell ref="AH41:AI41"/>
    <mergeCell ref="AP45:AQ45"/>
    <mergeCell ref="AK35:AL35"/>
    <mergeCell ref="AM35:AN35"/>
    <mergeCell ref="AP35:AQ35"/>
    <mergeCell ref="AR35:AS35"/>
    <mergeCell ref="AU35:AV35"/>
    <mergeCell ref="AR41:AS41"/>
    <mergeCell ref="AU38:AV38"/>
    <mergeCell ref="AU39:AV39"/>
    <mergeCell ref="AK42:AL42"/>
    <mergeCell ref="AW35:AX35"/>
    <mergeCell ref="AM37:AN37"/>
    <mergeCell ref="AP37:AQ37"/>
    <mergeCell ref="AW39:AX39"/>
    <mergeCell ref="BB79:BH79"/>
    <mergeCell ref="AZ78:BA78"/>
    <mergeCell ref="AZ79:BA79"/>
    <mergeCell ref="AZ47:BA47"/>
    <mergeCell ref="BB72:BH72"/>
    <mergeCell ref="BB73:BH73"/>
    <mergeCell ref="BB74:BH74"/>
    <mergeCell ref="BB75:BH75"/>
    <mergeCell ref="BB63:BH63"/>
    <mergeCell ref="BB64:BH64"/>
    <mergeCell ref="AW64:AX64"/>
    <mergeCell ref="BB51:BH51"/>
    <mergeCell ref="BB52:BH52"/>
    <mergeCell ref="BB53:BH53"/>
    <mergeCell ref="AK49:AL49"/>
    <mergeCell ref="AM45:AN45"/>
    <mergeCell ref="AR49:AS49"/>
    <mergeCell ref="AH53:AI53"/>
    <mergeCell ref="AK44:AL44"/>
    <mergeCell ref="AU43:AV43"/>
    <mergeCell ref="AF50:AG50"/>
    <mergeCell ref="AF47:AG47"/>
    <mergeCell ref="AP46:AQ46"/>
    <mergeCell ref="AM46:AN46"/>
    <mergeCell ref="AP67:AQ67"/>
    <mergeCell ref="AZ46:BA46"/>
    <mergeCell ref="BB47:BH47"/>
    <mergeCell ref="BB65:BH65"/>
    <mergeCell ref="BB66:BH66"/>
    <mergeCell ref="BB67:BH67"/>
    <mergeCell ref="AH55:AI55"/>
    <mergeCell ref="AK55:AL55"/>
    <mergeCell ref="AM55:AN55"/>
    <mergeCell ref="AP55:AQ55"/>
    <mergeCell ref="AR55:AS55"/>
    <mergeCell ref="AH50:AI50"/>
    <mergeCell ref="AK50:AL50"/>
    <mergeCell ref="AU47:AV47"/>
    <mergeCell ref="AH52:AI52"/>
    <mergeCell ref="AK52:AL52"/>
    <mergeCell ref="AM52:AN52"/>
    <mergeCell ref="AK53:AL53"/>
    <mergeCell ref="AM53:AN53"/>
    <mergeCell ref="AH47:AI47"/>
    <mergeCell ref="AF51:AG51"/>
    <mergeCell ref="AF52:AG52"/>
    <mergeCell ref="AH45:AI45"/>
    <mergeCell ref="AK39:AL39"/>
    <mergeCell ref="AF63:AG63"/>
    <mergeCell ref="AU64:AV64"/>
    <mergeCell ref="AH63:AI63"/>
    <mergeCell ref="AK54:AL54"/>
    <mergeCell ref="AM54:AN54"/>
    <mergeCell ref="AF67:AG67"/>
    <mergeCell ref="AF42:AG42"/>
    <mergeCell ref="AU44:AV44"/>
    <mergeCell ref="AU45:AV45"/>
    <mergeCell ref="AR47:AS47"/>
    <mergeCell ref="AZ50:BA50"/>
    <mergeCell ref="AZ54:BA54"/>
    <mergeCell ref="AW66:AX66"/>
    <mergeCell ref="AW67:AX67"/>
    <mergeCell ref="BB54:BH54"/>
    <mergeCell ref="BB46:BH46"/>
    <mergeCell ref="BB48:BH48"/>
    <mergeCell ref="AR67:AS67"/>
    <mergeCell ref="BB55:BH55"/>
    <mergeCell ref="BB56:BH56"/>
    <mergeCell ref="BB57:BH57"/>
    <mergeCell ref="BB50:BH50"/>
    <mergeCell ref="AP51:AQ51"/>
    <mergeCell ref="AK47:AL47"/>
    <mergeCell ref="AP64:AQ64"/>
    <mergeCell ref="AH54:AI54"/>
    <mergeCell ref="AP54:AQ54"/>
    <mergeCell ref="AR54:AS54"/>
    <mergeCell ref="AK51:AL51"/>
    <mergeCell ref="AP48:AQ48"/>
    <mergeCell ref="AP49:AQ49"/>
    <mergeCell ref="AF46:AG46"/>
    <mergeCell ref="AR46:AS46"/>
    <mergeCell ref="AU46:AV46"/>
    <mergeCell ref="AZ65:BA65"/>
    <mergeCell ref="AH68:AI68"/>
    <mergeCell ref="AK46:AL46"/>
    <mergeCell ref="AR69:AS69"/>
    <mergeCell ref="AW65:AX65"/>
    <mergeCell ref="AW47:AX47"/>
    <mergeCell ref="AU50:AV50"/>
    <mergeCell ref="AW50:AX50"/>
    <mergeCell ref="AW52:AX52"/>
    <mergeCell ref="AU53:AV53"/>
    <mergeCell ref="AW53:AX53"/>
    <mergeCell ref="AM48:AN48"/>
    <mergeCell ref="AP53:AQ53"/>
    <mergeCell ref="AP52:AQ52"/>
    <mergeCell ref="AH48:AI48"/>
    <mergeCell ref="AH49:AI49"/>
    <mergeCell ref="AM50:AN50"/>
    <mergeCell ref="AK48:AL48"/>
    <mergeCell ref="AR48:AS48"/>
    <mergeCell ref="AM49:AN49"/>
    <mergeCell ref="AM51:AN51"/>
    <mergeCell ref="AU54:AV54"/>
    <mergeCell ref="AP57:AQ57"/>
    <mergeCell ref="AU56:AV56"/>
    <mergeCell ref="AZ64:BA64"/>
    <mergeCell ref="AZ48:BA48"/>
    <mergeCell ref="AZ49:BA49"/>
    <mergeCell ref="AF48:AG48"/>
    <mergeCell ref="AF49:AG49"/>
    <mergeCell ref="BB49:BH49"/>
    <mergeCell ref="AZ41:BA41"/>
    <mergeCell ref="AW45:AX45"/>
    <mergeCell ref="AR51:AS51"/>
    <mergeCell ref="AR52:AS52"/>
    <mergeCell ref="AU48:AV48"/>
    <mergeCell ref="AW48:AX48"/>
    <mergeCell ref="AU49:AV49"/>
    <mergeCell ref="AW49:AX49"/>
    <mergeCell ref="AU51:AV51"/>
    <mergeCell ref="AW51:AX51"/>
    <mergeCell ref="AU55:AV55"/>
    <mergeCell ref="AW55:AX55"/>
    <mergeCell ref="AZ42:BA42"/>
    <mergeCell ref="AZ43:BA43"/>
    <mergeCell ref="AZ44:BA44"/>
    <mergeCell ref="AU52:AV52"/>
    <mergeCell ref="AW46:AX46"/>
    <mergeCell ref="AW43:AX43"/>
    <mergeCell ref="AZ51:BA51"/>
    <mergeCell ref="AZ52:BA52"/>
    <mergeCell ref="AZ55:BA55"/>
    <mergeCell ref="AF71:AG71"/>
    <mergeCell ref="AK67:AL67"/>
    <mergeCell ref="AR53:AS53"/>
    <mergeCell ref="AK63:AL63"/>
    <mergeCell ref="AW54:AX54"/>
    <mergeCell ref="AP63:AQ63"/>
    <mergeCell ref="AW57:AX57"/>
    <mergeCell ref="AU63:AV63"/>
    <mergeCell ref="AW63:AX63"/>
    <mergeCell ref="AR63:AS63"/>
    <mergeCell ref="AM56:AN56"/>
    <mergeCell ref="AP56:AQ56"/>
    <mergeCell ref="AR56:AS56"/>
    <mergeCell ref="AW56:AX56"/>
    <mergeCell ref="AM63:AN63"/>
    <mergeCell ref="AU65:AV65"/>
    <mergeCell ref="BB77:BH77"/>
    <mergeCell ref="AU57:AV57"/>
    <mergeCell ref="AZ72:BA72"/>
    <mergeCell ref="AR57:AS57"/>
    <mergeCell ref="AZ70:BA70"/>
    <mergeCell ref="AZ56:BA56"/>
    <mergeCell ref="AZ57:BA57"/>
    <mergeCell ref="AZ71:BA71"/>
    <mergeCell ref="AZ68:BA68"/>
    <mergeCell ref="AZ66:BA66"/>
    <mergeCell ref="AZ67:BA67"/>
    <mergeCell ref="BB69:BH69"/>
    <mergeCell ref="BB70:BH70"/>
    <mergeCell ref="BB71:BH71"/>
    <mergeCell ref="BB68:BH68"/>
    <mergeCell ref="AF56:AG56"/>
    <mergeCell ref="AZ53:BA53"/>
    <mergeCell ref="AU66:AV66"/>
    <mergeCell ref="AP66:AQ66"/>
    <mergeCell ref="AF53:AG53"/>
    <mergeCell ref="AK74:AL74"/>
    <mergeCell ref="AH74:AI74"/>
    <mergeCell ref="AP74:AQ74"/>
    <mergeCell ref="AM67:AN67"/>
    <mergeCell ref="AR66:AS66"/>
    <mergeCell ref="AR70:AS70"/>
    <mergeCell ref="AM73:AN73"/>
    <mergeCell ref="AM57:AN57"/>
    <mergeCell ref="AW68:AX68"/>
    <mergeCell ref="AU74:AV74"/>
    <mergeCell ref="AW74:AX74"/>
    <mergeCell ref="AU69:AV69"/>
    <mergeCell ref="AW69:AX69"/>
    <mergeCell ref="AU70:AV70"/>
    <mergeCell ref="AM69:AN69"/>
    <mergeCell ref="AP68:AQ68"/>
    <mergeCell ref="AR68:AS68"/>
    <mergeCell ref="AU67:AV67"/>
    <mergeCell ref="AP69:AQ69"/>
    <mergeCell ref="AP71:AQ71"/>
    <mergeCell ref="AR65:AS65"/>
    <mergeCell ref="AM66:AN66"/>
    <mergeCell ref="AH70:AI70"/>
    <mergeCell ref="AM65:AN65"/>
    <mergeCell ref="AP65:AQ65"/>
    <mergeCell ref="AK72:AL72"/>
    <mergeCell ref="AR72:AS72"/>
    <mergeCell ref="AF72:AG72"/>
    <mergeCell ref="AF69:AG69"/>
    <mergeCell ref="AM72:AN72"/>
    <mergeCell ref="AK64:AL64"/>
    <mergeCell ref="AM64:AN64"/>
    <mergeCell ref="AR64:AS64"/>
    <mergeCell ref="AK69:AL69"/>
    <mergeCell ref="AM68:AN68"/>
    <mergeCell ref="AM70:AN70"/>
    <mergeCell ref="AM71:AN71"/>
    <mergeCell ref="AH73:AI73"/>
    <mergeCell ref="AD74:AE74"/>
    <mergeCell ref="AW79:AX79"/>
    <mergeCell ref="AW70:AX70"/>
    <mergeCell ref="AU71:AV71"/>
    <mergeCell ref="AW71:AX71"/>
    <mergeCell ref="AU72:AV72"/>
    <mergeCell ref="AW72:AX72"/>
    <mergeCell ref="AW76:AX76"/>
    <mergeCell ref="AP76:AQ76"/>
    <mergeCell ref="AH71:AI71"/>
    <mergeCell ref="AH72:AI72"/>
    <mergeCell ref="AK76:AL76"/>
    <mergeCell ref="AM76:AN76"/>
    <mergeCell ref="AK77:AL77"/>
    <mergeCell ref="AM77:AN77"/>
    <mergeCell ref="AU76:AV76"/>
    <mergeCell ref="AR74:AS74"/>
    <mergeCell ref="AK78:AL78"/>
    <mergeCell ref="AH76:AI76"/>
    <mergeCell ref="AR79:AS79"/>
    <mergeCell ref="AP75:AQ75"/>
    <mergeCell ref="AF70:AG70"/>
    <mergeCell ref="AR75:AS75"/>
    <mergeCell ref="AW75:AX75"/>
    <mergeCell ref="AH79:AI79"/>
    <mergeCell ref="AR76:AS76"/>
    <mergeCell ref="AU75:AV75"/>
    <mergeCell ref="AU77:AV77"/>
    <mergeCell ref="AW77:AX77"/>
    <mergeCell ref="AF79:AG79"/>
    <mergeCell ref="AP78:AQ78"/>
    <mergeCell ref="AW73:AX73"/>
    <mergeCell ref="AD75:AE75"/>
    <mergeCell ref="AR78:AS78"/>
    <mergeCell ref="AP77:AQ77"/>
    <mergeCell ref="AR77:AS77"/>
    <mergeCell ref="AH80:AI80"/>
    <mergeCell ref="AK79:AL79"/>
    <mergeCell ref="AU78:AV78"/>
    <mergeCell ref="AW78:AX78"/>
    <mergeCell ref="AP79:AQ79"/>
    <mergeCell ref="AH78:AI78"/>
    <mergeCell ref="AM78:AN78"/>
    <mergeCell ref="AH75:AI75"/>
    <mergeCell ref="AU79:AV79"/>
    <mergeCell ref="AF78:AG78"/>
    <mergeCell ref="AF73:AG73"/>
    <mergeCell ref="T81:U81"/>
    <mergeCell ref="V81:W81"/>
    <mergeCell ref="AP82:AQ82"/>
    <mergeCell ref="AR82:AS82"/>
    <mergeCell ref="AU82:AV82"/>
    <mergeCell ref="AW82:AX82"/>
    <mergeCell ref="AD77:AE77"/>
    <mergeCell ref="AD76:AE76"/>
    <mergeCell ref="BB76:BH76"/>
    <mergeCell ref="AZ81:BA81"/>
    <mergeCell ref="BB80:BH80"/>
    <mergeCell ref="BB81:BH81"/>
    <mergeCell ref="AB80:AC80"/>
    <mergeCell ref="AD80:AE80"/>
    <mergeCell ref="AB76:AC76"/>
    <mergeCell ref="AH77:AI77"/>
    <mergeCell ref="AM79:AN79"/>
    <mergeCell ref="BB78:BH78"/>
    <mergeCell ref="AH84:AI84"/>
    <mergeCell ref="AK84:AL84"/>
    <mergeCell ref="AM84:AN84"/>
    <mergeCell ref="AD82:AE82"/>
    <mergeCell ref="AF82:AG82"/>
    <mergeCell ref="AH82:AI82"/>
    <mergeCell ref="AK82:AL82"/>
    <mergeCell ref="AM82:AN82"/>
    <mergeCell ref="AF81:AG81"/>
    <mergeCell ref="AH81:AI81"/>
    <mergeCell ref="AZ84:BA84"/>
    <mergeCell ref="BB84:BH84"/>
    <mergeCell ref="AR84:AS84"/>
    <mergeCell ref="AP84:AQ84"/>
    <mergeCell ref="BB83:BH83"/>
    <mergeCell ref="AP83:AQ83"/>
    <mergeCell ref="AR83:AS83"/>
    <mergeCell ref="AU83:AV83"/>
    <mergeCell ref="AW83:AX83"/>
    <mergeCell ref="AU81:AV81"/>
    <mergeCell ref="BB82:BH82"/>
    <mergeCell ref="AK155:AP155"/>
    <mergeCell ref="A109:D109"/>
    <mergeCell ref="BB88:BH88"/>
    <mergeCell ref="AZ89:BA89"/>
    <mergeCell ref="BB89:BH89"/>
    <mergeCell ref="AF88:AG88"/>
    <mergeCell ref="AH88:AI88"/>
    <mergeCell ref="AK88:AL88"/>
    <mergeCell ref="AM88:AN88"/>
    <mergeCell ref="AP88:AQ88"/>
    <mergeCell ref="X89:Y89"/>
    <mergeCell ref="AF89:AJ89"/>
    <mergeCell ref="AK89:AO89"/>
    <mergeCell ref="AP89:AT89"/>
    <mergeCell ref="AU89:AY89"/>
    <mergeCell ref="AR88:AS88"/>
    <mergeCell ref="Z89:AA89"/>
    <mergeCell ref="Z88:AA88"/>
    <mergeCell ref="E131:BA131"/>
    <mergeCell ref="AD88:AE88"/>
    <mergeCell ref="AD89:AE89"/>
    <mergeCell ref="AB89:AC89"/>
    <mergeCell ref="AB88:AC88"/>
    <mergeCell ref="A125:D125"/>
    <mergeCell ref="A134:D134"/>
    <mergeCell ref="V88:W88"/>
    <mergeCell ref="X88:Y88"/>
    <mergeCell ref="A92:S92"/>
    <mergeCell ref="V91:W91"/>
    <mergeCell ref="V92:W92"/>
    <mergeCell ref="V90:W90"/>
    <mergeCell ref="T92:U92"/>
    <mergeCell ref="E129:BA129"/>
    <mergeCell ref="A124:D124"/>
    <mergeCell ref="AN96:AT96"/>
    <mergeCell ref="BB123:BH123"/>
    <mergeCell ref="AZ92:BA92"/>
    <mergeCell ref="AU92:AY92"/>
    <mergeCell ref="AK99:BC101"/>
    <mergeCell ref="E132:BA132"/>
    <mergeCell ref="X92:Y92"/>
    <mergeCell ref="BB85:BH85"/>
    <mergeCell ref="AF86:AG86"/>
    <mergeCell ref="AH86:AI86"/>
    <mergeCell ref="AD83:AE83"/>
    <mergeCell ref="AF83:AG83"/>
    <mergeCell ref="AH83:AI83"/>
    <mergeCell ref="AK83:AL83"/>
    <mergeCell ref="AM83:AN83"/>
    <mergeCell ref="AU84:AV84"/>
    <mergeCell ref="AW84:AX84"/>
    <mergeCell ref="AD84:AE84"/>
    <mergeCell ref="BB126:BH126"/>
    <mergeCell ref="BB130:BH130"/>
    <mergeCell ref="AP85:AQ85"/>
    <mergeCell ref="AU85:AV85"/>
    <mergeCell ref="P84:Q84"/>
    <mergeCell ref="P83:Q83"/>
    <mergeCell ref="R83:S83"/>
    <mergeCell ref="B85:O85"/>
    <mergeCell ref="B83:O83"/>
    <mergeCell ref="R84:S84"/>
    <mergeCell ref="E125:BA125"/>
    <mergeCell ref="AF84:AG84"/>
    <mergeCell ref="A154:F154"/>
    <mergeCell ref="A144:F144"/>
    <mergeCell ref="A145:F145"/>
    <mergeCell ref="AK145:AP145"/>
    <mergeCell ref="AK146:BD148"/>
    <mergeCell ref="AK149:AP149"/>
    <mergeCell ref="AK153:BD153"/>
    <mergeCell ref="AK154:AP154"/>
    <mergeCell ref="AR154:AW154"/>
    <mergeCell ref="A153:AC153"/>
    <mergeCell ref="A146:AC146"/>
    <mergeCell ref="H148:O148"/>
    <mergeCell ref="A152:AC152"/>
    <mergeCell ref="A132:D132"/>
    <mergeCell ref="AK151:AP151"/>
    <mergeCell ref="AR149:AW149"/>
    <mergeCell ref="A137:BH137"/>
    <mergeCell ref="H154:M154"/>
    <mergeCell ref="A133:D133"/>
    <mergeCell ref="A136:BH136"/>
    <mergeCell ref="A141:AC141"/>
    <mergeCell ref="A142:F142"/>
    <mergeCell ref="A140:AC140"/>
    <mergeCell ref="E133:BA133"/>
    <mergeCell ref="E134:BA134"/>
    <mergeCell ref="AP90:AT90"/>
    <mergeCell ref="AU90:AY90"/>
    <mergeCell ref="AK90:AO90"/>
    <mergeCell ref="Z90:AA90"/>
    <mergeCell ref="AB90:AC90"/>
    <mergeCell ref="AK91:AO91"/>
    <mergeCell ref="AD91:AE91"/>
    <mergeCell ref="Z92:AA92"/>
    <mergeCell ref="AB92:AC92"/>
    <mergeCell ref="BB129:BH129"/>
    <mergeCell ref="BB125:BH125"/>
    <mergeCell ref="BB132:BH132"/>
    <mergeCell ref="BB111:BH111"/>
    <mergeCell ref="BB112:BH112"/>
    <mergeCell ref="X91:Y91"/>
    <mergeCell ref="AD92:AE92"/>
    <mergeCell ref="E123:BA123"/>
    <mergeCell ref="BB128:BH128"/>
    <mergeCell ref="A95:M95"/>
    <mergeCell ref="A126:D126"/>
    <mergeCell ref="A113:D113"/>
    <mergeCell ref="E126:BA126"/>
    <mergeCell ref="E130:BA130"/>
    <mergeCell ref="E109:BA109"/>
    <mergeCell ref="E111:BA111"/>
    <mergeCell ref="E112:BA112"/>
    <mergeCell ref="E113:BA113"/>
    <mergeCell ref="E114:BA114"/>
    <mergeCell ref="E115:BA115"/>
    <mergeCell ref="E116:BA116"/>
    <mergeCell ref="E122:BA122"/>
    <mergeCell ref="E121:BA121"/>
    <mergeCell ref="A90:S90"/>
    <mergeCell ref="A114:D114"/>
    <mergeCell ref="A115:D115"/>
    <mergeCell ref="A116:D116"/>
    <mergeCell ref="A122:D122"/>
    <mergeCell ref="A131:D131"/>
    <mergeCell ref="A110:D110"/>
    <mergeCell ref="E110:BA110"/>
    <mergeCell ref="BB110:BH110"/>
    <mergeCell ref="A151:F151"/>
    <mergeCell ref="A135:BH135"/>
    <mergeCell ref="AU94:BH94"/>
    <mergeCell ref="A94:Y94"/>
    <mergeCell ref="N95:Q95"/>
    <mergeCell ref="R95:U95"/>
    <mergeCell ref="V95:Y95"/>
    <mergeCell ref="N96:Q96"/>
    <mergeCell ref="R96:U96"/>
    <mergeCell ref="I147:AC147"/>
    <mergeCell ref="V96:Y96"/>
    <mergeCell ref="BB91:BH91"/>
    <mergeCell ref="AK103:AP103"/>
    <mergeCell ref="AK104:AP104"/>
    <mergeCell ref="A120:D120"/>
    <mergeCell ref="A111:D111"/>
    <mergeCell ref="A112:D112"/>
    <mergeCell ref="BB119:BH119"/>
    <mergeCell ref="AK144:AP144"/>
    <mergeCell ref="E124:BA124"/>
    <mergeCell ref="E127:BA127"/>
    <mergeCell ref="Z95:AF95"/>
    <mergeCell ref="Z91:AA91"/>
    <mergeCell ref="AK87:AL87"/>
    <mergeCell ref="AM87:AN87"/>
    <mergeCell ref="AZ34:BA34"/>
    <mergeCell ref="BB34:BH34"/>
    <mergeCell ref="B35:O35"/>
    <mergeCell ref="P35:Q35"/>
    <mergeCell ref="R35:S35"/>
    <mergeCell ref="T35:U35"/>
    <mergeCell ref="V35:W35"/>
    <mergeCell ref="X35:Y35"/>
    <mergeCell ref="Z35:AA35"/>
    <mergeCell ref="H142:M142"/>
    <mergeCell ref="AK142:AP142"/>
    <mergeCell ref="AK143:AP143"/>
    <mergeCell ref="BB124:BH124"/>
    <mergeCell ref="AF90:AJ90"/>
    <mergeCell ref="AF91:AJ91"/>
    <mergeCell ref="AF92:AJ92"/>
    <mergeCell ref="AZ36:BA36"/>
    <mergeCell ref="BB36:BH36"/>
    <mergeCell ref="T37:U37"/>
    <mergeCell ref="V37:W37"/>
    <mergeCell ref="X37:Y37"/>
    <mergeCell ref="Z37:AA37"/>
    <mergeCell ref="AB37:AC37"/>
    <mergeCell ref="AD37:AE37"/>
    <mergeCell ref="X36:Y36"/>
    <mergeCell ref="Z36:AA36"/>
    <mergeCell ref="AZ86:BA86"/>
    <mergeCell ref="BB86:BH86"/>
    <mergeCell ref="AF80:AG80"/>
    <mergeCell ref="A89:S89"/>
    <mergeCell ref="A59:A62"/>
    <mergeCell ref="B59:O62"/>
    <mergeCell ref="P59:Q62"/>
    <mergeCell ref="R59:S62"/>
    <mergeCell ref="AF60:AO60"/>
    <mergeCell ref="AP60:AY60"/>
    <mergeCell ref="X61:Y62"/>
    <mergeCell ref="Z61:AA62"/>
    <mergeCell ref="AB61:AC62"/>
    <mergeCell ref="AD61:AE62"/>
    <mergeCell ref="AF61:AJ61"/>
    <mergeCell ref="AK61:AO61"/>
    <mergeCell ref="AP61:AT61"/>
    <mergeCell ref="AU61:AY61"/>
    <mergeCell ref="BB122:BH122"/>
    <mergeCell ref="BB121:BH121"/>
    <mergeCell ref="BB113:BH113"/>
    <mergeCell ref="BB114:BH114"/>
    <mergeCell ref="BB115:BH115"/>
    <mergeCell ref="BB116:BH116"/>
    <mergeCell ref="BB109:BH109"/>
    <mergeCell ref="A96:M96"/>
    <mergeCell ref="BB117:BH117"/>
    <mergeCell ref="A121:D121"/>
    <mergeCell ref="Z94:AT94"/>
    <mergeCell ref="AU95:BH96"/>
    <mergeCell ref="T59:AE59"/>
    <mergeCell ref="AF59:AY59"/>
    <mergeCell ref="AZ59:BA62"/>
    <mergeCell ref="BB59:BH62"/>
    <mergeCell ref="T60:U62"/>
    <mergeCell ref="V60:W62"/>
    <mergeCell ref="X86:Y86"/>
    <mergeCell ref="AM86:AN86"/>
    <mergeCell ref="AP86:AQ86"/>
    <mergeCell ref="AU86:AV86"/>
    <mergeCell ref="AW86:AX86"/>
    <mergeCell ref="AH85:AI85"/>
    <mergeCell ref="AK85:AL85"/>
    <mergeCell ref="AM85:AN85"/>
    <mergeCell ref="AK86:AL86"/>
    <mergeCell ref="AF62:AG62"/>
    <mergeCell ref="AH62:AI62"/>
    <mergeCell ref="AK62:AL62"/>
    <mergeCell ref="AM62:AN62"/>
    <mergeCell ref="AP62:AQ62"/>
    <mergeCell ref="AR62:AS62"/>
    <mergeCell ref="AU62:AV62"/>
    <mergeCell ref="AW62:AX62"/>
    <mergeCell ref="AM81:AN81"/>
    <mergeCell ref="AP81:AQ81"/>
    <mergeCell ref="AR81:AS81"/>
    <mergeCell ref="AK81:AL81"/>
    <mergeCell ref="AR85:AS85"/>
    <mergeCell ref="AF85:AG85"/>
    <mergeCell ref="AW85:AX85"/>
    <mergeCell ref="AW81:AX81"/>
    <mergeCell ref="AH69:AI69"/>
    <mergeCell ref="AU80:AV80"/>
    <mergeCell ref="AW80:AX80"/>
    <mergeCell ref="AD79:AE79"/>
    <mergeCell ref="AK80:AL80"/>
    <mergeCell ref="AM74:AN74"/>
    <mergeCell ref="AK75:AL75"/>
    <mergeCell ref="AZ37:BA37"/>
    <mergeCell ref="BB37:BH37"/>
    <mergeCell ref="AF37:AG37"/>
    <mergeCell ref="AH37:AI37"/>
    <mergeCell ref="AP38:AQ38"/>
    <mergeCell ref="AP39:AQ39"/>
    <mergeCell ref="AP42:AQ42"/>
    <mergeCell ref="AP43:AQ43"/>
    <mergeCell ref="AP44:AQ44"/>
    <mergeCell ref="AR44:AS44"/>
    <mergeCell ref="AP47:AQ47"/>
    <mergeCell ref="AP50:AQ50"/>
    <mergeCell ref="AR50:AS50"/>
    <mergeCell ref="AW41:AX41"/>
    <mergeCell ref="AF54:AG54"/>
    <mergeCell ref="BB90:BH90"/>
    <mergeCell ref="AU87:AV87"/>
    <mergeCell ref="AW87:AX87"/>
    <mergeCell ref="AZ87:BA87"/>
    <mergeCell ref="AR80:AS80"/>
    <mergeCell ref="AP80:AQ80"/>
    <mergeCell ref="AP72:AQ72"/>
    <mergeCell ref="AH66:AI66"/>
    <mergeCell ref="AM75:AN75"/>
    <mergeCell ref="AK71:AL71"/>
    <mergeCell ref="AF74:AG74"/>
    <mergeCell ref="AF75:AG75"/>
    <mergeCell ref="AF76:AG76"/>
    <mergeCell ref="AR86:AS86"/>
    <mergeCell ref="AZ83:BA83"/>
    <mergeCell ref="AU88:AV88"/>
    <mergeCell ref="AW88:AX88"/>
    <mergeCell ref="AZ88:BA88"/>
    <mergeCell ref="A118:D118"/>
    <mergeCell ref="E118:BA118"/>
    <mergeCell ref="BB118:BH118"/>
    <mergeCell ref="A119:D119"/>
    <mergeCell ref="E119:BA119"/>
    <mergeCell ref="BB87:BH87"/>
    <mergeCell ref="P87:Q87"/>
    <mergeCell ref="R87:S87"/>
    <mergeCell ref="T87:U87"/>
    <mergeCell ref="V87:W87"/>
    <mergeCell ref="X87:Y87"/>
    <mergeCell ref="AP87:AQ87"/>
    <mergeCell ref="AR87:AS87"/>
    <mergeCell ref="AK140:BG141"/>
    <mergeCell ref="AZ91:BA91"/>
    <mergeCell ref="BB131:BH131"/>
    <mergeCell ref="BB133:BH133"/>
    <mergeCell ref="BB134:BH134"/>
    <mergeCell ref="BB127:BH127"/>
    <mergeCell ref="Z96:AF96"/>
    <mergeCell ref="AG95:AM95"/>
    <mergeCell ref="AG96:AM96"/>
    <mergeCell ref="AN95:AT95"/>
    <mergeCell ref="AK92:AO92"/>
    <mergeCell ref="AP91:AT91"/>
    <mergeCell ref="AP92:AT92"/>
    <mergeCell ref="BB92:BH92"/>
    <mergeCell ref="E120:BA120"/>
    <mergeCell ref="BB120:BH120"/>
    <mergeCell ref="AF87:AG87"/>
    <mergeCell ref="AH87:AI87"/>
  </mergeCells>
  <conditionalFormatting sqref="A78:A81">
    <cfRule type="duplicateValues" dxfId="0" priority="1"/>
  </conditionalFormatting>
  <printOptions horizontalCentered="1"/>
  <pageMargins left="0.19685039370078741" right="0.19685039370078741" top="0.19685039370078741" bottom="0.19685039370078741" header="0" footer="0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121_venvurova</cp:lastModifiedBy>
  <cp:lastPrinted>2019-04-02T10:55:37Z</cp:lastPrinted>
  <dcterms:created xsi:type="dcterms:W3CDTF">1999-02-26T09:40:51Z</dcterms:created>
  <dcterms:modified xsi:type="dcterms:W3CDTF">2019-04-04T09:00:56Z</dcterms:modified>
</cp:coreProperties>
</file>