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ПУП ЭЭ (УЭБ) 2022" sheetId="5" r:id="rId1"/>
  </sheets>
  <calcPr calcId="145621"/>
</workbook>
</file>

<file path=xl/calcChain.xml><?xml version="1.0" encoding="utf-8"?>
<calcChain xmlns="http://schemas.openxmlformats.org/spreadsheetml/2006/main">
  <c r="BI39" i="5" l="1"/>
  <c r="V39" i="5"/>
  <c r="T39" i="5"/>
  <c r="AI76" i="5" l="1"/>
  <c r="R76" i="5"/>
  <c r="BJ71" i="5" l="1"/>
  <c r="BG18" i="5"/>
  <c r="BF18" i="5"/>
  <c r="BE18" i="5"/>
  <c r="BD18" i="5"/>
  <c r="BC18" i="5"/>
  <c r="BB18" i="5"/>
  <c r="BH17" i="5"/>
  <c r="BH16" i="5"/>
  <c r="BH18" i="5" l="1"/>
  <c r="BI68" i="5"/>
  <c r="BI67" i="5"/>
  <c r="BI66" i="5"/>
  <c r="BI65" i="5"/>
  <c r="BI54" i="5" l="1"/>
  <c r="V54" i="5"/>
  <c r="T54" i="5"/>
  <c r="X29" i="5"/>
  <c r="Z29" i="5"/>
  <c r="AB29" i="5"/>
  <c r="AD29" i="5"/>
  <c r="AF29" i="5"/>
  <c r="AH29" i="5"/>
  <c r="AJ29" i="5"/>
  <c r="AL29" i="5"/>
  <c r="AN29" i="5"/>
  <c r="AP29" i="5"/>
  <c r="AR29" i="5"/>
  <c r="AT29" i="5"/>
  <c r="AV29" i="5"/>
  <c r="X41" i="5"/>
  <c r="Z41" i="5"/>
  <c r="AB41" i="5"/>
  <c r="AD41" i="5"/>
  <c r="AF41" i="5"/>
  <c r="AH41" i="5"/>
  <c r="AJ41" i="5"/>
  <c r="AL41" i="5"/>
  <c r="AN41" i="5"/>
  <c r="AP41" i="5"/>
  <c r="AR41" i="5"/>
  <c r="AT41" i="5"/>
  <c r="AV41" i="5"/>
  <c r="BI40" i="5" l="1"/>
  <c r="V40" i="5"/>
  <c r="T40" i="5"/>
  <c r="BI42" i="5"/>
  <c r="V42" i="5"/>
  <c r="T42" i="5"/>
  <c r="BI72" i="5" l="1"/>
  <c r="AR72" i="5"/>
  <c r="AL72" i="5"/>
  <c r="AF72" i="5"/>
  <c r="BI71" i="5"/>
  <c r="AR71" i="5"/>
  <c r="AL71" i="5"/>
  <c r="AF71" i="5"/>
  <c r="BI70" i="5"/>
  <c r="BI64" i="5"/>
  <c r="V64" i="5"/>
  <c r="T64" i="5"/>
  <c r="BI63" i="5"/>
  <c r="V63" i="5"/>
  <c r="T63" i="5"/>
  <c r="BI56" i="5"/>
  <c r="BB56" i="5"/>
  <c r="AZ56" i="5"/>
  <c r="V56" i="5" s="1"/>
  <c r="AX56" i="5"/>
  <c r="T56" i="5" s="1"/>
  <c r="BI55" i="5"/>
  <c r="BI53" i="5"/>
  <c r="V53" i="5"/>
  <c r="T53" i="5"/>
  <c r="BI52" i="5"/>
  <c r="V52" i="5"/>
  <c r="T52" i="5"/>
  <c r="BI51" i="5"/>
  <c r="V51" i="5"/>
  <c r="T51" i="5"/>
  <c r="BI50" i="5"/>
  <c r="BB50" i="5"/>
  <c r="BB46" i="5" s="1"/>
  <c r="AZ50" i="5"/>
  <c r="V50" i="5" s="1"/>
  <c r="AX50" i="5"/>
  <c r="AX46" i="5" s="1"/>
  <c r="BI49" i="5"/>
  <c r="BI48" i="5"/>
  <c r="V48" i="5"/>
  <c r="T48" i="5"/>
  <c r="BI47" i="5"/>
  <c r="V47" i="5"/>
  <c r="T47" i="5"/>
  <c r="BI46" i="5"/>
  <c r="BI45" i="5"/>
  <c r="V45" i="5"/>
  <c r="T45" i="5"/>
  <c r="BI44" i="5"/>
  <c r="V44" i="5"/>
  <c r="T44" i="5"/>
  <c r="BI43" i="5"/>
  <c r="BI38" i="5"/>
  <c r="V38" i="5"/>
  <c r="T38" i="5"/>
  <c r="BI37" i="5"/>
  <c r="V37" i="5"/>
  <c r="T37" i="5"/>
  <c r="BI36" i="5"/>
  <c r="BI35" i="5"/>
  <c r="V35" i="5"/>
  <c r="T35" i="5"/>
  <c r="BI34" i="5"/>
  <c r="BB34" i="5"/>
  <c r="AZ34" i="5"/>
  <c r="V34" i="5" s="1"/>
  <c r="AX34" i="5"/>
  <c r="T34" i="5" s="1"/>
  <c r="BI33" i="5"/>
  <c r="BI32" i="5"/>
  <c r="V32" i="5"/>
  <c r="T32" i="5"/>
  <c r="BI31" i="5"/>
  <c r="BB31" i="5"/>
  <c r="BB29" i="5" s="1"/>
  <c r="BI30" i="5"/>
  <c r="AZ46" i="5" l="1"/>
  <c r="V46" i="5" s="1"/>
  <c r="V41" i="5" s="1"/>
  <c r="BB41" i="5"/>
  <c r="BB69" i="5" s="1"/>
  <c r="AX41" i="5"/>
  <c r="BJ41" i="5" s="1"/>
  <c r="X69" i="5"/>
  <c r="AF69" i="5"/>
  <c r="AN69" i="5"/>
  <c r="AL70" i="5" s="1"/>
  <c r="AV69" i="5"/>
  <c r="T71" i="5"/>
  <c r="AR69" i="5"/>
  <c r="AB69" i="5"/>
  <c r="AJ69" i="5"/>
  <c r="AD69" i="5"/>
  <c r="BI41" i="5"/>
  <c r="AH69" i="5"/>
  <c r="AF70" i="5" s="1"/>
  <c r="AP69" i="5"/>
  <c r="T72" i="5"/>
  <c r="T46" i="5"/>
  <c r="Z69" i="5"/>
  <c r="BL29" i="5"/>
  <c r="AX31" i="5"/>
  <c r="AX29" i="5" s="1"/>
  <c r="BI29" i="5"/>
  <c r="AZ31" i="5"/>
  <c r="AZ29" i="5" s="1"/>
  <c r="T50" i="5"/>
  <c r="BK72" i="5" s="1"/>
  <c r="AL69" i="5"/>
  <c r="AT69" i="5"/>
  <c r="AR70" i="5" s="1"/>
  <c r="AZ41" i="5" l="1"/>
  <c r="BK41" i="5" s="1"/>
  <c r="BL41" i="5"/>
  <c r="BJ70" i="5"/>
  <c r="BJ72" i="5" s="1"/>
  <c r="BL69" i="5"/>
  <c r="BI69" i="5"/>
  <c r="T41" i="5"/>
  <c r="BL72" i="5" s="1"/>
  <c r="T31" i="5"/>
  <c r="T29" i="5" s="1"/>
  <c r="V31" i="5"/>
  <c r="V29" i="5" s="1"/>
  <c r="V69" i="5" l="1"/>
  <c r="T69" i="5"/>
  <c r="AZ69" i="5"/>
  <c r="BK69" i="5" s="1"/>
  <c r="BK29" i="5"/>
  <c r="AX69" i="5"/>
  <c r="BJ69" i="5" s="1"/>
  <c r="BJ29" i="5"/>
  <c r="BJ23" i="5" l="1"/>
</calcChain>
</file>

<file path=xl/sharedStrings.xml><?xml version="1.0" encoding="utf-8"?>
<sst xmlns="http://schemas.openxmlformats.org/spreadsheetml/2006/main" count="533" uniqueCount="327">
  <si>
    <t>СОГЛАСОВАНО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</si>
  <si>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</si>
  <si>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</si>
  <si>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</si>
  <si>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</si>
  <si>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</si>
  <si>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</si>
  <si>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</si>
  <si>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</si>
  <si>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</si>
  <si>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</si>
  <si>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</si>
  <si>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УК-5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</si>
  <si>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</si>
  <si>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</si>
  <si>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</si>
  <si>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</si>
  <si>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</si>
  <si>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</si>
  <si>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</si>
  <si>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</si>
  <si>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</si>
  <si>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</si>
  <si>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</si>
  <si>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</si>
  <si>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</si>
  <si>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</si>
  <si>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</si>
  <si>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</si>
  <si>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</si>
  <si>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</si>
  <si>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2.3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</si>
  <si>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</si>
  <si>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</si>
  <si>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</si>
  <si>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</si>
  <si>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</si>
  <si>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</si>
  <si>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</si>
  <si>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</si>
  <si>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</si>
  <si>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</si>
  <si>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</si>
  <si>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</si>
  <si>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</si>
  <si>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</si>
  <si>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</si>
  <si>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</si>
  <si>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</si>
  <si>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</si>
  <si>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</si>
  <si>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</si>
  <si>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</si>
  <si>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</si>
  <si>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</si>
  <si>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</si>
  <si>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</si>
  <si>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</si>
  <si>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</si>
  <si>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</si>
  <si>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</si>
  <si>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</si>
  <si>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</si>
  <si>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</si>
  <si>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</si>
  <si>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</si>
  <si>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</si>
  <si>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</si>
  <si>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</si>
  <si>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</si>
  <si>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</si>
  <si>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</si>
  <si>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</si>
  <si>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</si>
  <si>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</si>
  <si>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</si>
  <si>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</si>
  <si>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</si>
  <si>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</si>
  <si>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</si>
  <si>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</si>
  <si>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</si>
  <si>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</si>
  <si>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</si>
  <si>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</si>
  <si>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</si>
  <si>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</si>
  <si>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</si>
  <si>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</si>
  <si>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</si>
  <si>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</si>
  <si>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</si>
  <si>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</si>
  <si>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</si>
  <si>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</si>
  <si>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</si>
  <si>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</si>
  <si>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</si>
  <si>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</si>
  <si>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</si>
  <si>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</si>
  <si>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</si>
  <si>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</si>
  <si>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</si>
  <si>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</si>
  <si>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</si>
  <si>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</si>
  <si>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</si>
  <si>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</si>
  <si>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</si>
  <si>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</si>
  <si>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</si>
  <si>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</si>
  <si>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</si>
  <si>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</si>
  <si>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</si>
  <si>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Степень:</t>
  </si>
  <si>
    <t>УТВЕРЖДАЮ</t>
  </si>
  <si>
    <t>1.3</t>
  </si>
  <si>
    <t>1.3.1</t>
  </si>
  <si>
    <t>2.1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</si>
  <si>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</si>
  <si>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</si>
  <si>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</si>
  <si>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</si>
  <si>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</si>
  <si>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</si>
  <si>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 xml:space="preserve">4 семестр
</t>
  </si>
  <si>
    <t>Профилизация:</t>
  </si>
  <si>
    <t>1.3.2</t>
  </si>
  <si>
    <t>1.4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</si>
  <si>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</si>
  <si>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t>/2</t>
  </si>
  <si>
    <t>/338</t>
  </si>
  <si>
    <t>УПК-2</t>
  </si>
  <si>
    <t>УПК-3</t>
  </si>
  <si>
    <t>УПК-4</t>
  </si>
  <si>
    <t>3 семестр,
17 недель</t>
  </si>
  <si>
    <t>/1</t>
  </si>
  <si>
    <t>2.2</t>
  </si>
  <si>
    <t>/120</t>
  </si>
  <si>
    <t>/3</t>
  </si>
  <si>
    <t>/70</t>
  </si>
  <si>
    <t>/72</t>
  </si>
  <si>
    <t xml:space="preserve">Педагогика и психология высшего образования </t>
  </si>
  <si>
    <t>/96</t>
  </si>
  <si>
    <t>Модуль «Цифровая трансформация в экономике»</t>
  </si>
  <si>
    <t>1.1.1</t>
  </si>
  <si>
    <t>Электронные финансы и цифровые активы</t>
  </si>
  <si>
    <t>1.1.2</t>
  </si>
  <si>
    <t>Теория и исследования электронной экономики</t>
  </si>
  <si>
    <t xml:space="preserve">Управление рисками электронного бизнеса </t>
  </si>
  <si>
    <t>Разработка требований к программному обеспечению</t>
  </si>
  <si>
    <t>Модуль «Глобализация экономических систем»</t>
  </si>
  <si>
    <t>Глобальная политэкономия</t>
  </si>
  <si>
    <t>Организационное развитие в электронной экономике</t>
  </si>
  <si>
    <t>Управление электронным бизнесом</t>
  </si>
  <si>
    <t>Модуль «Рынки в электронной экономике»</t>
  </si>
  <si>
    <t>Маркетинг электронного бизнеса</t>
  </si>
  <si>
    <t>Рынки интеллектуальных ресурсов</t>
  </si>
  <si>
    <t>УК-7</t>
  </si>
  <si>
    <t>УК-6</t>
  </si>
  <si>
    <t>Модуль «Управление»</t>
  </si>
  <si>
    <t>Управление мультинациональными командами</t>
  </si>
  <si>
    <t>Стратегический менеджмент</t>
  </si>
  <si>
    <t>Компьютерный анализ данных</t>
  </si>
  <si>
    <t>Определять тенденции развития электронной экономики и направления цифровой трансформации электронных экономических систем</t>
  </si>
  <si>
    <t>Разрабатывать высокотехнологичные электронные маркетинговые кампании</t>
  </si>
  <si>
    <t>Анализировать и проектировать бизнес-решения в условиях конкретного электронного рынка</t>
  </si>
  <si>
    <t>Проектировать инновационные электронные продукты и услуги с учетом требований рынка, доступа к технологиям и оптимизации портфельных решений</t>
  </si>
  <si>
    <t>Оценивать риски и разрабатывать мероприятия по снижению рисков прорывного инновационного предпринимательства</t>
  </si>
  <si>
    <t>Проводить экономические исследования и разрабатывать управленческие решения с учетом условий и тенденций глобальной политики и экономики</t>
  </si>
  <si>
    <t>Использовать концепции, принципы и методы управления, проектировать организационную структуру, использовать техники индивидуальной и групповой работы менеджера</t>
  </si>
  <si>
    <t>Применять математические и статистические методы обработки, анализа, визуализации данных для проведения научных исследований и формирования практических выводов</t>
  </si>
  <si>
    <t>Владеть методами и научными концепциями управления мультинациональной командой в условиях высокотехнологичного бизнеса</t>
  </si>
  <si>
    <t>Разрабатывать инновационные стратегии развития электронного бизнеса на всех этапах его жизненного цикла</t>
  </si>
  <si>
    <t>Владеть нормами информационного права при ведении предпринимательской деятельности в среде, формируемой информационно-коммуникационными технологиями</t>
  </si>
  <si>
    <t>Инновационный менеджмент и управление жизненным циклом  электронного бизнеса / Информационное право</t>
  </si>
  <si>
    <t>СК-9</t>
  </si>
  <si>
    <t>СК-10</t>
  </si>
  <si>
    <t>УК-8</t>
  </si>
  <si>
    <t>УК-9</t>
  </si>
  <si>
    <t>УК-10</t>
  </si>
  <si>
    <t>УК-11</t>
  </si>
  <si>
    <t>Кросс-культурные коммуникации</t>
  </si>
  <si>
    <t>Электронные рынки</t>
  </si>
  <si>
    <t>2.4.1</t>
  </si>
  <si>
    <t>2.4.2</t>
  </si>
  <si>
    <t>2.4.3</t>
  </si>
  <si>
    <t>2.5</t>
  </si>
  <si>
    <t>Модуль «Оценка рисков в электронной экономике»</t>
  </si>
  <si>
    <t>Владеть методами и научными концепциями управления в условиях кризиса, а также методами диагностики кризисных ситуаций</t>
  </si>
  <si>
    <t>Анализировать внешнее окружение организации, формируемое информационно-коммуникационными технологиями и разрабатывать стратегический план развития электронного бизнеса</t>
  </si>
  <si>
    <t>Модуль «Проектирование элементов электронного бизнеса»</t>
  </si>
  <si>
    <t>UX-проектирование контента веб-порталов / Веб-технологии электронного бизнеса</t>
  </si>
  <si>
    <t>СК-12</t>
  </si>
  <si>
    <t>UX-проектирование электронных продуктов / Разработка мобильных приложений</t>
  </si>
  <si>
    <t>Владеть методами научного поиска в целях совершенствования представления информации и разработки электронных продуктов, владеть инновационными приемами разработки видео-, аудио- контента веб-порталов</t>
  </si>
  <si>
    <t>УК-12</t>
  </si>
  <si>
    <t>Владеть методами научных исследований среды ведения электронного бизнеса на территориях разных стран</t>
  </si>
  <si>
    <t>УК-13</t>
  </si>
  <si>
    <t>Антикризисное управление</t>
  </si>
  <si>
    <t xml:space="preserve">Международный электронный бизнес 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</si>
  <si>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</si>
  <si>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Разрабатывать и принимать управленческие решения по источникам финансирования и финансовому менеджменту, в том числе за счет цифровых активов</t>
  </si>
  <si>
    <t>В.А.Богуш</t>
  </si>
  <si>
    <t>Название модуля, 
учебной дисциплины, 
курсового проекта 
(курсовой работы)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</si>
  <si>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</si>
  <si>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</si>
  <si>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</si>
  <si>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</si>
  <si>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М.П.</t>
  </si>
  <si>
    <t>Регистрационный № _____________</t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</si>
  <si>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</si>
  <si>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</si>
  <si>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</si>
  <si>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</si>
  <si>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</si>
  <si>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t>Управление финансовыми и цифровыми активами</t>
  </si>
  <si>
    <t>Начальник Главного управления профессионального образования 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</si>
  <si>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</si>
  <si>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С.А.Касперович</t>
  </si>
  <si>
    <t>И.В.Титович</t>
  </si>
  <si>
    <t>СК-13</t>
  </si>
  <si>
    <t>Председатель УМО по образованию в области информатики и радиоэлектроники</t>
  </si>
  <si>
    <t>Эксперт-нормоконтролер</t>
  </si>
  <si>
    <t xml:space="preserve">Рекомендован к утверждению Президиумом Совета УМО
по образованию в области информатики и радиоэлектроники </t>
  </si>
  <si>
    <t>Магистр</t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</si>
  <si>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</si>
  <si>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</si>
  <si>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</si>
  <si>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</si>
  <si>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</si>
  <si>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методы научного познания в исследовательской деятельности, генерировать и реализовывать инновационные идеи</t>
  </si>
  <si>
    <t>Применять знания документооборота и переговорного процесса в международной профессиональной деятельности</t>
  </si>
  <si>
    <t>2.5.1</t>
  </si>
  <si>
    <t>2.5.2</t>
  </si>
  <si>
    <t>/26</t>
  </si>
  <si>
    <t>/32</t>
  </si>
  <si>
    <t>УК-14</t>
  </si>
  <si>
    <t>О.И.Лаврова</t>
  </si>
  <si>
    <t>поток УЭБ, ЭМ</t>
  </si>
  <si>
    <t>поток УЭБ, ИТИМЭЭ</t>
  </si>
  <si>
    <t>Основы информационных технологий</t>
  </si>
  <si>
    <t>Ин.яз, Кросс-культурные коммуникации</t>
  </si>
  <si>
    <t>Педагогика и психология высшего образования</t>
  </si>
  <si>
    <t>Разработка мобильных приложений</t>
  </si>
  <si>
    <t>UX-проектирование контента веб-порталов</t>
  </si>
  <si>
    <t>Веб-технологии электронного бизнеса</t>
  </si>
  <si>
    <t>Управление портфелем электронных продуктов</t>
  </si>
  <si>
    <t>Оценка стоимости программного продукта</t>
  </si>
  <si>
    <t>Инновационный менеджмент и управление жизненным циклом  электронного бизнеса</t>
  </si>
  <si>
    <t>Информационное право</t>
  </si>
  <si>
    <t>УК-3, 
СК-1</t>
  </si>
  <si>
    <t>2.5.3</t>
  </si>
  <si>
    <t>СК-5 / СК-6</t>
  </si>
  <si>
    <t>Интервалы:</t>
  </si>
  <si>
    <t>/48</t>
  </si>
  <si>
    <t>/40</t>
  </si>
  <si>
    <t>/218</t>
  </si>
  <si>
    <t>/66</t>
  </si>
  <si>
    <t>/24</t>
  </si>
  <si>
    <t>/5</t>
  </si>
  <si>
    <t>/50</t>
  </si>
  <si>
    <t>/142</t>
  </si>
  <si>
    <t>2.3.1</t>
  </si>
  <si>
    <t>2.3.2</t>
  </si>
  <si>
    <t>2.3.3</t>
  </si>
  <si>
    <t>2.3.4</t>
  </si>
  <si>
    <t>2.3.5</t>
  </si>
  <si>
    <t>Разрабатывать требования к новому и инновационному программному обеспечению и методы их документации</t>
  </si>
  <si>
    <t>Анализировать рынки интеллектуальных ресурсов и проектировать бизнес-решения по повышению интеллектуального потенциала электронного бизнеса</t>
  </si>
  <si>
    <t>Решать научно-исследовательские и инновационные задачи на основе применения информационно-коммуникационных технологий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</si>
  <si>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</si>
  <si>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СК-11 / 
СК-12</t>
  </si>
  <si>
    <t>Применять психолого-педагогические методы и информационно-коммуникационные технологии в образовании и управлении</t>
  </si>
  <si>
    <t>/98</t>
  </si>
  <si>
    <t>/4</t>
  </si>
  <si>
    <t>/196</t>
  </si>
  <si>
    <t>/124</t>
  </si>
  <si>
    <t>М.В.Шестаков</t>
  </si>
  <si>
    <t xml:space="preserve">Протокол № ____ от _________ </t>
  </si>
  <si>
    <t>Компонент учреждения образования</t>
  </si>
  <si>
    <t xml:space="preserve"> И.А.Старовойтова</t>
  </si>
  <si>
    <t>Производственные практики</t>
  </si>
  <si>
    <t>производственная практика</t>
  </si>
  <si>
    <t>IV. Производственная практика</t>
  </si>
  <si>
    <t>Первый заместитель Министра промышленности Республики Беларусь</t>
  </si>
  <si>
    <t>С.М.Гунько</t>
  </si>
  <si>
    <t>ПРИМЕРНЫЙ УЧЕБНЫЙ  ПЛАН</t>
  </si>
  <si>
    <t>7-06-0611-04  Электронная экономика</t>
  </si>
  <si>
    <t>Срок обучения: 2 года</t>
  </si>
  <si>
    <t>Управление портфелем электронных продуктов / Оценка стоимости программного продукта</t>
  </si>
  <si>
    <t>Продолжение примерного учебного плана по специальности 7-06-0611-04 «Электронная экономика», регистрационный № _____________</t>
  </si>
  <si>
    <t>Разработан в качестве примера реализации образовательного стандарта по специальности 7-06-0611-04 «Электронная экономика». 
В рамках специальности 7-06-0611-04 «Электронная экономика» могут быть реализованы следующие профилизации: «Управление электронным бизнесом», «Электронный маркетинг», «Информационные технологии и инструментальные методы электронной экономики» и др.</t>
  </si>
  <si>
    <t>Председатель НМС по прикладным информационным системам и технологиям</t>
  </si>
  <si>
    <t>1.5</t>
  </si>
  <si>
    <t>2.2.1</t>
  </si>
  <si>
    <t>2.2.2</t>
  </si>
  <si>
    <t>2.2.3</t>
  </si>
  <si>
    <t>2.2.4</t>
  </si>
  <si>
    <t>2.2.5</t>
  </si>
  <si>
    <t>УК-12 / 
УК-13</t>
  </si>
  <si>
    <t>СК-11</t>
  </si>
  <si>
    <t>Применять научные методы UX-проектирования, разрабатывать веб-интерфейс и функционал электронного бизнеса с учетом современных технологий и пользовательского опыта</t>
  </si>
  <si>
    <t xml:space="preserve">UX-проектирование электронных продуктов </t>
  </si>
  <si>
    <t>66-… - 198-234</t>
  </si>
  <si>
    <t>…-42 - 90-…</t>
  </si>
  <si>
    <t>52-64 - …120</t>
  </si>
  <si>
    <t>44-50 - …</t>
  </si>
  <si>
    <t>Иностранный язык</t>
  </si>
  <si>
    <t>Философия и методология науки</t>
  </si>
  <si>
    <t>Использовать инновационные инструменты финансирования бизнеса, применяя электронные и цифровые активы</t>
  </si>
  <si>
    <t>Применять веб-технологии для разработки элементов электронного бизнеса, владеть технологиями программирования элементов электронного бизнеса</t>
  </si>
  <si>
    <t>Оценивать стоимость программного продукта на всех стадиях его разработки, владеть научными концепциями разработки методов оценки стоимости программных и электронных продуктов</t>
  </si>
  <si>
    <t>Разрабатывать электронные продукты для мобильных рынков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</si>
  <si>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</si>
  <si>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д/з - дифференцированный зачет.</t>
  </si>
  <si>
    <t>Научно-исследовательская работа</t>
  </si>
  <si>
    <t>НИР, Философия и методология науки</t>
  </si>
  <si>
    <t>НИР</t>
  </si>
  <si>
    <t>УК-1,4,5,6</t>
  </si>
  <si>
    <t>УК-14 / СК-13</t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</si>
  <si>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</si>
  <si>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t>1.5, 2.5.3</t>
  </si>
  <si>
    <t>2.1, 2.5.2</t>
  </si>
  <si>
    <r>
      <t>1</t>
    </r>
    <r>
      <rPr>
        <sz val="28"/>
        <rFont val="Times New Roman , serif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</si>
</sst>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24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Arial Cyr"/>
      <charset val="204"/>
    </font>
    <font>
      <b/>
      <sz val="28"/>
      <color rgb="FF0000FF"/>
      <name val="Arial Cyr"/>
      <charset val="204"/>
    </font>
    <font>
      <b/>
      <sz val="24"/>
      <color rgb="FF0000FF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sz val="24"/>
      <color rgb="FF00800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30"/>
      <color theme="0"/>
      <name val="Arial Cyr"/>
      <charset val="204"/>
    </font>
    <font>
      <sz val="30"/>
      <name val="Times New Roman"/>
      <family val="1"/>
      <charset val="204"/>
    </font>
    <font>
      <sz val="32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2"/>
      <name val="Times New Roman"/>
      <family val="1"/>
      <charset val="204"/>
    </font>
    <font>
      <sz val="18"/>
      <name val="Times New Roman"/>
      <family val="1"/>
      <charset val="204"/>
    </font>
    <font>
      <sz val="28"/>
      <color theme="0"/>
      <name val="Arial Cyr"/>
      <charset val="204"/>
    </font>
    <font>
      <b/>
      <i/>
      <sz val="28"/>
      <name val="Times New Roman"/>
      <family val="1"/>
      <charset val="204"/>
    </font>
    <font>
      <b/>
      <sz val="28"/>
      <name val="Arial Cyr"/>
      <charset val="204"/>
    </font>
    <font>
      <b/>
      <sz val="28"/>
      <color rgb="FF0000FF"/>
      <name val="Times New Roman"/>
      <family val="1"/>
      <charset val="204"/>
    </font>
    <font>
      <sz val="28"/>
      <color rgb="FFC00000"/>
      <name val="Times New Roman"/>
      <family val="1"/>
      <charset val="204"/>
    </font>
    <font>
      <sz val="24"/>
      <color rgb="FF00B050"/>
      <name val="Times New Roman"/>
      <family val="1"/>
      <charset val="204"/>
    </font>
    <font>
      <b/>
      <sz val="26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i/>
      <sz val="28"/>
      <name val="Times New Roman"/>
      <family val="1"/>
      <charset val="204"/>
    </font>
    <font>
      <sz val="28"/>
      <color rgb="FF0000FF"/>
      <name val="Arial Cyr"/>
      <charset val="204"/>
    </font>
    <font>
      <vertAlign val="subscript"/>
      <sz val="28"/>
      <name val="Times New Roman"/>
      <family val="1"/>
      <charset val="204"/>
    </font>
    <font>
      <b/>
      <vertAlign val="superscript"/>
      <sz val="28"/>
      <name val="Times New Roman"/>
      <family val="1"/>
      <charset val="204"/>
    </font>
    <font>
      <vertAlign val="superscript"/>
      <sz val="28"/>
      <name val="Times New Roman , serif"/>
    </font>
    <font>
      <sz val="28"/>
      <name val="Times New Roman , serif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46">
    <xf numFmtId="0" fontId="0" fillId="0" borderId="0" xfId="0"/>
    <xf numFmtId="0" fontId="2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0" fontId="22" fillId="0" borderId="0" xfId="0" applyFont="1" applyFill="1" applyAlignment="1">
      <alignment vertical="center"/>
    </xf>
    <xf numFmtId="0" fontId="23" fillId="0" borderId="0" xfId="0" applyFont="1" applyFill="1"/>
    <xf numFmtId="0" fontId="20" fillId="0" borderId="0" xfId="0" applyFont="1" applyFill="1" applyAlignment="1">
      <alignment vertical="top"/>
    </xf>
    <xf numFmtId="0" fontId="2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4" fillId="0" borderId="2" xfId="0" applyFont="1" applyFill="1" applyBorder="1" applyAlignment="1">
      <alignment vertical="top"/>
    </xf>
    <xf numFmtId="0" fontId="20" fillId="0" borderId="2" xfId="0" applyFont="1" applyFill="1" applyBorder="1"/>
    <xf numFmtId="0" fontId="4" fillId="0" borderId="0" xfId="0" applyFont="1" applyFill="1" applyAlignment="1"/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justify" wrapText="1"/>
    </xf>
    <xf numFmtId="0" fontId="3" fillId="0" borderId="0" xfId="1" applyFont="1" applyFill="1" applyBorder="1"/>
    <xf numFmtId="0" fontId="3" fillId="0" borderId="0" xfId="0" applyFont="1" applyFill="1"/>
    <xf numFmtId="0" fontId="25" fillId="0" borderId="0" xfId="0" applyFont="1" applyFill="1" applyAlignment="1">
      <alignment vertical="center"/>
    </xf>
    <xf numFmtId="0" fontId="25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/>
    </xf>
    <xf numFmtId="0" fontId="26" fillId="0" borderId="0" xfId="0" applyFont="1" applyFill="1"/>
    <xf numFmtId="49" fontId="2" fillId="0" borderId="71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4" xfId="0" applyFont="1" applyFill="1" applyBorder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left" vertical="center"/>
      <protection locked="0"/>
    </xf>
    <xf numFmtId="0" fontId="15" fillId="4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16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right"/>
    </xf>
    <xf numFmtId="0" fontId="28" fillId="3" borderId="0" xfId="0" applyFont="1" applyFill="1"/>
    <xf numFmtId="0" fontId="3" fillId="3" borderId="0" xfId="0" applyFont="1" applyFill="1"/>
    <xf numFmtId="0" fontId="15" fillId="3" borderId="0" xfId="0" applyFont="1" applyFill="1"/>
    <xf numFmtId="0" fontId="2" fillId="3" borderId="0" xfId="0" applyFont="1" applyFill="1"/>
    <xf numFmtId="0" fontId="5" fillId="3" borderId="0" xfId="0" applyFont="1" applyFill="1"/>
    <xf numFmtId="0" fontId="2" fillId="0" borderId="0" xfId="0" applyFont="1" applyFill="1" applyAlignment="1">
      <alignment horizontal="left" vertical="top" wrapText="1"/>
    </xf>
    <xf numFmtId="1" fontId="16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0" fontId="2" fillId="2" borderId="0" xfId="0" applyFont="1" applyFill="1" applyAlignment="1">
      <alignment horizontal="center"/>
    </xf>
    <xf numFmtId="1" fontId="16" fillId="5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7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7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right"/>
    </xf>
    <xf numFmtId="0" fontId="15" fillId="3" borderId="0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32" fillId="3" borderId="0" xfId="0" applyFont="1" applyFill="1" applyBorder="1" applyAlignment="1">
      <alignment horizontal="left" vertical="center"/>
    </xf>
    <xf numFmtId="0" fontId="29" fillId="3" borderId="0" xfId="0" applyFont="1" applyFill="1" applyBorder="1"/>
    <xf numFmtId="0" fontId="29" fillId="3" borderId="0" xfId="0" applyFont="1" applyFill="1"/>
    <xf numFmtId="0" fontId="27" fillId="0" borderId="0" xfId="0" applyFont="1" applyFill="1" applyAlignment="1">
      <alignment horizontal="center"/>
    </xf>
    <xf numFmtId="0" fontId="27" fillId="0" borderId="0" xfId="0" applyFont="1" applyFill="1"/>
    <xf numFmtId="49" fontId="3" fillId="0" borderId="55" xfId="0" applyNumberFormat="1" applyFont="1" applyFill="1" applyBorder="1" applyAlignment="1">
      <alignment horizontal="left" vertical="top"/>
    </xf>
    <xf numFmtId="49" fontId="2" fillId="0" borderId="71" xfId="0" applyNumberFormat="1" applyFont="1" applyFill="1" applyBorder="1" applyAlignment="1">
      <alignment horizontal="left" vertical="top"/>
    </xf>
    <xf numFmtId="0" fontId="16" fillId="6" borderId="0" xfId="0" applyFont="1" applyFill="1" applyAlignment="1">
      <alignment horizontal="center" vertical="center"/>
    </xf>
    <xf numFmtId="1" fontId="29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1" fontId="2" fillId="6" borderId="0" xfId="0" applyNumberFormat="1" applyFont="1" applyFill="1" applyBorder="1" applyAlignment="1">
      <alignment horizontal="left" vertical="center"/>
    </xf>
    <xf numFmtId="0" fontId="18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1" fontId="2" fillId="6" borderId="0" xfId="0" applyNumberFormat="1" applyFont="1" applyFill="1" applyAlignment="1">
      <alignment horizontal="left" vertical="center"/>
    </xf>
    <xf numFmtId="0" fontId="18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7" fillId="6" borderId="0" xfId="0" applyFont="1" applyFill="1"/>
    <xf numFmtId="0" fontId="2" fillId="6" borderId="0" xfId="0" applyFont="1" applyFill="1"/>
    <xf numFmtId="49" fontId="16" fillId="6" borderId="0" xfId="0" applyNumberFormat="1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0" xfId="0" applyFont="1" applyFill="1"/>
    <xf numFmtId="0" fontId="18" fillId="6" borderId="0" xfId="0" applyFont="1" applyFill="1"/>
    <xf numFmtId="0" fontId="25" fillId="6" borderId="0" xfId="0" applyFont="1" applyFill="1" applyAlignment="1">
      <alignment vertical="center"/>
    </xf>
    <xf numFmtId="0" fontId="25" fillId="6" borderId="0" xfId="0" applyFont="1" applyFill="1"/>
    <xf numFmtId="1" fontId="3" fillId="6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6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0" fontId="16" fillId="6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top"/>
    </xf>
    <xf numFmtId="0" fontId="7" fillId="0" borderId="44" xfId="0" applyFont="1" applyFill="1" applyBorder="1"/>
    <xf numFmtId="0" fontId="7" fillId="0" borderId="58" xfId="0" applyFont="1" applyFill="1" applyBorder="1"/>
    <xf numFmtId="0" fontId="7" fillId="0" borderId="58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/>
    </xf>
    <xf numFmtId="49" fontId="7" fillId="0" borderId="68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top"/>
    </xf>
    <xf numFmtId="0" fontId="7" fillId="0" borderId="48" xfId="0" applyFont="1" applyFill="1" applyBorder="1"/>
    <xf numFmtId="0" fontId="7" fillId="0" borderId="47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71" xfId="0" applyNumberFormat="1" applyFont="1" applyFill="1" applyBorder="1" applyAlignment="1">
      <alignment horizontal="left" vertical="top"/>
    </xf>
    <xf numFmtId="49" fontId="3" fillId="0" borderId="17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5" fillId="4" borderId="0" xfId="0" applyFont="1" applyFill="1" applyAlignment="1"/>
    <xf numFmtId="0" fontId="34" fillId="4" borderId="0" xfId="0" applyFont="1" applyFill="1"/>
    <xf numFmtId="0" fontId="25" fillId="4" borderId="0" xfId="0" applyFont="1" applyFill="1"/>
    <xf numFmtId="0" fontId="5" fillId="4" borderId="0" xfId="0" applyFont="1" applyFill="1"/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 vertical="center" textRotation="90"/>
    </xf>
    <xf numFmtId="0" fontId="7" fillId="0" borderId="48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47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textRotation="90"/>
    </xf>
    <xf numFmtId="0" fontId="7" fillId="0" borderId="47" xfId="0" applyFont="1" applyFill="1" applyBorder="1" applyAlignment="1">
      <alignment horizontal="center" textRotation="90"/>
    </xf>
    <xf numFmtId="0" fontId="7" fillId="0" borderId="58" xfId="0" applyFont="1" applyFill="1" applyBorder="1" applyAlignment="1">
      <alignment horizontal="right" textRotation="90"/>
    </xf>
    <xf numFmtId="0" fontId="7" fillId="0" borderId="37" xfId="0" applyFont="1" applyFill="1" applyBorder="1" applyAlignment="1">
      <alignment horizontal="right" textRotation="90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 textRotation="90"/>
    </xf>
    <xf numFmtId="0" fontId="7" fillId="0" borderId="57" xfId="0" applyFont="1" applyFill="1" applyBorder="1" applyAlignment="1">
      <alignment horizontal="center" vertical="center" textRotation="90"/>
    </xf>
    <xf numFmtId="0" fontId="7" fillId="0" borderId="56" xfId="0" applyFont="1" applyFill="1" applyBorder="1" applyAlignment="1">
      <alignment horizontal="center" vertical="center" textRotation="90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 textRotation="255"/>
    </xf>
    <xf numFmtId="0" fontId="7" fillId="0" borderId="67" xfId="0" applyFont="1" applyFill="1" applyBorder="1" applyAlignment="1">
      <alignment horizontal="center" vertical="center" textRotation="255"/>
    </xf>
    <xf numFmtId="0" fontId="8" fillId="0" borderId="6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4" xfId="0" applyFont="1" applyFill="1" applyBorder="1" applyAlignment="1">
      <alignment horizontal="left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1" fontId="26" fillId="0" borderId="13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6" fillId="0" borderId="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textRotation="90"/>
    </xf>
    <xf numFmtId="0" fontId="2" fillId="0" borderId="45" xfId="0" applyFont="1" applyFill="1" applyBorder="1" applyAlignment="1">
      <alignment horizontal="center" textRotation="90"/>
    </xf>
    <xf numFmtId="0" fontId="2" fillId="0" borderId="44" xfId="0" applyFont="1" applyFill="1" applyBorder="1" applyAlignment="1">
      <alignment horizontal="center" textRotation="90"/>
    </xf>
    <xf numFmtId="1" fontId="26" fillId="0" borderId="16" xfId="0" applyNumberFormat="1" applyFont="1" applyFill="1" applyBorder="1" applyAlignment="1">
      <alignment horizontal="center" vertical="center"/>
    </xf>
    <xf numFmtId="1" fontId="26" fillId="0" borderId="2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top" wrapText="1"/>
    </xf>
    <xf numFmtId="0" fontId="24" fillId="0" borderId="6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 vertical="top"/>
    </xf>
    <xf numFmtId="0" fontId="23" fillId="0" borderId="0" xfId="0" applyFont="1" applyFill="1" applyAlignment="1">
      <alignment vertical="top" wrapText="1"/>
    </xf>
    <xf numFmtId="0" fontId="3" fillId="0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textRotation="90"/>
    </xf>
    <xf numFmtId="0" fontId="3" fillId="0" borderId="53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27" xfId="0" applyFont="1" applyFill="1" applyBorder="1" applyAlignment="1">
      <alignment horizontal="center" vertical="center" textRotation="90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41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 textRotation="90"/>
    </xf>
    <xf numFmtId="0" fontId="28" fillId="7" borderId="29" xfId="0" applyFont="1" applyFill="1" applyBorder="1" applyAlignment="1">
      <alignment horizontal="center" vertical="center"/>
    </xf>
    <xf numFmtId="0" fontId="28" fillId="7" borderId="28" xfId="0" applyFont="1" applyFill="1" applyBorder="1" applyAlignment="1">
      <alignment horizontal="center" vertical="center"/>
    </xf>
    <xf numFmtId="0" fontId="28" fillId="7" borderId="3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textRotation="90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textRotation="90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6" fillId="0" borderId="7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68" xfId="0" applyFont="1" applyFill="1" applyBorder="1" applyAlignment="1">
      <alignment horizontal="left" vertical="center" wrapText="1"/>
    </xf>
    <xf numFmtId="0" fontId="3" fillId="0" borderId="48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62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24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2" fillId="0" borderId="27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20" xfId="0" applyFont="1" applyFill="1" applyBorder="1" applyAlignment="1">
      <alignment horizontal="center" textRotation="90"/>
    </xf>
    <xf numFmtId="0" fontId="2" fillId="0" borderId="19" xfId="0" applyFont="1" applyFill="1" applyBorder="1" applyAlignment="1">
      <alignment horizontal="center" textRotation="90"/>
    </xf>
    <xf numFmtId="0" fontId="3" fillId="7" borderId="21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1" fontId="2" fillId="0" borderId="65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textRotation="90"/>
    </xf>
    <xf numFmtId="0" fontId="2" fillId="7" borderId="18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1" fontId="2" fillId="0" borderId="5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" fontId="2" fillId="7" borderId="15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49" fontId="3" fillId="7" borderId="71" xfId="0" applyNumberFormat="1" applyFont="1" applyFill="1" applyBorder="1" applyAlignment="1">
      <alignment horizontal="left" vertical="top"/>
    </xf>
    <xf numFmtId="49" fontId="3" fillId="7" borderId="71" xfId="0" applyNumberFormat="1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49" fontId="3" fillId="7" borderId="55" xfId="0" applyNumberFormat="1" applyFont="1" applyFill="1" applyBorder="1" applyAlignment="1">
      <alignment horizontal="left" vertical="top"/>
    </xf>
    <xf numFmtId="49" fontId="2" fillId="7" borderId="71" xfId="0" applyNumberFormat="1" applyFont="1" applyFill="1" applyBorder="1" applyAlignment="1">
      <alignment horizontal="left" vertical="center"/>
    </xf>
    <xf numFmtId="49" fontId="3" fillId="7" borderId="7" xfId="0" applyNumberFormat="1" applyFont="1" applyFill="1" applyBorder="1" applyAlignment="1">
      <alignment horizontal="left" vertical="center"/>
    </xf>
    <xf numFmtId="49" fontId="2" fillId="7" borderId="7" xfId="0" applyNumberFormat="1" applyFont="1" applyFill="1" applyBorder="1" applyAlignment="1">
      <alignment horizontal="left" vertical="top"/>
    </xf>
    <xf numFmtId="49" fontId="3" fillId="7" borderId="13" xfId="0" applyNumberFormat="1" applyFont="1" applyFill="1" applyBorder="1" applyAlignment="1">
      <alignment horizontal="left" vertical="top"/>
    </xf>
    <xf numFmtId="49" fontId="2" fillId="7" borderId="59" xfId="0" applyNumberFormat="1" applyFont="1" applyFill="1" applyBorder="1" applyAlignment="1">
      <alignment horizontal="left" vertical="top"/>
    </xf>
    <xf numFmtId="0" fontId="2" fillId="7" borderId="16" xfId="0" applyFont="1" applyFill="1" applyBorder="1" applyAlignment="1">
      <alignment horizontal="center" vertical="center"/>
    </xf>
    <xf numFmtId="49" fontId="3" fillId="7" borderId="75" xfId="0" applyNumberFormat="1" applyFont="1" applyFill="1" applyBorder="1" applyAlignment="1">
      <alignment horizontal="left" vertical="center"/>
    </xf>
    <xf numFmtId="49" fontId="2" fillId="7" borderId="7" xfId="0" applyNumberFormat="1" applyFont="1" applyFill="1" applyBorder="1" applyAlignment="1">
      <alignment horizontal="left" vertical="center"/>
    </xf>
    <xf numFmtId="49" fontId="2" fillId="7" borderId="76" xfId="0" applyNumberFormat="1" applyFont="1" applyFill="1" applyBorder="1" applyAlignment="1">
      <alignment horizontal="center" vertical="center" wrapText="1"/>
    </xf>
    <xf numFmtId="49" fontId="2" fillId="7" borderId="58" xfId="0" applyNumberFormat="1" applyFont="1" applyFill="1" applyBorder="1" applyAlignment="1">
      <alignment horizontal="center" vertical="center" wrapText="1"/>
    </xf>
    <xf numFmtId="49" fontId="2" fillId="7" borderId="68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30" xfId="0" applyNumberFormat="1" applyFont="1" applyFill="1" applyBorder="1" applyAlignment="1">
      <alignment horizontal="center" vertical="center" wrapText="1"/>
    </xf>
    <xf numFmtId="49" fontId="2" fillId="7" borderId="72" xfId="0" applyNumberFormat="1" applyFont="1" applyFill="1" applyBorder="1" applyAlignment="1">
      <alignment horizontal="center" vertical="center" wrapText="1"/>
    </xf>
    <xf numFmtId="49" fontId="2" fillId="7" borderId="73" xfId="0" applyNumberFormat="1" applyFont="1" applyFill="1" applyBorder="1" applyAlignment="1">
      <alignment horizontal="center" vertical="center" wrapText="1"/>
    </xf>
    <xf numFmtId="49" fontId="2" fillId="7" borderId="74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64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49" fontId="2" fillId="7" borderId="31" xfId="0" applyNumberFormat="1" applyFont="1" applyFill="1" applyBorder="1" applyAlignment="1">
      <alignment horizontal="center" vertical="center" wrapText="1"/>
    </xf>
    <xf numFmtId="49" fontId="2" fillId="7" borderId="35" xfId="0" applyNumberFormat="1" applyFont="1" applyFill="1" applyBorder="1" applyAlignment="1">
      <alignment horizontal="center" vertical="center" wrapText="1"/>
    </xf>
    <xf numFmtId="49" fontId="2" fillId="7" borderId="34" xfId="0" applyNumberFormat="1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49" fontId="2" fillId="7" borderId="39" xfId="0" applyNumberFormat="1" applyFont="1" applyFill="1" applyBorder="1" applyAlignment="1">
      <alignment horizontal="center" vertical="center" wrapText="1"/>
    </xf>
    <xf numFmtId="49" fontId="2" fillId="7" borderId="37" xfId="0" applyNumberFormat="1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left" vertical="center" wrapText="1"/>
    </xf>
    <xf numFmtId="0" fontId="2" fillId="7" borderId="70" xfId="0" applyFont="1" applyFill="1" applyBorder="1" applyAlignment="1">
      <alignment horizontal="left" vertical="center" wrapText="1"/>
    </xf>
    <xf numFmtId="0" fontId="2" fillId="7" borderId="69" xfId="0" applyFont="1" applyFill="1" applyBorder="1" applyAlignment="1">
      <alignment horizontal="left" vertical="center" wrapText="1"/>
    </xf>
    <xf numFmtId="0" fontId="37" fillId="7" borderId="0" xfId="0" applyFont="1" applyFill="1" applyAlignment="1">
      <alignment horizontal="left" vertical="top" wrapText="1"/>
    </xf>
    <xf numFmtId="49" fontId="2" fillId="7" borderId="0" xfId="0" applyNumberFormat="1" applyFont="1" applyFill="1" applyBorder="1" applyAlignment="1">
      <alignment horizontal="left" vertical="top" wrapText="1"/>
    </xf>
  </cellXfs>
  <cellStyles count="2">
    <cellStyle name="мой стиль" xfId="1"/>
    <cellStyle name="Обычный" xfId="0" builtinId="0"/>
  </cellStyles>
  <dxfs count="3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  <color rgb="FF008000"/>
      <color rgb="FFCCFF99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46"/>
  <sheetViews>
    <sheetView showZeros="0" tabSelected="1" view="pageLayout" zoomScale="40" zoomScaleNormal="55" zoomScaleSheetLayoutView="55" zoomScalePageLayoutView="40" workbookViewId="0">
      <selection activeCell="AJ32" sqref="AJ32:AK32"/>
    </sheetView>
  </sheetViews>
  <sheetFormatPr defaultColWidth="5" defaultRowHeight="30.75"/>
  <cols>
    <col min="1" max="1" width="14.85546875" style="9" customWidth="1"/>
    <col min="2" max="2" width="5.7109375" style="9" customWidth="1"/>
    <col min="3" max="4" width="6.42578125" style="9" customWidth="1"/>
    <col min="5" max="5" width="6.7109375" style="9" customWidth="1"/>
    <col min="6" max="8" width="6.85546875" style="9" customWidth="1"/>
    <col min="9" max="10" width="6.7109375" style="9" customWidth="1"/>
    <col min="11" max="11" width="5.7109375" style="9" customWidth="1"/>
    <col min="12" max="13" width="6.42578125" style="9" customWidth="1"/>
    <col min="14" max="14" width="6.28515625" style="9" customWidth="1"/>
    <col min="15" max="15" width="6.140625" style="9" customWidth="1"/>
    <col min="16" max="16" width="6.28515625" style="9" customWidth="1"/>
    <col min="17" max="17" width="6.7109375" style="9" customWidth="1"/>
    <col min="18" max="18" width="7.28515625" style="10" customWidth="1"/>
    <col min="19" max="19" width="7.42578125" style="10" customWidth="1"/>
    <col min="20" max="20" width="7.7109375" style="9" customWidth="1"/>
    <col min="21" max="21" width="7.140625" style="9" customWidth="1"/>
    <col min="22" max="22" width="6.5703125" style="9" customWidth="1"/>
    <col min="23" max="23" width="6.85546875" style="9" customWidth="1"/>
    <col min="24" max="24" width="5.7109375" style="9" customWidth="1"/>
    <col min="25" max="25" width="6.42578125" style="9" customWidth="1"/>
    <col min="26" max="26" width="6.7109375" style="9" customWidth="1"/>
    <col min="27" max="27" width="6.5703125" style="9" customWidth="1"/>
    <col min="28" max="28" width="5.7109375" style="9" customWidth="1"/>
    <col min="29" max="29" width="6.7109375" style="9" customWidth="1"/>
    <col min="30" max="31" width="6.5703125" style="9" customWidth="1"/>
    <col min="32" max="32" width="6.7109375" style="9" customWidth="1"/>
    <col min="33" max="33" width="6.42578125" style="9" customWidth="1"/>
    <col min="34" max="36" width="6.5703125" style="9" customWidth="1"/>
    <col min="37" max="37" width="6" style="9" customWidth="1"/>
    <col min="38" max="38" width="6.85546875" style="9" customWidth="1"/>
    <col min="39" max="39" width="6.42578125" style="9" customWidth="1"/>
    <col min="40" max="40" width="6.140625" style="9" customWidth="1"/>
    <col min="41" max="41" width="5.28515625" style="9" customWidth="1"/>
    <col min="42" max="42" width="6" style="9" customWidth="1"/>
    <col min="43" max="43" width="6.28515625" style="9" customWidth="1"/>
    <col min="44" max="44" width="6.5703125" style="9" customWidth="1"/>
    <col min="45" max="45" width="6.85546875" style="9" customWidth="1"/>
    <col min="46" max="46" width="6.42578125" style="9" customWidth="1"/>
    <col min="47" max="47" width="6.140625" style="9" customWidth="1"/>
    <col min="48" max="48" width="6.28515625" style="9" customWidth="1"/>
    <col min="49" max="49" width="6.5703125" style="9" customWidth="1"/>
    <col min="50" max="50" width="5.7109375" style="9" customWidth="1"/>
    <col min="51" max="51" width="6.42578125" style="9" customWidth="1"/>
    <col min="52" max="52" width="6.140625" style="9" customWidth="1"/>
    <col min="53" max="53" width="6" style="9" customWidth="1"/>
    <col min="54" max="55" width="6.28515625" style="9" customWidth="1"/>
    <col min="56" max="56" width="5.42578125" style="11" customWidth="1"/>
    <col min="57" max="57" width="6.85546875" style="11" customWidth="1"/>
    <col min="58" max="58" width="5.7109375" style="11" customWidth="1"/>
    <col min="59" max="59" width="6.28515625" style="11" customWidth="1"/>
    <col min="60" max="60" width="7" style="11" customWidth="1"/>
    <col min="61" max="61" width="12.85546875" style="77" customWidth="1"/>
    <col min="62" max="62" width="14.7109375" style="69" customWidth="1"/>
    <col min="63" max="63" width="16.28515625" style="10" customWidth="1"/>
    <col min="64" max="64" width="12.85546875" style="10" customWidth="1"/>
    <col min="65" max="66" width="12.85546875" style="9" customWidth="1"/>
    <col min="67" max="318" width="5" style="9" customWidth="1"/>
    <col min="319" max="16384" width="5" style="9"/>
  </cols>
  <sheetData>
    <row r="1" spans="1:64" s="4" customFormat="1" ht="37.5">
      <c r="R1" s="5"/>
      <c r="S1" s="5"/>
      <c r="BD1" s="6"/>
      <c r="BE1" s="6"/>
      <c r="BF1" s="6"/>
      <c r="BG1" s="6"/>
      <c r="BH1" s="6"/>
      <c r="BI1" s="77"/>
      <c r="BJ1" s="67"/>
      <c r="BK1" s="5"/>
      <c r="BL1" s="5"/>
    </row>
    <row r="2" spans="1:64" s="4" customFormat="1" ht="33" customHeight="1">
      <c r="B2" s="21" t="s">
        <v>117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R2" s="5"/>
      <c r="S2" s="5"/>
      <c r="V2" s="22" t="s">
        <v>207</v>
      </c>
      <c r="Z2" s="23"/>
      <c r="BC2" s="294"/>
      <c r="BD2" s="294"/>
      <c r="BE2" s="294"/>
      <c r="BF2" s="294"/>
      <c r="BG2" s="294"/>
      <c r="BH2" s="294"/>
      <c r="BI2" s="77"/>
      <c r="BJ2" s="82" t="s">
        <v>256</v>
      </c>
      <c r="BK2" s="82"/>
      <c r="BL2" s="62"/>
    </row>
    <row r="3" spans="1:64" s="4" customFormat="1" ht="32.25" customHeight="1">
      <c r="R3" s="5"/>
      <c r="S3" s="5"/>
      <c r="BD3" s="6"/>
      <c r="BE3" s="6"/>
      <c r="BF3" s="6"/>
      <c r="BG3" s="6"/>
      <c r="BH3" s="6"/>
      <c r="BI3" s="77"/>
      <c r="BJ3" s="82" t="s">
        <v>307</v>
      </c>
      <c r="BK3" s="62"/>
      <c r="BL3" s="83">
        <v>3</v>
      </c>
    </row>
    <row r="4" spans="1:64" s="4" customFormat="1" ht="40.5">
      <c r="B4" s="21" t="s">
        <v>208</v>
      </c>
      <c r="C4" s="21"/>
      <c r="D4" s="21"/>
      <c r="E4" s="21"/>
      <c r="F4" s="21"/>
      <c r="G4" s="21"/>
      <c r="H4" s="21"/>
      <c r="I4" s="21"/>
      <c r="J4" s="21"/>
      <c r="K4" s="21"/>
      <c r="L4" s="21"/>
      <c r="R4" s="5"/>
      <c r="S4" s="5"/>
      <c r="AA4" s="24" t="s">
        <v>289</v>
      </c>
      <c r="BD4" s="6"/>
      <c r="BE4" s="6"/>
      <c r="BF4" s="6"/>
      <c r="BG4" s="6"/>
      <c r="BH4" s="6"/>
      <c r="BI4" s="77"/>
      <c r="BJ4" s="82" t="s">
        <v>309</v>
      </c>
      <c r="BK4" s="62"/>
      <c r="BL4" s="83">
        <v>3</v>
      </c>
    </row>
    <row r="5" spans="1:64" s="4" customFormat="1" ht="35.25" customHeight="1">
      <c r="B5" s="21" t="s">
        <v>209</v>
      </c>
      <c r="C5" s="21"/>
      <c r="D5" s="21"/>
      <c r="E5" s="21"/>
      <c r="F5" s="21"/>
      <c r="G5" s="21"/>
      <c r="H5" s="21"/>
      <c r="I5" s="21"/>
      <c r="J5" s="21"/>
      <c r="K5" s="21"/>
      <c r="L5" s="21"/>
      <c r="R5" s="5"/>
      <c r="S5" s="5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BD5" s="6"/>
      <c r="BE5" s="6"/>
      <c r="BF5" s="6"/>
      <c r="BG5" s="6"/>
      <c r="BH5" s="6"/>
      <c r="BI5" s="77"/>
      <c r="BJ5" s="82" t="s">
        <v>308</v>
      </c>
      <c r="BK5" s="62"/>
      <c r="BL5" s="83">
        <v>3</v>
      </c>
    </row>
    <row r="6" spans="1:64" s="4" customFormat="1" ht="35.25" customHeight="1">
      <c r="B6" s="21" t="s">
        <v>210</v>
      </c>
      <c r="C6" s="21"/>
      <c r="D6" s="21"/>
      <c r="E6" s="21"/>
      <c r="F6" s="21"/>
      <c r="G6" s="21"/>
      <c r="H6" s="21"/>
      <c r="I6" s="21"/>
      <c r="J6" s="21"/>
      <c r="K6" s="21"/>
      <c r="L6" s="21"/>
      <c r="P6" s="25"/>
      <c r="Q6" s="25"/>
      <c r="R6" s="25"/>
      <c r="S6" s="22" t="s">
        <v>122</v>
      </c>
      <c r="T6" s="25"/>
      <c r="U6" s="25"/>
      <c r="W6" s="26"/>
      <c r="X6" s="26"/>
      <c r="Y6" s="295" t="s">
        <v>290</v>
      </c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6"/>
      <c r="AV6" s="27" t="s">
        <v>116</v>
      </c>
      <c r="AW6" s="27"/>
      <c r="AX6" s="21"/>
      <c r="AY6" s="21"/>
      <c r="AZ6" s="28" t="s">
        <v>227</v>
      </c>
      <c r="BA6" s="29"/>
      <c r="BB6" s="29"/>
      <c r="BC6" s="21"/>
      <c r="BD6" s="21"/>
      <c r="BH6" s="21"/>
      <c r="BI6" s="77"/>
      <c r="BJ6" s="82" t="s">
        <v>306</v>
      </c>
      <c r="BK6" s="62"/>
      <c r="BL6" s="83">
        <v>6</v>
      </c>
    </row>
    <row r="7" spans="1:64" s="4" customFormat="1" ht="38.25" customHeight="1">
      <c r="B7" s="30"/>
      <c r="C7" s="31"/>
      <c r="D7" s="31"/>
      <c r="E7" s="31"/>
      <c r="F7" s="31"/>
      <c r="G7" s="31"/>
      <c r="H7" s="25" t="s">
        <v>283</v>
      </c>
      <c r="I7" s="25"/>
      <c r="J7" s="21"/>
      <c r="K7" s="21"/>
      <c r="L7" s="21"/>
      <c r="O7" s="25"/>
      <c r="Q7" s="25"/>
      <c r="R7" s="25"/>
      <c r="S7" s="5"/>
      <c r="U7" s="25"/>
      <c r="V7" s="26"/>
      <c r="W7" s="26"/>
      <c r="X7" s="26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6"/>
      <c r="AW7" s="32"/>
      <c r="AX7" s="21"/>
      <c r="AY7" s="21"/>
      <c r="AZ7" s="21"/>
      <c r="BA7" s="21"/>
      <c r="BB7" s="21"/>
      <c r="BC7" s="21"/>
      <c r="BD7" s="21"/>
      <c r="BH7" s="21"/>
      <c r="BI7" s="77"/>
      <c r="BJ7" s="67"/>
      <c r="BK7" s="5"/>
      <c r="BL7" s="5"/>
    </row>
    <row r="8" spans="1:64" s="4" customFormat="1" ht="47.25" customHeight="1">
      <c r="B8" s="296" t="s">
        <v>211</v>
      </c>
      <c r="C8" s="296"/>
      <c r="D8" s="296"/>
      <c r="E8" s="296"/>
      <c r="F8" s="296"/>
      <c r="G8" s="296"/>
      <c r="H8" s="297">
        <v>2022</v>
      </c>
      <c r="I8" s="297"/>
      <c r="J8" s="297"/>
      <c r="K8" s="297"/>
      <c r="L8" s="21"/>
      <c r="O8" s="33"/>
      <c r="R8" s="33"/>
      <c r="S8" s="5"/>
      <c r="T8" s="33"/>
      <c r="U8" s="33"/>
      <c r="V8" s="26"/>
      <c r="W8" s="26"/>
      <c r="X8" s="26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6"/>
      <c r="AV8" s="21" t="s">
        <v>291</v>
      </c>
      <c r="AX8" s="25"/>
      <c r="AY8" s="25"/>
      <c r="AZ8" s="25"/>
      <c r="BA8" s="25"/>
      <c r="BB8" s="25"/>
      <c r="BC8" s="25"/>
      <c r="BD8" s="25"/>
      <c r="BH8" s="25"/>
      <c r="BI8" s="77"/>
      <c r="BJ8" s="67"/>
      <c r="BK8" s="5"/>
      <c r="BL8" s="5"/>
    </row>
    <row r="9" spans="1:64" s="4" customFormat="1" ht="24.75" customHeight="1">
      <c r="C9" s="21"/>
      <c r="D9" s="21"/>
      <c r="E9" s="21"/>
      <c r="F9" s="21"/>
      <c r="G9" s="21"/>
      <c r="L9" s="21"/>
      <c r="O9" s="5"/>
      <c r="R9" s="5"/>
      <c r="S9" s="298" t="s">
        <v>128</v>
      </c>
      <c r="T9" s="298"/>
      <c r="U9" s="298"/>
      <c r="V9" s="298"/>
      <c r="W9" s="298"/>
      <c r="X9" s="298"/>
      <c r="Y9" s="299" t="s">
        <v>156</v>
      </c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6"/>
      <c r="AS9" s="26"/>
      <c r="AT9" s="26"/>
      <c r="AU9" s="26"/>
      <c r="AV9" s="26"/>
      <c r="AW9" s="26"/>
      <c r="AX9" s="25"/>
      <c r="AZ9" s="25"/>
      <c r="BA9" s="25"/>
      <c r="BB9" s="25"/>
      <c r="BC9" s="25"/>
      <c r="BD9" s="25"/>
      <c r="BE9" s="25"/>
      <c r="BF9" s="25"/>
      <c r="BG9" s="25"/>
      <c r="BH9" s="25"/>
      <c r="BI9" s="77"/>
      <c r="BJ9" s="67"/>
      <c r="BK9" s="5"/>
      <c r="BL9" s="5"/>
    </row>
    <row r="10" spans="1:64" s="4" customFormat="1" ht="30.75" customHeight="1">
      <c r="B10" s="21" t="s">
        <v>212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R10" s="5"/>
      <c r="S10" s="298"/>
      <c r="T10" s="298"/>
      <c r="U10" s="298"/>
      <c r="V10" s="298"/>
      <c r="W10" s="298"/>
      <c r="X10" s="298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6"/>
      <c r="AS10" s="34"/>
      <c r="AT10" s="34"/>
      <c r="AU10" s="34"/>
      <c r="AV10" s="34"/>
      <c r="AW10" s="34"/>
      <c r="BD10" s="6"/>
      <c r="BE10" s="6"/>
      <c r="BF10" s="6"/>
      <c r="BG10" s="6"/>
      <c r="BH10" s="6"/>
      <c r="BI10" s="77"/>
      <c r="BJ10" s="67"/>
      <c r="BK10" s="5"/>
      <c r="BL10" s="5"/>
    </row>
    <row r="11" spans="1:64" s="4" customFormat="1" ht="28.3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R11" s="5"/>
      <c r="S11" s="5"/>
      <c r="T11" s="21"/>
      <c r="U11" s="21"/>
      <c r="V11" s="26"/>
      <c r="W11" s="26"/>
      <c r="X11" s="26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6"/>
      <c r="BA11" s="21"/>
      <c r="BD11" s="6"/>
      <c r="BE11" s="6"/>
      <c r="BF11" s="6"/>
      <c r="BG11" s="6"/>
      <c r="BH11" s="6"/>
      <c r="BI11" s="77"/>
      <c r="BJ11" s="67"/>
      <c r="BK11" s="5"/>
      <c r="BL11" s="5"/>
    </row>
    <row r="12" spans="1:64" s="3" customFormat="1" ht="35.25">
      <c r="K12" s="35" t="s">
        <v>115</v>
      </c>
      <c r="R12" s="7"/>
      <c r="S12" s="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6"/>
      <c r="AN12" s="36" t="s">
        <v>114</v>
      </c>
      <c r="BD12" s="8"/>
      <c r="BE12" s="8"/>
      <c r="BF12" s="8"/>
      <c r="BG12" s="8"/>
      <c r="BH12" s="8"/>
      <c r="BI12" s="77"/>
      <c r="BJ12" s="68"/>
      <c r="BK12" s="7"/>
      <c r="BL12" s="7"/>
    </row>
    <row r="13" spans="1:64" ht="21" customHeight="1" thickBot="1"/>
    <row r="14" spans="1:64" s="135" customFormat="1" ht="25.5" customHeight="1">
      <c r="A14" s="264" t="s">
        <v>113</v>
      </c>
      <c r="B14" s="266" t="s">
        <v>112</v>
      </c>
      <c r="C14" s="229"/>
      <c r="D14" s="229"/>
      <c r="E14" s="229"/>
      <c r="F14" s="230" t="s">
        <v>131</v>
      </c>
      <c r="G14" s="229" t="s">
        <v>111</v>
      </c>
      <c r="H14" s="229"/>
      <c r="I14" s="229"/>
      <c r="J14" s="230" t="s">
        <v>213</v>
      </c>
      <c r="K14" s="229" t="s">
        <v>110</v>
      </c>
      <c r="L14" s="229"/>
      <c r="M14" s="229"/>
      <c r="N14" s="229"/>
      <c r="O14" s="229" t="s">
        <v>109</v>
      </c>
      <c r="P14" s="229"/>
      <c r="Q14" s="229"/>
      <c r="R14" s="229"/>
      <c r="S14" s="230" t="s">
        <v>214</v>
      </c>
      <c r="T14" s="229" t="s">
        <v>108</v>
      </c>
      <c r="U14" s="229"/>
      <c r="V14" s="229"/>
      <c r="W14" s="230" t="s">
        <v>215</v>
      </c>
      <c r="X14" s="229" t="s">
        <v>107</v>
      </c>
      <c r="Y14" s="229"/>
      <c r="Z14" s="229"/>
      <c r="AA14" s="230" t="s">
        <v>216</v>
      </c>
      <c r="AB14" s="229" t="s">
        <v>106</v>
      </c>
      <c r="AC14" s="229"/>
      <c r="AD14" s="229"/>
      <c r="AE14" s="229"/>
      <c r="AF14" s="230" t="s">
        <v>217</v>
      </c>
      <c r="AG14" s="229" t="s">
        <v>105</v>
      </c>
      <c r="AH14" s="229"/>
      <c r="AI14" s="229"/>
      <c r="AJ14" s="230" t="s">
        <v>228</v>
      </c>
      <c r="AK14" s="229" t="s">
        <v>104</v>
      </c>
      <c r="AL14" s="229"/>
      <c r="AM14" s="229"/>
      <c r="AN14" s="229"/>
      <c r="AO14" s="229" t="s">
        <v>103</v>
      </c>
      <c r="AP14" s="229"/>
      <c r="AQ14" s="229"/>
      <c r="AR14" s="229"/>
      <c r="AS14" s="230" t="s">
        <v>229</v>
      </c>
      <c r="AT14" s="229" t="s">
        <v>102</v>
      </c>
      <c r="AU14" s="229"/>
      <c r="AV14" s="229"/>
      <c r="AW14" s="230" t="s">
        <v>203</v>
      </c>
      <c r="AX14" s="229" t="s">
        <v>101</v>
      </c>
      <c r="AY14" s="229"/>
      <c r="AZ14" s="229"/>
      <c r="BA14" s="232"/>
      <c r="BB14" s="233" t="s">
        <v>100</v>
      </c>
      <c r="BC14" s="235" t="s">
        <v>99</v>
      </c>
      <c r="BD14" s="237" t="s">
        <v>284</v>
      </c>
      <c r="BE14" s="239" t="s">
        <v>98</v>
      </c>
      <c r="BF14" s="235" t="s">
        <v>97</v>
      </c>
      <c r="BG14" s="241" t="s">
        <v>96</v>
      </c>
      <c r="BH14" s="243" t="s">
        <v>50</v>
      </c>
      <c r="BI14" s="146"/>
      <c r="BJ14" s="147"/>
      <c r="BK14" s="148"/>
      <c r="BL14" s="148"/>
    </row>
    <row r="15" spans="1:64" s="135" customFormat="1" ht="289.5" customHeight="1" thickBot="1">
      <c r="A15" s="265"/>
      <c r="B15" s="152" t="s">
        <v>95</v>
      </c>
      <c r="C15" s="153" t="s">
        <v>81</v>
      </c>
      <c r="D15" s="153" t="s">
        <v>80</v>
      </c>
      <c r="E15" s="153" t="s">
        <v>79</v>
      </c>
      <c r="F15" s="231"/>
      <c r="G15" s="153" t="s">
        <v>78</v>
      </c>
      <c r="H15" s="153" t="s">
        <v>77</v>
      </c>
      <c r="I15" s="153" t="s">
        <v>76</v>
      </c>
      <c r="J15" s="231"/>
      <c r="K15" s="153" t="s">
        <v>75</v>
      </c>
      <c r="L15" s="153" t="s">
        <v>74</v>
      </c>
      <c r="M15" s="153" t="s">
        <v>73</v>
      </c>
      <c r="N15" s="153" t="s">
        <v>94</v>
      </c>
      <c r="O15" s="153" t="s">
        <v>82</v>
      </c>
      <c r="P15" s="153" t="s">
        <v>81</v>
      </c>
      <c r="Q15" s="153" t="s">
        <v>80</v>
      </c>
      <c r="R15" s="153" t="s">
        <v>79</v>
      </c>
      <c r="S15" s="231"/>
      <c r="T15" s="153" t="s">
        <v>93</v>
      </c>
      <c r="U15" s="153" t="s">
        <v>92</v>
      </c>
      <c r="V15" s="153" t="s">
        <v>91</v>
      </c>
      <c r="W15" s="231"/>
      <c r="X15" s="153" t="s">
        <v>90</v>
      </c>
      <c r="Y15" s="153" t="s">
        <v>89</v>
      </c>
      <c r="Z15" s="153" t="s">
        <v>88</v>
      </c>
      <c r="AA15" s="231"/>
      <c r="AB15" s="153" t="s">
        <v>90</v>
      </c>
      <c r="AC15" s="153" t="s">
        <v>89</v>
      </c>
      <c r="AD15" s="153" t="s">
        <v>88</v>
      </c>
      <c r="AE15" s="153" t="s">
        <v>87</v>
      </c>
      <c r="AF15" s="231"/>
      <c r="AG15" s="153" t="s">
        <v>78</v>
      </c>
      <c r="AH15" s="153" t="s">
        <v>77</v>
      </c>
      <c r="AI15" s="153" t="s">
        <v>76</v>
      </c>
      <c r="AJ15" s="231"/>
      <c r="AK15" s="153" t="s">
        <v>86</v>
      </c>
      <c r="AL15" s="153" t="s">
        <v>85</v>
      </c>
      <c r="AM15" s="153" t="s">
        <v>84</v>
      </c>
      <c r="AN15" s="153" t="s">
        <v>83</v>
      </c>
      <c r="AO15" s="153" t="s">
        <v>82</v>
      </c>
      <c r="AP15" s="153" t="s">
        <v>81</v>
      </c>
      <c r="AQ15" s="153" t="s">
        <v>80</v>
      </c>
      <c r="AR15" s="153" t="s">
        <v>79</v>
      </c>
      <c r="AS15" s="231"/>
      <c r="AT15" s="153" t="s">
        <v>78</v>
      </c>
      <c r="AU15" s="153" t="s">
        <v>77</v>
      </c>
      <c r="AV15" s="153" t="s">
        <v>76</v>
      </c>
      <c r="AW15" s="231"/>
      <c r="AX15" s="153" t="s">
        <v>75</v>
      </c>
      <c r="AY15" s="153" t="s">
        <v>74</v>
      </c>
      <c r="AZ15" s="153" t="s">
        <v>73</v>
      </c>
      <c r="BA15" s="154" t="s">
        <v>72</v>
      </c>
      <c r="BB15" s="234"/>
      <c r="BC15" s="236"/>
      <c r="BD15" s="238"/>
      <c r="BE15" s="240"/>
      <c r="BF15" s="236"/>
      <c r="BG15" s="242"/>
      <c r="BH15" s="244"/>
      <c r="BI15" s="146"/>
      <c r="BJ15" s="147"/>
      <c r="BK15" s="148"/>
      <c r="BL15" s="148"/>
    </row>
    <row r="16" spans="1:64" s="135" customFormat="1" ht="30" customHeight="1">
      <c r="A16" s="155" t="s">
        <v>71</v>
      </c>
      <c r="B16" s="156"/>
      <c r="C16" s="157"/>
      <c r="D16" s="157"/>
      <c r="E16" s="157"/>
      <c r="F16" s="157"/>
      <c r="G16" s="157"/>
      <c r="H16" s="157"/>
      <c r="I16" s="157"/>
      <c r="J16" s="158">
        <v>18</v>
      </c>
      <c r="K16" s="157"/>
      <c r="L16" s="157"/>
      <c r="M16" s="157"/>
      <c r="N16" s="157"/>
      <c r="O16" s="159"/>
      <c r="P16" s="159"/>
      <c r="Q16" s="159"/>
      <c r="R16" s="159"/>
      <c r="S16" s="159"/>
      <c r="T16" s="160" t="s">
        <v>64</v>
      </c>
      <c r="U16" s="160" t="s">
        <v>64</v>
      </c>
      <c r="V16" s="160" t="s">
        <v>64</v>
      </c>
      <c r="W16" s="161" t="s">
        <v>60</v>
      </c>
      <c r="X16" s="161" t="s">
        <v>60</v>
      </c>
      <c r="Y16" s="159"/>
      <c r="Z16" s="159"/>
      <c r="AA16" s="159"/>
      <c r="AB16" s="159"/>
      <c r="AC16" s="159"/>
      <c r="AD16" s="159"/>
      <c r="AE16" s="159"/>
      <c r="AF16" s="159">
        <v>18</v>
      </c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60" t="s">
        <v>64</v>
      </c>
      <c r="AR16" s="160" t="s">
        <v>64</v>
      </c>
      <c r="AS16" s="160" t="s">
        <v>64</v>
      </c>
      <c r="AT16" s="161" t="s">
        <v>60</v>
      </c>
      <c r="AU16" s="161" t="s">
        <v>60</v>
      </c>
      <c r="AV16" s="161" t="s">
        <v>60</v>
      </c>
      <c r="AW16" s="161" t="s">
        <v>60</v>
      </c>
      <c r="AX16" s="161" t="s">
        <v>60</v>
      </c>
      <c r="AY16" s="161" t="s">
        <v>60</v>
      </c>
      <c r="AZ16" s="161" t="s">
        <v>60</v>
      </c>
      <c r="BA16" s="162" t="s">
        <v>60</v>
      </c>
      <c r="BB16" s="163">
        <v>36</v>
      </c>
      <c r="BC16" s="164">
        <v>6</v>
      </c>
      <c r="BD16" s="164"/>
      <c r="BE16" s="164"/>
      <c r="BF16" s="164"/>
      <c r="BG16" s="165">
        <v>10</v>
      </c>
      <c r="BH16" s="166">
        <f>SUM(BB16:BG16)</f>
        <v>52</v>
      </c>
      <c r="BI16" s="146"/>
      <c r="BJ16" s="147"/>
      <c r="BK16" s="148"/>
      <c r="BL16" s="148"/>
    </row>
    <row r="17" spans="1:64" s="135" customFormat="1" ht="30" customHeight="1" thickBot="1">
      <c r="A17" s="167" t="s">
        <v>70</v>
      </c>
      <c r="B17" s="168"/>
      <c r="C17" s="169"/>
      <c r="D17" s="169"/>
      <c r="E17" s="169"/>
      <c r="F17" s="169"/>
      <c r="G17" s="169"/>
      <c r="H17" s="169"/>
      <c r="I17" s="169"/>
      <c r="J17" s="170">
        <v>17</v>
      </c>
      <c r="K17" s="169"/>
      <c r="L17" s="169"/>
      <c r="M17" s="169"/>
      <c r="N17" s="169"/>
      <c r="O17" s="171"/>
      <c r="P17" s="171"/>
      <c r="Q17" s="171"/>
      <c r="R17" s="171"/>
      <c r="S17" s="172" t="s">
        <v>64</v>
      </c>
      <c r="T17" s="172" t="s">
        <v>64</v>
      </c>
      <c r="U17" s="172" t="s">
        <v>64</v>
      </c>
      <c r="V17" s="173" t="s">
        <v>60</v>
      </c>
      <c r="W17" s="173" t="s">
        <v>60</v>
      </c>
      <c r="X17" s="171" t="s">
        <v>126</v>
      </c>
      <c r="Y17" s="171" t="s">
        <v>126</v>
      </c>
      <c r="Z17" s="171" t="s">
        <v>126</v>
      </c>
      <c r="AA17" s="171" t="s">
        <v>126</v>
      </c>
      <c r="AB17" s="171" t="s">
        <v>62</v>
      </c>
      <c r="AC17" s="171" t="s">
        <v>62</v>
      </c>
      <c r="AD17" s="171" t="s">
        <v>62</v>
      </c>
      <c r="AE17" s="171" t="s">
        <v>62</v>
      </c>
      <c r="AF17" s="171" t="s">
        <v>62</v>
      </c>
      <c r="AG17" s="171" t="s">
        <v>62</v>
      </c>
      <c r="AH17" s="171" t="s">
        <v>62</v>
      </c>
      <c r="AI17" s="171" t="s">
        <v>62</v>
      </c>
      <c r="AJ17" s="171" t="s">
        <v>62</v>
      </c>
      <c r="AK17" s="171" t="s">
        <v>62</v>
      </c>
      <c r="AL17" s="171" t="s">
        <v>62</v>
      </c>
      <c r="AM17" s="171" t="s">
        <v>62</v>
      </c>
      <c r="AN17" s="171" t="s">
        <v>62</v>
      </c>
      <c r="AO17" s="171" t="s">
        <v>62</v>
      </c>
      <c r="AP17" s="171" t="s">
        <v>62</v>
      </c>
      <c r="AQ17" s="171" t="s">
        <v>62</v>
      </c>
      <c r="AR17" s="171" t="s">
        <v>66</v>
      </c>
      <c r="AS17" s="169"/>
      <c r="AT17" s="171"/>
      <c r="AU17" s="171"/>
      <c r="AV17" s="171"/>
      <c r="AW17" s="171"/>
      <c r="AX17" s="171"/>
      <c r="AY17" s="171"/>
      <c r="AZ17" s="171"/>
      <c r="BA17" s="174"/>
      <c r="BB17" s="175">
        <v>17</v>
      </c>
      <c r="BC17" s="176">
        <v>3</v>
      </c>
      <c r="BD17" s="176">
        <v>4</v>
      </c>
      <c r="BE17" s="176">
        <v>16</v>
      </c>
      <c r="BF17" s="176">
        <v>1</v>
      </c>
      <c r="BG17" s="177">
        <v>2</v>
      </c>
      <c r="BH17" s="166">
        <f>SUM(BB17:BG17)</f>
        <v>43</v>
      </c>
      <c r="BI17" s="146"/>
      <c r="BJ17" s="147"/>
      <c r="BK17" s="148"/>
      <c r="BL17" s="148"/>
    </row>
    <row r="18" spans="1:64" s="135" customFormat="1" ht="30" customHeight="1" thickBo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2">
        <f>SUM(BB16:BB17)</f>
        <v>53</v>
      </c>
      <c r="BC18" s="183">
        <f t="shared" ref="BC18:BH18" si="0">SUM(BC16:BC17)</f>
        <v>9</v>
      </c>
      <c r="BD18" s="183">
        <f t="shared" si="0"/>
        <v>4</v>
      </c>
      <c r="BE18" s="183">
        <f t="shared" si="0"/>
        <v>16</v>
      </c>
      <c r="BF18" s="183">
        <f t="shared" si="0"/>
        <v>1</v>
      </c>
      <c r="BG18" s="184">
        <f t="shared" si="0"/>
        <v>12</v>
      </c>
      <c r="BH18" s="185">
        <f t="shared" si="0"/>
        <v>95</v>
      </c>
      <c r="BI18" s="146"/>
      <c r="BJ18" s="149"/>
      <c r="BK18" s="148"/>
      <c r="BL18" s="148"/>
    </row>
    <row r="19" spans="1:64" s="140" customFormat="1" ht="35.25">
      <c r="A19" s="39"/>
      <c r="B19" s="39"/>
      <c r="C19" s="39" t="s">
        <v>69</v>
      </c>
      <c r="D19" s="39"/>
      <c r="E19" s="39"/>
      <c r="F19" s="39"/>
      <c r="G19" s="3"/>
      <c r="H19" s="186"/>
      <c r="I19" s="40" t="s">
        <v>59</v>
      </c>
      <c r="J19" s="39" t="s">
        <v>68</v>
      </c>
      <c r="K19" s="3"/>
      <c r="L19" s="3"/>
      <c r="M19" s="3"/>
      <c r="N19" s="39"/>
      <c r="O19" s="39"/>
      <c r="P19" s="39"/>
      <c r="Q19" s="39"/>
      <c r="R19" s="41"/>
      <c r="S19" s="187" t="s">
        <v>67</v>
      </c>
      <c r="T19" s="40" t="s">
        <v>59</v>
      </c>
      <c r="U19" s="39" t="s">
        <v>285</v>
      </c>
      <c r="V19" s="3"/>
      <c r="W19" s="39"/>
      <c r="X19" s="39"/>
      <c r="Y19" s="39"/>
      <c r="Z19" s="39"/>
      <c r="AA19" s="39"/>
      <c r="AB19" s="39"/>
      <c r="AC19" s="39"/>
      <c r="AD19" s="3"/>
      <c r="AE19" s="188" t="s">
        <v>66</v>
      </c>
      <c r="AF19" s="40" t="s">
        <v>59</v>
      </c>
      <c r="AG19" s="39" t="s">
        <v>65</v>
      </c>
      <c r="AH19" s="39"/>
      <c r="AI19" s="39"/>
      <c r="AJ19" s="1"/>
      <c r="AK19" s="1"/>
      <c r="AL19" s="1"/>
      <c r="AM19" s="1"/>
      <c r="AN19" s="1"/>
      <c r="AO19" s="1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8"/>
      <c r="BE19" s="8"/>
      <c r="BF19" s="8"/>
      <c r="BG19" s="8"/>
      <c r="BH19" s="8"/>
      <c r="BI19" s="150"/>
      <c r="BJ19" s="138"/>
      <c r="BK19" s="139"/>
      <c r="BL19" s="139"/>
    </row>
    <row r="20" spans="1:64" s="140" customFormat="1" ht="21.7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1"/>
      <c r="S20" s="41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8"/>
      <c r="BE20" s="8"/>
      <c r="BF20" s="8"/>
      <c r="BG20" s="8"/>
      <c r="BH20" s="8"/>
      <c r="BI20" s="146"/>
      <c r="BJ20" s="138"/>
      <c r="BK20" s="139"/>
      <c r="BL20" s="139"/>
    </row>
    <row r="21" spans="1:64" s="140" customFormat="1" ht="35.25">
      <c r="A21" s="39"/>
      <c r="B21" s="39"/>
      <c r="C21" s="39"/>
      <c r="D21" s="39"/>
      <c r="E21" s="39"/>
      <c r="F21" s="39"/>
      <c r="G21" s="39"/>
      <c r="H21" s="189" t="s">
        <v>64</v>
      </c>
      <c r="I21" s="40" t="s">
        <v>59</v>
      </c>
      <c r="J21" s="39" t="s">
        <v>63</v>
      </c>
      <c r="K21" s="3"/>
      <c r="L21" s="3"/>
      <c r="M21" s="3"/>
      <c r="N21" s="39"/>
      <c r="O21" s="39"/>
      <c r="P21" s="39"/>
      <c r="Q21" s="39"/>
      <c r="R21" s="41"/>
      <c r="S21" s="188" t="s">
        <v>62</v>
      </c>
      <c r="T21" s="40" t="s">
        <v>59</v>
      </c>
      <c r="U21" s="39" t="s">
        <v>61</v>
      </c>
      <c r="V21" s="3"/>
      <c r="W21" s="39"/>
      <c r="X21" s="39"/>
      <c r="Y21" s="39"/>
      <c r="Z21" s="39"/>
      <c r="AA21" s="39"/>
      <c r="AB21" s="39"/>
      <c r="AC21" s="39"/>
      <c r="AD21" s="3"/>
      <c r="AE21" s="188" t="s">
        <v>60</v>
      </c>
      <c r="AF21" s="40" t="s">
        <v>59</v>
      </c>
      <c r="AG21" s="39" t="s">
        <v>58</v>
      </c>
      <c r="AH21" s="39"/>
      <c r="AI21" s="39"/>
      <c r="AJ21" s="1"/>
      <c r="AK21" s="1"/>
      <c r="AL21" s="1"/>
      <c r="AM21" s="1"/>
      <c r="AN21" s="1"/>
      <c r="AO21" s="1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8"/>
      <c r="BE21" s="8"/>
      <c r="BF21" s="8"/>
      <c r="BG21" s="8"/>
      <c r="BH21" s="8"/>
      <c r="BI21" s="146"/>
      <c r="BJ21" s="138"/>
      <c r="BK21" s="139"/>
      <c r="BL21" s="139"/>
    </row>
    <row r="22" spans="1:64" s="3" customFormat="1" ht="28.35" customHeight="1">
      <c r="A22" s="39"/>
      <c r="B22" s="39"/>
      <c r="C22" s="39"/>
      <c r="D22" s="39"/>
      <c r="E22" s="39"/>
      <c r="F22" s="39"/>
      <c r="G22" s="39"/>
      <c r="H22" s="42"/>
      <c r="I22" s="40"/>
      <c r="J22" s="39"/>
      <c r="N22" s="39"/>
      <c r="O22" s="39"/>
      <c r="P22" s="39"/>
      <c r="Q22" s="39"/>
      <c r="R22" s="41"/>
      <c r="S22" s="43"/>
      <c r="T22" s="40"/>
      <c r="U22" s="39"/>
      <c r="W22" s="39"/>
      <c r="X22" s="39"/>
      <c r="Y22" s="39"/>
      <c r="Z22" s="39"/>
      <c r="AA22" s="39"/>
      <c r="AB22" s="39"/>
      <c r="AC22" s="39"/>
      <c r="AE22" s="43"/>
      <c r="AF22" s="40"/>
      <c r="AG22" s="39"/>
      <c r="AH22" s="39"/>
      <c r="AI22" s="39"/>
      <c r="AJ22" s="1"/>
      <c r="AK22" s="1"/>
      <c r="AL22" s="1"/>
      <c r="AM22" s="1"/>
      <c r="AN22" s="1"/>
      <c r="AO22" s="1"/>
      <c r="BD22" s="8"/>
      <c r="BE22" s="8"/>
      <c r="BF22" s="8"/>
      <c r="BG22" s="8"/>
      <c r="BH22" s="8"/>
      <c r="BI22" s="77"/>
      <c r="BJ22" s="68"/>
      <c r="BK22" s="7"/>
      <c r="BL22" s="7"/>
    </row>
    <row r="23" spans="1:64" s="3" customFormat="1" ht="35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41"/>
      <c r="T23" s="39"/>
      <c r="U23" s="39"/>
      <c r="V23" s="39"/>
      <c r="W23" s="39"/>
      <c r="X23" s="39"/>
      <c r="Y23" s="39"/>
      <c r="Z23" s="39"/>
      <c r="AA23" s="35" t="s">
        <v>57</v>
      </c>
      <c r="AB23" s="39"/>
      <c r="AC23" s="39"/>
      <c r="AD23" s="39"/>
      <c r="AE23" s="39"/>
      <c r="AF23" s="39"/>
      <c r="AG23" s="39"/>
      <c r="AH23" s="39"/>
      <c r="AI23" s="39"/>
      <c r="AJ23" s="1"/>
      <c r="AK23" s="1"/>
      <c r="AL23" s="1"/>
      <c r="AM23" s="1"/>
      <c r="AN23" s="1"/>
      <c r="AO23" s="1"/>
      <c r="AP23" s="1"/>
      <c r="AQ23" s="1"/>
      <c r="AR23" s="1"/>
      <c r="AS23" s="1"/>
      <c r="BD23" s="8"/>
      <c r="BE23" s="8"/>
      <c r="BF23" s="8"/>
      <c r="BG23" s="8"/>
      <c r="BH23" s="8"/>
      <c r="BI23" s="77"/>
      <c r="BJ23" s="76">
        <f>SUM(BD29,BD41)</f>
        <v>0</v>
      </c>
      <c r="BK23" s="7"/>
      <c r="BL23" s="7"/>
    </row>
    <row r="24" spans="1:64" s="3" customFormat="1" ht="17.25" customHeight="1" thickBo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  <c r="S24" s="41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BD24" s="8"/>
      <c r="BE24" s="8"/>
      <c r="BF24" s="8"/>
      <c r="BG24" s="8"/>
      <c r="BH24" s="8"/>
      <c r="BI24" s="77"/>
      <c r="BJ24" s="68"/>
      <c r="BK24" s="7"/>
      <c r="BL24" s="7"/>
    </row>
    <row r="25" spans="1:64" s="3" customFormat="1" ht="38.25" customHeight="1" thickBot="1">
      <c r="A25" s="337" t="s">
        <v>56</v>
      </c>
      <c r="B25" s="337" t="s">
        <v>206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1"/>
      <c r="P25" s="325" t="s">
        <v>55</v>
      </c>
      <c r="Q25" s="327"/>
      <c r="R25" s="315" t="s">
        <v>54</v>
      </c>
      <c r="S25" s="325"/>
      <c r="T25" s="349" t="s">
        <v>53</v>
      </c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1"/>
      <c r="AF25" s="300" t="s">
        <v>52</v>
      </c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1"/>
      <c r="BD25" s="302" t="s">
        <v>51</v>
      </c>
      <c r="BE25" s="303"/>
      <c r="BF25" s="303"/>
      <c r="BG25" s="303"/>
      <c r="BH25" s="304"/>
      <c r="BI25" s="77"/>
      <c r="BJ25" s="68"/>
      <c r="BK25" s="7"/>
      <c r="BL25" s="7"/>
    </row>
    <row r="26" spans="1:64" s="3" customFormat="1" ht="36" customHeight="1" thickBot="1">
      <c r="A26" s="338"/>
      <c r="B26" s="342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4"/>
      <c r="P26" s="312"/>
      <c r="Q26" s="348"/>
      <c r="R26" s="317"/>
      <c r="S26" s="312"/>
      <c r="T26" s="311" t="s">
        <v>50</v>
      </c>
      <c r="U26" s="312"/>
      <c r="V26" s="315" t="s">
        <v>49</v>
      </c>
      <c r="W26" s="316"/>
      <c r="X26" s="321" t="s">
        <v>48</v>
      </c>
      <c r="Y26" s="322"/>
      <c r="Z26" s="322"/>
      <c r="AA26" s="322"/>
      <c r="AB26" s="322"/>
      <c r="AC26" s="322"/>
      <c r="AD26" s="322"/>
      <c r="AE26" s="323"/>
      <c r="AF26" s="322" t="s">
        <v>47</v>
      </c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3"/>
      <c r="AR26" s="321" t="s">
        <v>46</v>
      </c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3"/>
      <c r="BD26" s="305"/>
      <c r="BE26" s="306"/>
      <c r="BF26" s="306"/>
      <c r="BG26" s="306"/>
      <c r="BH26" s="307"/>
      <c r="BI26" s="77"/>
      <c r="BJ26" s="68"/>
      <c r="BK26" s="7"/>
      <c r="BL26" s="7"/>
    </row>
    <row r="27" spans="1:64" s="3" customFormat="1" ht="67.5" customHeight="1" thickBot="1">
      <c r="A27" s="338"/>
      <c r="B27" s="342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4"/>
      <c r="P27" s="312"/>
      <c r="Q27" s="348"/>
      <c r="R27" s="317"/>
      <c r="S27" s="312"/>
      <c r="T27" s="311"/>
      <c r="U27" s="312"/>
      <c r="V27" s="317"/>
      <c r="W27" s="318"/>
      <c r="X27" s="324" t="s">
        <v>45</v>
      </c>
      <c r="Y27" s="325"/>
      <c r="Z27" s="326" t="s">
        <v>44</v>
      </c>
      <c r="AA27" s="325"/>
      <c r="AB27" s="326" t="s">
        <v>43</v>
      </c>
      <c r="AC27" s="327"/>
      <c r="AD27" s="325" t="s">
        <v>42</v>
      </c>
      <c r="AE27" s="316"/>
      <c r="AF27" s="333" t="s">
        <v>41</v>
      </c>
      <c r="AG27" s="333"/>
      <c r="AH27" s="333"/>
      <c r="AI27" s="333"/>
      <c r="AJ27" s="333"/>
      <c r="AK27" s="333"/>
      <c r="AL27" s="332" t="s">
        <v>40</v>
      </c>
      <c r="AM27" s="333"/>
      <c r="AN27" s="333"/>
      <c r="AO27" s="333"/>
      <c r="AP27" s="333"/>
      <c r="AQ27" s="334"/>
      <c r="AR27" s="333" t="s">
        <v>137</v>
      </c>
      <c r="AS27" s="333"/>
      <c r="AT27" s="333"/>
      <c r="AU27" s="333"/>
      <c r="AV27" s="333"/>
      <c r="AW27" s="333"/>
      <c r="AX27" s="332" t="s">
        <v>127</v>
      </c>
      <c r="AY27" s="333"/>
      <c r="AZ27" s="333"/>
      <c r="BA27" s="333"/>
      <c r="BB27" s="333"/>
      <c r="BC27" s="334"/>
      <c r="BD27" s="305"/>
      <c r="BE27" s="306"/>
      <c r="BF27" s="306"/>
      <c r="BG27" s="306"/>
      <c r="BH27" s="307"/>
      <c r="BI27" s="79"/>
      <c r="BJ27" s="64"/>
      <c r="BK27" s="7"/>
      <c r="BL27" s="7"/>
    </row>
    <row r="28" spans="1:64" s="3" customFormat="1" ht="156.75" customHeight="1" thickBot="1">
      <c r="A28" s="339"/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7"/>
      <c r="P28" s="314"/>
      <c r="Q28" s="328"/>
      <c r="R28" s="319"/>
      <c r="S28" s="314"/>
      <c r="T28" s="313"/>
      <c r="U28" s="314"/>
      <c r="V28" s="319"/>
      <c r="W28" s="320"/>
      <c r="X28" s="313"/>
      <c r="Y28" s="314"/>
      <c r="Z28" s="319"/>
      <c r="AA28" s="314"/>
      <c r="AB28" s="319"/>
      <c r="AC28" s="328"/>
      <c r="AD28" s="314"/>
      <c r="AE28" s="320"/>
      <c r="AF28" s="281" t="s">
        <v>39</v>
      </c>
      <c r="AG28" s="281"/>
      <c r="AH28" s="282" t="s">
        <v>38</v>
      </c>
      <c r="AI28" s="283"/>
      <c r="AJ28" s="281" t="s">
        <v>37</v>
      </c>
      <c r="AK28" s="335"/>
      <c r="AL28" s="280" t="s">
        <v>39</v>
      </c>
      <c r="AM28" s="281"/>
      <c r="AN28" s="282" t="s">
        <v>38</v>
      </c>
      <c r="AO28" s="283"/>
      <c r="AP28" s="281" t="s">
        <v>37</v>
      </c>
      <c r="AQ28" s="335"/>
      <c r="AR28" s="281" t="s">
        <v>39</v>
      </c>
      <c r="AS28" s="281"/>
      <c r="AT28" s="282" t="s">
        <v>38</v>
      </c>
      <c r="AU28" s="283"/>
      <c r="AV28" s="281" t="s">
        <v>37</v>
      </c>
      <c r="AW28" s="281"/>
      <c r="AX28" s="280" t="s">
        <v>39</v>
      </c>
      <c r="AY28" s="281"/>
      <c r="AZ28" s="282" t="s">
        <v>38</v>
      </c>
      <c r="BA28" s="283"/>
      <c r="BB28" s="281" t="s">
        <v>37</v>
      </c>
      <c r="BC28" s="335"/>
      <c r="BD28" s="308"/>
      <c r="BE28" s="309"/>
      <c r="BF28" s="309"/>
      <c r="BG28" s="309"/>
      <c r="BH28" s="310"/>
      <c r="BI28" s="77"/>
      <c r="BJ28" s="68"/>
      <c r="BK28" s="7"/>
      <c r="BL28" s="7"/>
    </row>
    <row r="29" spans="1:64" s="17" customFormat="1" ht="56.85" customHeight="1" thickBot="1">
      <c r="A29" s="44" t="s">
        <v>36</v>
      </c>
      <c r="B29" s="352" t="s">
        <v>35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4"/>
      <c r="P29" s="355"/>
      <c r="Q29" s="246"/>
      <c r="R29" s="246"/>
      <c r="S29" s="247"/>
      <c r="T29" s="286">
        <f>SUM(T30:U40)</f>
        <v>1152</v>
      </c>
      <c r="U29" s="247"/>
      <c r="V29" s="336">
        <f>SUM(V30:W40)</f>
        <v>314</v>
      </c>
      <c r="W29" s="248"/>
      <c r="X29" s="286">
        <f>SUM(X30:Y40)</f>
        <v>152</v>
      </c>
      <c r="Y29" s="247"/>
      <c r="Z29" s="336">
        <f>SUM(Z30:AA40)</f>
        <v>80</v>
      </c>
      <c r="AA29" s="247"/>
      <c r="AB29" s="336">
        <f>SUM(AB30:AC40)</f>
        <v>82</v>
      </c>
      <c r="AC29" s="247"/>
      <c r="AD29" s="336">
        <f>SUM(AD30:AE40)</f>
        <v>0</v>
      </c>
      <c r="AE29" s="248"/>
      <c r="AF29" s="286">
        <f>SUM(AF30:AG40)</f>
        <v>756</v>
      </c>
      <c r="AG29" s="247"/>
      <c r="AH29" s="336">
        <f>SUM(AH30:AI40)</f>
        <v>314</v>
      </c>
      <c r="AI29" s="247"/>
      <c r="AJ29" s="336">
        <f>SUM(AJ30:AK40)</f>
        <v>24</v>
      </c>
      <c r="AK29" s="248"/>
      <c r="AL29" s="286">
        <f>SUM(AL30:AM40)</f>
        <v>198</v>
      </c>
      <c r="AM29" s="247"/>
      <c r="AN29" s="336">
        <f>SUM(AN30:AO40)</f>
        <v>0</v>
      </c>
      <c r="AO29" s="247"/>
      <c r="AP29" s="336">
        <f>SUM(AP30:AQ40)</f>
        <v>6</v>
      </c>
      <c r="AQ29" s="248"/>
      <c r="AR29" s="286">
        <f>SUM(AR30:AS40)</f>
        <v>198</v>
      </c>
      <c r="AS29" s="247"/>
      <c r="AT29" s="336">
        <f>SUM(AT30:AU40)</f>
        <v>0</v>
      </c>
      <c r="AU29" s="247"/>
      <c r="AV29" s="336">
        <f>SUM(AV30:AW40)</f>
        <v>6</v>
      </c>
      <c r="AW29" s="248"/>
      <c r="AX29" s="286">
        <f>SUM(AX30:AY40)</f>
        <v>0</v>
      </c>
      <c r="AY29" s="247"/>
      <c r="AZ29" s="336">
        <f>SUM(AZ30:BA40)</f>
        <v>0</v>
      </c>
      <c r="BA29" s="247"/>
      <c r="BB29" s="336">
        <f>SUM(BB30:BC40)</f>
        <v>0</v>
      </c>
      <c r="BC29" s="248"/>
      <c r="BD29" s="329"/>
      <c r="BE29" s="330"/>
      <c r="BF29" s="330"/>
      <c r="BG29" s="330"/>
      <c r="BH29" s="331"/>
      <c r="BI29" s="78">
        <f>SUM(X29:AE29)</f>
        <v>314</v>
      </c>
      <c r="BJ29" s="66">
        <f>SUM(AF29,AL29,AR29,AX29)</f>
        <v>1152</v>
      </c>
      <c r="BK29" s="66">
        <f>SUM(AH29,AN29,AT29,AZ29)</f>
        <v>314</v>
      </c>
      <c r="BL29" s="66">
        <f>SUM(AJ29,AP29,AV29,BB29)</f>
        <v>36</v>
      </c>
    </row>
    <row r="30" spans="1:64" s="97" customFormat="1" ht="73.7" customHeight="1">
      <c r="A30" s="123" t="s">
        <v>34</v>
      </c>
      <c r="B30" s="267" t="s">
        <v>146</v>
      </c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9"/>
      <c r="P30" s="270"/>
      <c r="Q30" s="271"/>
      <c r="R30" s="272"/>
      <c r="S30" s="273"/>
      <c r="T30" s="274"/>
      <c r="U30" s="275"/>
      <c r="V30" s="284"/>
      <c r="W30" s="273"/>
      <c r="X30" s="274"/>
      <c r="Y30" s="275"/>
      <c r="Z30" s="284"/>
      <c r="AA30" s="275"/>
      <c r="AB30" s="284"/>
      <c r="AC30" s="271"/>
      <c r="AD30" s="285"/>
      <c r="AE30" s="273"/>
      <c r="AF30" s="274"/>
      <c r="AG30" s="275"/>
      <c r="AH30" s="284"/>
      <c r="AI30" s="271"/>
      <c r="AJ30" s="285"/>
      <c r="AK30" s="273"/>
      <c r="AL30" s="274"/>
      <c r="AM30" s="275"/>
      <c r="AN30" s="284"/>
      <c r="AO30" s="271"/>
      <c r="AP30" s="285"/>
      <c r="AQ30" s="273"/>
      <c r="AR30" s="274"/>
      <c r="AS30" s="275"/>
      <c r="AT30" s="284"/>
      <c r="AU30" s="271"/>
      <c r="AV30" s="285"/>
      <c r="AW30" s="271"/>
      <c r="AX30" s="274"/>
      <c r="AY30" s="275"/>
      <c r="AZ30" s="284"/>
      <c r="BA30" s="271"/>
      <c r="BB30" s="285"/>
      <c r="BC30" s="271"/>
      <c r="BD30" s="356"/>
      <c r="BE30" s="357"/>
      <c r="BF30" s="357"/>
      <c r="BG30" s="357"/>
      <c r="BH30" s="358"/>
      <c r="BI30" s="93">
        <f t="shared" ref="BI30:BI72" si="1">SUM(X30:AE30)</f>
        <v>0</v>
      </c>
      <c r="BJ30" s="95"/>
      <c r="BK30" s="96"/>
      <c r="BL30" s="96"/>
    </row>
    <row r="31" spans="1:64" s="94" customFormat="1" ht="73.7" customHeight="1">
      <c r="A31" s="124" t="s">
        <v>147</v>
      </c>
      <c r="B31" s="276" t="s">
        <v>148</v>
      </c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8"/>
      <c r="P31" s="222">
        <v>1</v>
      </c>
      <c r="Q31" s="209"/>
      <c r="R31" s="209"/>
      <c r="S31" s="208"/>
      <c r="T31" s="287">
        <f>SUM(AF31,AL31,AR31,AX31)</f>
        <v>90</v>
      </c>
      <c r="U31" s="208"/>
      <c r="V31" s="288">
        <f>SUM(AH31,AN31,AT31,AZ31)</f>
        <v>40</v>
      </c>
      <c r="W31" s="207"/>
      <c r="X31" s="206">
        <v>24</v>
      </c>
      <c r="Y31" s="208"/>
      <c r="Z31" s="209">
        <v>16</v>
      </c>
      <c r="AA31" s="208"/>
      <c r="AB31" s="209"/>
      <c r="AC31" s="209"/>
      <c r="AD31" s="206"/>
      <c r="AE31" s="207"/>
      <c r="AF31" s="594">
        <v>90</v>
      </c>
      <c r="AG31" s="595"/>
      <c r="AH31" s="288">
        <v>40</v>
      </c>
      <c r="AI31" s="288"/>
      <c r="AJ31" s="206">
        <v>3</v>
      </c>
      <c r="AK31" s="207"/>
      <c r="AL31" s="222"/>
      <c r="AM31" s="208"/>
      <c r="AN31" s="209"/>
      <c r="AO31" s="209"/>
      <c r="AP31" s="206"/>
      <c r="AQ31" s="207"/>
      <c r="AR31" s="222"/>
      <c r="AS31" s="208"/>
      <c r="AT31" s="209"/>
      <c r="AU31" s="209"/>
      <c r="AV31" s="206"/>
      <c r="AW31" s="207"/>
      <c r="AX31" s="289">
        <f>SUM(AX32:AY35)</f>
        <v>0</v>
      </c>
      <c r="AY31" s="290"/>
      <c r="AZ31" s="291">
        <f>SUM(AZ32:BA35)</f>
        <v>0</v>
      </c>
      <c r="BA31" s="291"/>
      <c r="BB31" s="362">
        <f>SUM(BB32:BC35)</f>
        <v>0</v>
      </c>
      <c r="BC31" s="363"/>
      <c r="BD31" s="359" t="s">
        <v>180</v>
      </c>
      <c r="BE31" s="360"/>
      <c r="BF31" s="360"/>
      <c r="BG31" s="360"/>
      <c r="BH31" s="361"/>
      <c r="BI31" s="93">
        <f t="shared" si="1"/>
        <v>40</v>
      </c>
      <c r="BJ31" s="95"/>
      <c r="BK31" s="98"/>
      <c r="BL31" s="98"/>
    </row>
    <row r="32" spans="1:64" s="94" customFormat="1" ht="73.7" customHeight="1">
      <c r="A32" s="124" t="s">
        <v>149</v>
      </c>
      <c r="B32" s="276" t="s">
        <v>150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8"/>
      <c r="P32" s="222">
        <v>1</v>
      </c>
      <c r="Q32" s="209"/>
      <c r="R32" s="209"/>
      <c r="S32" s="208"/>
      <c r="T32" s="287">
        <f>SUM(AF32,AL32,AR32,AX32)</f>
        <v>198</v>
      </c>
      <c r="U32" s="208"/>
      <c r="V32" s="288">
        <f>SUM(AH32,AN32,AT32,AZ32)</f>
        <v>66</v>
      </c>
      <c r="W32" s="207"/>
      <c r="X32" s="206">
        <v>26</v>
      </c>
      <c r="Y32" s="208"/>
      <c r="Z32" s="209">
        <v>24</v>
      </c>
      <c r="AA32" s="208"/>
      <c r="AB32" s="209">
        <v>16</v>
      </c>
      <c r="AC32" s="209"/>
      <c r="AD32" s="206"/>
      <c r="AE32" s="207"/>
      <c r="AF32" s="222">
        <v>198</v>
      </c>
      <c r="AG32" s="208"/>
      <c r="AH32" s="209">
        <v>66</v>
      </c>
      <c r="AI32" s="209"/>
      <c r="AJ32" s="206">
        <v>6</v>
      </c>
      <c r="AK32" s="207"/>
      <c r="AL32" s="222"/>
      <c r="AM32" s="208"/>
      <c r="AN32" s="209"/>
      <c r="AO32" s="209"/>
      <c r="AP32" s="206"/>
      <c r="AQ32" s="207"/>
      <c r="AR32" s="222">
        <v>0</v>
      </c>
      <c r="AS32" s="208"/>
      <c r="AT32" s="209">
        <v>0</v>
      </c>
      <c r="AU32" s="209"/>
      <c r="AV32" s="206">
        <v>0</v>
      </c>
      <c r="AW32" s="207"/>
      <c r="AX32" s="222"/>
      <c r="AY32" s="208"/>
      <c r="AZ32" s="209"/>
      <c r="BA32" s="209"/>
      <c r="BB32" s="206"/>
      <c r="BC32" s="207"/>
      <c r="BD32" s="359" t="s">
        <v>181</v>
      </c>
      <c r="BE32" s="360"/>
      <c r="BF32" s="360"/>
      <c r="BG32" s="360"/>
      <c r="BH32" s="361"/>
      <c r="BI32" s="93">
        <f t="shared" si="1"/>
        <v>66</v>
      </c>
      <c r="BJ32" s="95"/>
      <c r="BK32" s="98"/>
      <c r="BL32" s="98"/>
    </row>
    <row r="33" spans="1:180" s="97" customFormat="1" ht="73.7" customHeight="1">
      <c r="A33" s="190" t="s">
        <v>33</v>
      </c>
      <c r="B33" s="369" t="s">
        <v>190</v>
      </c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1"/>
      <c r="P33" s="364"/>
      <c r="Q33" s="362"/>
      <c r="R33" s="290"/>
      <c r="S33" s="365"/>
      <c r="T33" s="364"/>
      <c r="U33" s="279"/>
      <c r="V33" s="290"/>
      <c r="W33" s="365"/>
      <c r="X33" s="364"/>
      <c r="Y33" s="279"/>
      <c r="Z33" s="290"/>
      <c r="AA33" s="279"/>
      <c r="AB33" s="290"/>
      <c r="AC33" s="362"/>
      <c r="AD33" s="279"/>
      <c r="AE33" s="365"/>
      <c r="AF33" s="364"/>
      <c r="AG33" s="279"/>
      <c r="AH33" s="290"/>
      <c r="AI33" s="362"/>
      <c r="AJ33" s="279"/>
      <c r="AK33" s="365"/>
      <c r="AL33" s="364"/>
      <c r="AM33" s="279"/>
      <c r="AN33" s="290"/>
      <c r="AO33" s="362"/>
      <c r="AP33" s="279"/>
      <c r="AQ33" s="365"/>
      <c r="AR33" s="364"/>
      <c r="AS33" s="279"/>
      <c r="AT33" s="290"/>
      <c r="AU33" s="362"/>
      <c r="AV33" s="279"/>
      <c r="AW33" s="362"/>
      <c r="AX33" s="364"/>
      <c r="AY33" s="279"/>
      <c r="AZ33" s="290"/>
      <c r="BA33" s="362"/>
      <c r="BB33" s="279"/>
      <c r="BC33" s="362"/>
      <c r="BD33" s="375"/>
      <c r="BE33" s="376"/>
      <c r="BF33" s="376"/>
      <c r="BG33" s="376"/>
      <c r="BH33" s="377"/>
      <c r="BI33" s="93">
        <f t="shared" si="1"/>
        <v>0</v>
      </c>
      <c r="BJ33" s="95"/>
      <c r="BK33" s="96"/>
      <c r="BL33" s="96"/>
    </row>
    <row r="34" spans="1:180" s="94" customFormat="1" ht="73.7" customHeight="1">
      <c r="A34" s="124" t="s">
        <v>7</v>
      </c>
      <c r="B34" s="226" t="s">
        <v>151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223"/>
      <c r="Q34" s="206"/>
      <c r="R34" s="208">
        <v>1</v>
      </c>
      <c r="S34" s="225"/>
      <c r="T34" s="223">
        <f>SUM(AF34,AL34,AR34,AX34)</f>
        <v>90</v>
      </c>
      <c r="U34" s="224"/>
      <c r="V34" s="208">
        <f>SUM(AH34,AN34,AT34,AZ34)</f>
        <v>40</v>
      </c>
      <c r="W34" s="225"/>
      <c r="X34" s="206">
        <v>16</v>
      </c>
      <c r="Y34" s="208"/>
      <c r="Z34" s="209">
        <v>24</v>
      </c>
      <c r="AA34" s="208"/>
      <c r="AB34" s="208"/>
      <c r="AC34" s="206"/>
      <c r="AD34" s="224"/>
      <c r="AE34" s="225"/>
      <c r="AF34" s="596">
        <v>90</v>
      </c>
      <c r="AG34" s="597"/>
      <c r="AH34" s="209">
        <v>40</v>
      </c>
      <c r="AI34" s="209"/>
      <c r="AJ34" s="206">
        <v>3</v>
      </c>
      <c r="AK34" s="208"/>
      <c r="AL34" s="223"/>
      <c r="AM34" s="206"/>
      <c r="AN34" s="208"/>
      <c r="AO34" s="206"/>
      <c r="AP34" s="208"/>
      <c r="AQ34" s="225"/>
      <c r="AR34" s="206"/>
      <c r="AS34" s="208"/>
      <c r="AT34" s="209"/>
      <c r="AU34" s="209"/>
      <c r="AV34" s="206"/>
      <c r="AW34" s="208"/>
      <c r="AX34" s="289">
        <f>SUM(AX35:AY35)</f>
        <v>0</v>
      </c>
      <c r="AY34" s="290"/>
      <c r="AZ34" s="291">
        <f>SUM(AZ35:BA35)</f>
        <v>0</v>
      </c>
      <c r="BA34" s="291"/>
      <c r="BB34" s="362">
        <f>SUM(BB35:BC35)</f>
        <v>0</v>
      </c>
      <c r="BC34" s="363"/>
      <c r="BD34" s="366" t="s">
        <v>11</v>
      </c>
      <c r="BE34" s="367"/>
      <c r="BF34" s="367"/>
      <c r="BG34" s="367"/>
      <c r="BH34" s="368"/>
      <c r="BI34" s="93">
        <f t="shared" si="1"/>
        <v>40</v>
      </c>
      <c r="BJ34" s="95"/>
      <c r="BK34" s="98"/>
      <c r="BL34" s="98"/>
    </row>
    <row r="35" spans="1:180" s="94" customFormat="1" ht="73.7" customHeight="1">
      <c r="A35" s="124" t="s">
        <v>5</v>
      </c>
      <c r="B35" s="276" t="s">
        <v>152</v>
      </c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8"/>
      <c r="P35" s="223">
        <v>1</v>
      </c>
      <c r="Q35" s="206"/>
      <c r="R35" s="208"/>
      <c r="S35" s="225"/>
      <c r="T35" s="223">
        <f>SUM(AF35,AL35,AR35,AX35)</f>
        <v>90</v>
      </c>
      <c r="U35" s="224"/>
      <c r="V35" s="208">
        <f>SUM(AH35,AN35,AT35,AZ35)</f>
        <v>36</v>
      </c>
      <c r="W35" s="225"/>
      <c r="X35" s="206">
        <v>20</v>
      </c>
      <c r="Y35" s="208"/>
      <c r="Z35" s="209">
        <v>16</v>
      </c>
      <c r="AA35" s="208"/>
      <c r="AB35" s="208"/>
      <c r="AC35" s="206"/>
      <c r="AD35" s="224"/>
      <c r="AE35" s="225"/>
      <c r="AF35" s="596">
        <v>90</v>
      </c>
      <c r="AG35" s="597"/>
      <c r="AH35" s="209">
        <v>36</v>
      </c>
      <c r="AI35" s="209"/>
      <c r="AJ35" s="206">
        <v>3</v>
      </c>
      <c r="AK35" s="208"/>
      <c r="AL35" s="223"/>
      <c r="AM35" s="206"/>
      <c r="AN35" s="208"/>
      <c r="AO35" s="206"/>
      <c r="AP35" s="208"/>
      <c r="AQ35" s="225"/>
      <c r="AR35" s="206"/>
      <c r="AS35" s="208"/>
      <c r="AT35" s="209"/>
      <c r="AU35" s="209"/>
      <c r="AV35" s="206"/>
      <c r="AW35" s="208"/>
      <c r="AX35" s="222"/>
      <c r="AY35" s="208"/>
      <c r="AZ35" s="209"/>
      <c r="BA35" s="209"/>
      <c r="BB35" s="206"/>
      <c r="BC35" s="207"/>
      <c r="BD35" s="366" t="s">
        <v>134</v>
      </c>
      <c r="BE35" s="367"/>
      <c r="BF35" s="367"/>
      <c r="BG35" s="367"/>
      <c r="BH35" s="368"/>
      <c r="BI35" s="93">
        <f t="shared" si="1"/>
        <v>36</v>
      </c>
      <c r="BJ35" s="95"/>
      <c r="BK35" s="98"/>
      <c r="BL35" s="98"/>
    </row>
    <row r="36" spans="1:180" s="97" customFormat="1" ht="73.7" customHeight="1">
      <c r="A36" s="190" t="s">
        <v>118</v>
      </c>
      <c r="B36" s="372" t="s">
        <v>153</v>
      </c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  <c r="P36" s="364"/>
      <c r="Q36" s="362"/>
      <c r="R36" s="290"/>
      <c r="S36" s="365"/>
      <c r="T36" s="364"/>
      <c r="U36" s="279"/>
      <c r="V36" s="290"/>
      <c r="W36" s="365"/>
      <c r="X36" s="364"/>
      <c r="Y36" s="279"/>
      <c r="Z36" s="290"/>
      <c r="AA36" s="279"/>
      <c r="AB36" s="290"/>
      <c r="AC36" s="362"/>
      <c r="AD36" s="279"/>
      <c r="AE36" s="365"/>
      <c r="AF36" s="364"/>
      <c r="AG36" s="279"/>
      <c r="AH36" s="290"/>
      <c r="AI36" s="362"/>
      <c r="AJ36" s="279"/>
      <c r="AK36" s="365"/>
      <c r="AL36" s="364"/>
      <c r="AM36" s="279"/>
      <c r="AN36" s="290"/>
      <c r="AO36" s="362"/>
      <c r="AP36" s="279"/>
      <c r="AQ36" s="365"/>
      <c r="AR36" s="364"/>
      <c r="AS36" s="279"/>
      <c r="AT36" s="290"/>
      <c r="AU36" s="362"/>
      <c r="AV36" s="279"/>
      <c r="AW36" s="362"/>
      <c r="AX36" s="364"/>
      <c r="AY36" s="279"/>
      <c r="AZ36" s="290"/>
      <c r="BA36" s="362"/>
      <c r="BB36" s="279"/>
      <c r="BC36" s="362"/>
      <c r="BD36" s="375"/>
      <c r="BE36" s="376"/>
      <c r="BF36" s="376"/>
      <c r="BG36" s="376"/>
      <c r="BH36" s="377"/>
      <c r="BI36" s="93">
        <f t="shared" si="1"/>
        <v>0</v>
      </c>
      <c r="BJ36" s="95"/>
      <c r="BK36" s="96"/>
      <c r="BL36" s="96"/>
    </row>
    <row r="37" spans="1:180" s="94" customFormat="1" ht="48.2" customHeight="1">
      <c r="A37" s="46" t="s">
        <v>119</v>
      </c>
      <c r="B37" s="226" t="s">
        <v>154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8"/>
      <c r="P37" s="223"/>
      <c r="Q37" s="206"/>
      <c r="R37" s="208">
        <v>1</v>
      </c>
      <c r="S37" s="225"/>
      <c r="T37" s="223">
        <f>SUM(AF37,AL37,AR37,AX37)</f>
        <v>90</v>
      </c>
      <c r="U37" s="224"/>
      <c r="V37" s="208">
        <f>SUM(AH37,AN37,AT37,AZ37)</f>
        <v>40</v>
      </c>
      <c r="W37" s="225"/>
      <c r="X37" s="206">
        <v>16</v>
      </c>
      <c r="Y37" s="208"/>
      <c r="Z37" s="209"/>
      <c r="AA37" s="208"/>
      <c r="AB37" s="209">
        <v>24</v>
      </c>
      <c r="AC37" s="209"/>
      <c r="AD37" s="224"/>
      <c r="AE37" s="225"/>
      <c r="AF37" s="598">
        <v>90</v>
      </c>
      <c r="AG37" s="597"/>
      <c r="AH37" s="209">
        <v>40</v>
      </c>
      <c r="AI37" s="209"/>
      <c r="AJ37" s="206">
        <v>3</v>
      </c>
      <c r="AK37" s="207"/>
      <c r="AL37" s="223"/>
      <c r="AM37" s="224"/>
      <c r="AN37" s="208"/>
      <c r="AO37" s="206"/>
      <c r="AP37" s="224"/>
      <c r="AQ37" s="225"/>
      <c r="AR37" s="222"/>
      <c r="AS37" s="208"/>
      <c r="AT37" s="209"/>
      <c r="AU37" s="209"/>
      <c r="AV37" s="206"/>
      <c r="AW37" s="207"/>
      <c r="AX37" s="289"/>
      <c r="AY37" s="290"/>
      <c r="AZ37" s="291"/>
      <c r="BA37" s="291"/>
      <c r="BB37" s="362"/>
      <c r="BC37" s="290"/>
      <c r="BD37" s="366" t="s">
        <v>135</v>
      </c>
      <c r="BE37" s="367"/>
      <c r="BF37" s="367"/>
      <c r="BG37" s="367"/>
      <c r="BH37" s="368"/>
      <c r="BI37" s="93">
        <f t="shared" si="1"/>
        <v>40</v>
      </c>
      <c r="BJ37" s="95"/>
      <c r="BK37" s="98"/>
      <c r="BL37" s="98"/>
    </row>
    <row r="38" spans="1:180" s="94" customFormat="1" ht="73.7" customHeight="1">
      <c r="A38" s="124" t="s">
        <v>129</v>
      </c>
      <c r="B38" s="276" t="s">
        <v>155</v>
      </c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8"/>
      <c r="P38" s="223">
        <v>1</v>
      </c>
      <c r="Q38" s="206"/>
      <c r="R38" s="208"/>
      <c r="S38" s="225"/>
      <c r="T38" s="223">
        <f>SUM(AF38,AL38,AR38,AX38)</f>
        <v>90</v>
      </c>
      <c r="U38" s="224"/>
      <c r="V38" s="208">
        <f>SUM(AH38,AN38,AT38,AZ38)</f>
        <v>36</v>
      </c>
      <c r="W38" s="225"/>
      <c r="X38" s="206">
        <v>20</v>
      </c>
      <c r="Y38" s="208"/>
      <c r="Z38" s="209"/>
      <c r="AA38" s="208"/>
      <c r="AB38" s="209">
        <v>16</v>
      </c>
      <c r="AC38" s="209"/>
      <c r="AD38" s="224"/>
      <c r="AE38" s="225"/>
      <c r="AF38" s="598">
        <v>90</v>
      </c>
      <c r="AG38" s="597"/>
      <c r="AH38" s="209">
        <v>36</v>
      </c>
      <c r="AI38" s="209"/>
      <c r="AJ38" s="206">
        <v>3</v>
      </c>
      <c r="AK38" s="207"/>
      <c r="AL38" s="222"/>
      <c r="AM38" s="208"/>
      <c r="AN38" s="209"/>
      <c r="AO38" s="209"/>
      <c r="AP38" s="206"/>
      <c r="AQ38" s="207"/>
      <c r="AR38" s="222"/>
      <c r="AS38" s="208"/>
      <c r="AT38" s="209"/>
      <c r="AU38" s="209"/>
      <c r="AV38" s="206"/>
      <c r="AW38" s="207"/>
      <c r="AX38" s="222"/>
      <c r="AY38" s="208"/>
      <c r="AZ38" s="209"/>
      <c r="BA38" s="209"/>
      <c r="BB38" s="206"/>
      <c r="BC38" s="208"/>
      <c r="BD38" s="366" t="s">
        <v>136</v>
      </c>
      <c r="BE38" s="367"/>
      <c r="BF38" s="367"/>
      <c r="BG38" s="367"/>
      <c r="BH38" s="368"/>
      <c r="BI38" s="93">
        <f t="shared" si="1"/>
        <v>36</v>
      </c>
      <c r="BJ38" s="95"/>
      <c r="BK38" s="98"/>
      <c r="BL38" s="98"/>
    </row>
    <row r="39" spans="1:180" s="90" customFormat="1" ht="73.7" customHeight="1">
      <c r="A39" s="599" t="s">
        <v>130</v>
      </c>
      <c r="B39" s="219" t="s">
        <v>144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1"/>
      <c r="P39" s="206"/>
      <c r="Q39" s="209"/>
      <c r="R39" s="209">
        <v>1</v>
      </c>
      <c r="S39" s="208"/>
      <c r="T39" s="222">
        <f>SUM(AF39,AL39,AR39,AX39)</f>
        <v>108</v>
      </c>
      <c r="U39" s="209"/>
      <c r="V39" s="209">
        <f>SUM(AH39,AN39,AT39,AZ39)</f>
        <v>56</v>
      </c>
      <c r="W39" s="207"/>
      <c r="X39" s="206">
        <v>30</v>
      </c>
      <c r="Y39" s="209"/>
      <c r="Z39" s="209"/>
      <c r="AA39" s="209"/>
      <c r="AB39" s="209">
        <v>26</v>
      </c>
      <c r="AC39" s="209"/>
      <c r="AD39" s="209"/>
      <c r="AE39" s="207"/>
      <c r="AF39" s="222">
        <v>108</v>
      </c>
      <c r="AG39" s="209"/>
      <c r="AH39" s="209">
        <v>56</v>
      </c>
      <c r="AI39" s="209"/>
      <c r="AJ39" s="209">
        <v>3</v>
      </c>
      <c r="AK39" s="207"/>
      <c r="AL39" s="222"/>
      <c r="AM39" s="209"/>
      <c r="AN39" s="209"/>
      <c r="AO39" s="209"/>
      <c r="AP39" s="209"/>
      <c r="AQ39" s="207"/>
      <c r="AR39" s="206"/>
      <c r="AS39" s="208"/>
      <c r="AT39" s="209"/>
      <c r="AU39" s="209"/>
      <c r="AV39" s="206"/>
      <c r="AW39" s="207"/>
      <c r="AX39" s="206"/>
      <c r="AY39" s="208"/>
      <c r="AZ39" s="209"/>
      <c r="BA39" s="209"/>
      <c r="BB39" s="206"/>
      <c r="BC39" s="207"/>
      <c r="BD39" s="210" t="s">
        <v>160</v>
      </c>
      <c r="BE39" s="211"/>
      <c r="BF39" s="211"/>
      <c r="BG39" s="211"/>
      <c r="BH39" s="212"/>
      <c r="BI39" s="84">
        <f t="shared" ref="BI39" si="2">SUM(X39:AE39)</f>
        <v>56</v>
      </c>
      <c r="BJ39" s="72"/>
      <c r="BK39" s="72"/>
      <c r="BL39" s="72"/>
    </row>
    <row r="40" spans="1:180" s="91" customFormat="1" ht="48.2" customHeight="1" thickBot="1">
      <c r="A40" s="600" t="s">
        <v>296</v>
      </c>
      <c r="B40" s="601" t="s">
        <v>318</v>
      </c>
      <c r="C40" s="602"/>
      <c r="D40" s="602"/>
      <c r="E40" s="602"/>
      <c r="F40" s="602"/>
      <c r="G40" s="602"/>
      <c r="H40" s="602"/>
      <c r="I40" s="602"/>
      <c r="J40" s="602"/>
      <c r="K40" s="602"/>
      <c r="L40" s="602"/>
      <c r="M40" s="602"/>
      <c r="N40" s="602"/>
      <c r="O40" s="603"/>
      <c r="P40" s="222"/>
      <c r="Q40" s="209"/>
      <c r="R40" s="209">
        <v>2.2999999999999998</v>
      </c>
      <c r="S40" s="208"/>
      <c r="T40" s="222">
        <f>SUM(AF40,AL40,AR40)</f>
        <v>396</v>
      </c>
      <c r="U40" s="208"/>
      <c r="V40" s="209">
        <f>SUM(AH40,AN40,AT40)</f>
        <v>0</v>
      </c>
      <c r="W40" s="207"/>
      <c r="X40" s="206"/>
      <c r="Y40" s="208"/>
      <c r="Z40" s="209"/>
      <c r="AA40" s="209"/>
      <c r="AB40" s="209"/>
      <c r="AC40" s="209"/>
      <c r="AD40" s="206"/>
      <c r="AE40" s="208"/>
      <c r="AF40" s="222"/>
      <c r="AG40" s="208"/>
      <c r="AH40" s="209"/>
      <c r="AI40" s="209"/>
      <c r="AJ40" s="206"/>
      <c r="AK40" s="207"/>
      <c r="AL40" s="380">
        <v>198</v>
      </c>
      <c r="AM40" s="381"/>
      <c r="AN40" s="378"/>
      <c r="AO40" s="381"/>
      <c r="AP40" s="378">
        <v>6</v>
      </c>
      <c r="AQ40" s="379"/>
      <c r="AR40" s="380">
        <v>198</v>
      </c>
      <c r="AS40" s="381"/>
      <c r="AT40" s="378"/>
      <c r="AU40" s="381"/>
      <c r="AV40" s="378">
        <v>6</v>
      </c>
      <c r="AW40" s="379"/>
      <c r="AX40" s="222"/>
      <c r="AY40" s="208"/>
      <c r="AZ40" s="209"/>
      <c r="BA40" s="208"/>
      <c r="BB40" s="209"/>
      <c r="BC40" s="207"/>
      <c r="BD40" s="210" t="s">
        <v>321</v>
      </c>
      <c r="BE40" s="211"/>
      <c r="BF40" s="211"/>
      <c r="BG40" s="211"/>
      <c r="BH40" s="212"/>
      <c r="BI40" s="84">
        <f t="shared" si="1"/>
        <v>0</v>
      </c>
      <c r="BJ40" s="72"/>
      <c r="BK40" s="72"/>
      <c r="BL40" s="72"/>
      <c r="BM40" s="86"/>
      <c r="BN40" s="89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</row>
    <row r="41" spans="1:180" s="1" customFormat="1" ht="56.85" customHeight="1" thickBot="1">
      <c r="A41" s="47" t="s">
        <v>32</v>
      </c>
      <c r="B41" s="352" t="s">
        <v>282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3"/>
      <c r="P41" s="355"/>
      <c r="Q41" s="246"/>
      <c r="R41" s="246"/>
      <c r="S41" s="247"/>
      <c r="T41" s="245">
        <f>SUM(T42:U64)</f>
        <v>2034</v>
      </c>
      <c r="U41" s="247"/>
      <c r="V41" s="246">
        <f>SUM(V42:W64)</f>
        <v>804</v>
      </c>
      <c r="W41" s="248"/>
      <c r="X41" s="245">
        <f>SUM(X42:Y64)</f>
        <v>316</v>
      </c>
      <c r="Y41" s="247"/>
      <c r="Z41" s="246">
        <f>SUM(Z42:AA64)</f>
        <v>184</v>
      </c>
      <c r="AA41" s="247"/>
      <c r="AB41" s="246">
        <f>SUM(AB42:AC64)</f>
        <v>304</v>
      </c>
      <c r="AC41" s="247"/>
      <c r="AD41" s="246">
        <f>SUM(AD42:AE64)</f>
        <v>0</v>
      </c>
      <c r="AE41" s="248"/>
      <c r="AF41" s="245">
        <f>SUM(AF42:AG64)</f>
        <v>216</v>
      </c>
      <c r="AG41" s="247"/>
      <c r="AH41" s="246">
        <f>SUM(AH42:AI64)</f>
        <v>72</v>
      </c>
      <c r="AI41" s="247"/>
      <c r="AJ41" s="246">
        <f>SUM(AJ42:AK64)</f>
        <v>6</v>
      </c>
      <c r="AK41" s="248"/>
      <c r="AL41" s="245">
        <f>SUM(AL42:AM64)</f>
        <v>936</v>
      </c>
      <c r="AM41" s="247"/>
      <c r="AN41" s="246">
        <f>SUM(AN42:AO64)</f>
        <v>386</v>
      </c>
      <c r="AO41" s="247"/>
      <c r="AP41" s="246">
        <f>SUM(AP42:AQ64)</f>
        <v>24</v>
      </c>
      <c r="AQ41" s="248"/>
      <c r="AR41" s="245">
        <f>SUM(AR42:AS64)</f>
        <v>882</v>
      </c>
      <c r="AS41" s="247"/>
      <c r="AT41" s="246">
        <f>SUM(AT42:AU64)</f>
        <v>346</v>
      </c>
      <c r="AU41" s="247"/>
      <c r="AV41" s="246">
        <f>SUM(AV42:AW64)</f>
        <v>24</v>
      </c>
      <c r="AW41" s="248"/>
      <c r="AX41" s="245">
        <f>SUM(AX42:AY64)</f>
        <v>0</v>
      </c>
      <c r="AY41" s="247"/>
      <c r="AZ41" s="246">
        <f>SUM(AZ42:BA64)</f>
        <v>0</v>
      </c>
      <c r="BA41" s="247"/>
      <c r="BB41" s="246">
        <f>SUM(BB42:BC64)</f>
        <v>0</v>
      </c>
      <c r="BC41" s="248"/>
      <c r="BD41" s="349"/>
      <c r="BE41" s="350"/>
      <c r="BF41" s="350"/>
      <c r="BG41" s="350"/>
      <c r="BH41" s="351"/>
      <c r="BI41" s="78">
        <f t="shared" si="1"/>
        <v>804</v>
      </c>
      <c r="BJ41" s="66">
        <f>SUM(AF41,AL41,AR41,AX41)</f>
        <v>2034</v>
      </c>
      <c r="BK41" s="66">
        <f>SUM(AH41,AN41,AT41,AZ41)</f>
        <v>804</v>
      </c>
      <c r="BL41" s="66">
        <f>SUM(AJ41,AP41,AV41,BB41)</f>
        <v>54</v>
      </c>
    </row>
    <row r="42" spans="1:180" s="88" customFormat="1" ht="75" customHeight="1">
      <c r="A42" s="191" t="s">
        <v>120</v>
      </c>
      <c r="B42" s="394" t="s">
        <v>184</v>
      </c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6"/>
      <c r="P42" s="391">
        <v>1</v>
      </c>
      <c r="Q42" s="393"/>
      <c r="R42" s="393"/>
      <c r="S42" s="390"/>
      <c r="T42" s="392">
        <f>SUM(AF42,AL42,AR42,AX42)</f>
        <v>216</v>
      </c>
      <c r="U42" s="393"/>
      <c r="V42" s="393">
        <f>SUM(AH42,AN42,AT42,AZ42)</f>
        <v>72</v>
      </c>
      <c r="W42" s="397"/>
      <c r="X42" s="557"/>
      <c r="Y42" s="558"/>
      <c r="Z42" s="559"/>
      <c r="AA42" s="558"/>
      <c r="AB42" s="559">
        <v>72</v>
      </c>
      <c r="AC42" s="559"/>
      <c r="AD42" s="384"/>
      <c r="AE42" s="384"/>
      <c r="AF42" s="392">
        <v>216</v>
      </c>
      <c r="AG42" s="390"/>
      <c r="AH42" s="393">
        <v>72</v>
      </c>
      <c r="AI42" s="393"/>
      <c r="AJ42" s="391">
        <v>6</v>
      </c>
      <c r="AK42" s="397"/>
      <c r="AL42" s="392"/>
      <c r="AM42" s="390"/>
      <c r="AN42" s="393"/>
      <c r="AO42" s="393"/>
      <c r="AP42" s="391"/>
      <c r="AQ42" s="397"/>
      <c r="AR42" s="391"/>
      <c r="AS42" s="390"/>
      <c r="AT42" s="393"/>
      <c r="AU42" s="393"/>
      <c r="AV42" s="391"/>
      <c r="AW42" s="390"/>
      <c r="AX42" s="389"/>
      <c r="AY42" s="384"/>
      <c r="AZ42" s="390"/>
      <c r="BA42" s="391"/>
      <c r="BB42" s="384"/>
      <c r="BC42" s="385"/>
      <c r="BD42" s="386" t="s">
        <v>253</v>
      </c>
      <c r="BE42" s="387"/>
      <c r="BF42" s="387"/>
      <c r="BG42" s="387"/>
      <c r="BH42" s="388"/>
      <c r="BI42" s="84">
        <f t="shared" si="1"/>
        <v>72</v>
      </c>
      <c r="BJ42" s="85"/>
      <c r="BK42" s="72"/>
      <c r="BL42" s="72"/>
      <c r="BM42" s="86"/>
      <c r="BN42" s="87"/>
    </row>
    <row r="43" spans="1:180" s="45" customFormat="1" ht="73.7" customHeight="1">
      <c r="A43" s="604" t="s">
        <v>139</v>
      </c>
      <c r="B43" s="398" t="s">
        <v>157</v>
      </c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400"/>
      <c r="P43" s="271"/>
      <c r="Q43" s="292"/>
      <c r="R43" s="292"/>
      <c r="S43" s="272"/>
      <c r="T43" s="293"/>
      <c r="U43" s="272"/>
      <c r="V43" s="292"/>
      <c r="W43" s="401"/>
      <c r="X43" s="293"/>
      <c r="Y43" s="272"/>
      <c r="Z43" s="292"/>
      <c r="AA43" s="272"/>
      <c r="AB43" s="292"/>
      <c r="AC43" s="292"/>
      <c r="AD43" s="271"/>
      <c r="AE43" s="272"/>
      <c r="AF43" s="293"/>
      <c r="AG43" s="272"/>
      <c r="AH43" s="292"/>
      <c r="AI43" s="292"/>
      <c r="AJ43" s="271"/>
      <c r="AK43" s="401"/>
      <c r="AL43" s="271"/>
      <c r="AM43" s="272"/>
      <c r="AN43" s="292"/>
      <c r="AO43" s="292"/>
      <c r="AP43" s="271"/>
      <c r="AQ43" s="272"/>
      <c r="AR43" s="293"/>
      <c r="AS43" s="272"/>
      <c r="AT43" s="292"/>
      <c r="AU43" s="292"/>
      <c r="AV43" s="271"/>
      <c r="AW43" s="272"/>
      <c r="AX43" s="293"/>
      <c r="AY43" s="272"/>
      <c r="AZ43" s="292"/>
      <c r="BA43" s="292"/>
      <c r="BB43" s="271"/>
      <c r="BC43" s="272"/>
      <c r="BD43" s="402"/>
      <c r="BE43" s="403"/>
      <c r="BF43" s="403"/>
      <c r="BG43" s="403"/>
      <c r="BH43" s="404"/>
      <c r="BI43" s="78">
        <f t="shared" si="1"/>
        <v>0</v>
      </c>
      <c r="BJ43" s="65"/>
      <c r="BK43" s="70"/>
      <c r="BL43" s="70"/>
    </row>
    <row r="44" spans="1:180" s="36" customFormat="1" ht="48.2" customHeight="1">
      <c r="A44" s="605" t="s">
        <v>297</v>
      </c>
      <c r="B44" s="405" t="s">
        <v>158</v>
      </c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7"/>
      <c r="P44" s="206">
        <v>2</v>
      </c>
      <c r="Q44" s="209"/>
      <c r="R44" s="209"/>
      <c r="S44" s="208"/>
      <c r="T44" s="222">
        <f>SUM(AF44,AL44,AR44,AX44)</f>
        <v>234</v>
      </c>
      <c r="U44" s="208"/>
      <c r="V44" s="209">
        <f>SUM(AH44,AN44,AT44,AZ44)</f>
        <v>92</v>
      </c>
      <c r="W44" s="207"/>
      <c r="X44" s="206">
        <v>28</v>
      </c>
      <c r="Y44" s="208"/>
      <c r="Z44" s="209">
        <v>24</v>
      </c>
      <c r="AA44" s="208"/>
      <c r="AB44" s="209">
        <v>40</v>
      </c>
      <c r="AC44" s="209"/>
      <c r="AD44" s="279"/>
      <c r="AE44" s="279"/>
      <c r="AF44" s="222"/>
      <c r="AG44" s="208"/>
      <c r="AH44" s="209"/>
      <c r="AI44" s="209"/>
      <c r="AJ44" s="206"/>
      <c r="AK44" s="207"/>
      <c r="AL44" s="596">
        <v>234</v>
      </c>
      <c r="AM44" s="597"/>
      <c r="AN44" s="209">
        <v>92</v>
      </c>
      <c r="AO44" s="209"/>
      <c r="AP44" s="206">
        <v>6</v>
      </c>
      <c r="AQ44" s="207"/>
      <c r="AR44" s="222"/>
      <c r="AS44" s="208"/>
      <c r="AT44" s="209"/>
      <c r="AU44" s="209"/>
      <c r="AV44" s="206"/>
      <c r="AW44" s="207"/>
      <c r="AX44" s="222"/>
      <c r="AY44" s="208"/>
      <c r="AZ44" s="209"/>
      <c r="BA44" s="209"/>
      <c r="BB44" s="206"/>
      <c r="BC44" s="207"/>
      <c r="BD44" s="359" t="s">
        <v>182</v>
      </c>
      <c r="BE44" s="360"/>
      <c r="BF44" s="360"/>
      <c r="BG44" s="360"/>
      <c r="BH44" s="361"/>
      <c r="BI44" s="78">
        <f t="shared" si="1"/>
        <v>92</v>
      </c>
      <c r="BJ44" s="65"/>
      <c r="BK44" s="58"/>
      <c r="BL44" s="58"/>
    </row>
    <row r="45" spans="1:180" s="1" customFormat="1" ht="48.2" customHeight="1">
      <c r="A45" s="605" t="s">
        <v>298</v>
      </c>
      <c r="B45" s="405" t="s">
        <v>159</v>
      </c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7"/>
      <c r="P45" s="206"/>
      <c r="Q45" s="209"/>
      <c r="R45" s="209">
        <v>2</v>
      </c>
      <c r="S45" s="208"/>
      <c r="T45" s="222">
        <f t="shared" ref="T45:T47" si="3">SUM(AF45,AL45,AR45,AX45)</f>
        <v>108</v>
      </c>
      <c r="U45" s="208"/>
      <c r="V45" s="209">
        <f t="shared" ref="V45:V47" si="4">SUM(AH45,AN45,AT45,AZ45)</f>
        <v>40</v>
      </c>
      <c r="W45" s="207"/>
      <c r="X45" s="206">
        <v>24</v>
      </c>
      <c r="Y45" s="208"/>
      <c r="Z45" s="209">
        <v>16</v>
      </c>
      <c r="AA45" s="208"/>
      <c r="AB45" s="209"/>
      <c r="AC45" s="209"/>
      <c r="AD45" s="279"/>
      <c r="AE45" s="279"/>
      <c r="AF45" s="222"/>
      <c r="AG45" s="208"/>
      <c r="AH45" s="209"/>
      <c r="AI45" s="209"/>
      <c r="AJ45" s="206"/>
      <c r="AK45" s="207"/>
      <c r="AL45" s="222">
        <v>108</v>
      </c>
      <c r="AM45" s="208"/>
      <c r="AN45" s="209">
        <v>40</v>
      </c>
      <c r="AO45" s="209"/>
      <c r="AP45" s="206">
        <v>3</v>
      </c>
      <c r="AQ45" s="207"/>
      <c r="AR45" s="408"/>
      <c r="AS45" s="409"/>
      <c r="AT45" s="410"/>
      <c r="AU45" s="410"/>
      <c r="AV45" s="411"/>
      <c r="AW45" s="412"/>
      <c r="AX45" s="222"/>
      <c r="AY45" s="208"/>
      <c r="AZ45" s="209"/>
      <c r="BA45" s="209"/>
      <c r="BB45" s="206"/>
      <c r="BC45" s="207"/>
      <c r="BD45" s="366" t="s">
        <v>9</v>
      </c>
      <c r="BE45" s="367"/>
      <c r="BF45" s="367"/>
      <c r="BG45" s="367"/>
      <c r="BH45" s="368"/>
      <c r="BI45" s="78">
        <f t="shared" si="1"/>
        <v>40</v>
      </c>
      <c r="BJ45" s="65"/>
      <c r="BK45" s="49"/>
      <c r="BL45" s="49"/>
    </row>
    <row r="46" spans="1:180" s="1" customFormat="1" ht="48.2" customHeight="1">
      <c r="A46" s="605" t="s">
        <v>299</v>
      </c>
      <c r="B46" s="405" t="s">
        <v>185</v>
      </c>
      <c r="C46" s="406"/>
      <c r="D46" s="406"/>
      <c r="E46" s="406"/>
      <c r="F46" s="406"/>
      <c r="G46" s="406"/>
      <c r="H46" s="406"/>
      <c r="I46" s="406"/>
      <c r="J46" s="406"/>
      <c r="K46" s="406"/>
      <c r="L46" s="406"/>
      <c r="M46" s="406"/>
      <c r="N46" s="406"/>
      <c r="O46" s="407"/>
      <c r="P46" s="206">
        <v>2</v>
      </c>
      <c r="Q46" s="209"/>
      <c r="R46" s="209"/>
      <c r="S46" s="208"/>
      <c r="T46" s="222">
        <f t="shared" si="3"/>
        <v>234</v>
      </c>
      <c r="U46" s="208"/>
      <c r="V46" s="209">
        <f t="shared" si="4"/>
        <v>88</v>
      </c>
      <c r="W46" s="207"/>
      <c r="X46" s="206">
        <v>40</v>
      </c>
      <c r="Y46" s="208"/>
      <c r="Z46" s="209">
        <v>24</v>
      </c>
      <c r="AA46" s="208"/>
      <c r="AB46" s="209">
        <v>24</v>
      </c>
      <c r="AC46" s="209"/>
      <c r="AD46" s="279"/>
      <c r="AE46" s="279"/>
      <c r="AF46" s="222"/>
      <c r="AG46" s="208"/>
      <c r="AH46" s="209"/>
      <c r="AI46" s="209"/>
      <c r="AJ46" s="206"/>
      <c r="AK46" s="207"/>
      <c r="AL46" s="598">
        <v>234</v>
      </c>
      <c r="AM46" s="597"/>
      <c r="AN46" s="209">
        <v>88</v>
      </c>
      <c r="AO46" s="209"/>
      <c r="AP46" s="206">
        <v>6</v>
      </c>
      <c r="AQ46" s="207"/>
      <c r="AR46" s="223"/>
      <c r="AS46" s="206"/>
      <c r="AT46" s="208"/>
      <c r="AU46" s="206"/>
      <c r="AV46" s="208"/>
      <c r="AW46" s="225"/>
      <c r="AX46" s="293">
        <f>SUM(AX47:AY50)</f>
        <v>0</v>
      </c>
      <c r="AY46" s="272"/>
      <c r="AZ46" s="292">
        <f>SUM(AZ47:BA50)</f>
        <v>0</v>
      </c>
      <c r="BA46" s="292"/>
      <c r="BB46" s="271">
        <f>SUM(BB47:BC50)</f>
        <v>0</v>
      </c>
      <c r="BC46" s="401"/>
      <c r="BD46" s="359" t="s">
        <v>183</v>
      </c>
      <c r="BE46" s="360"/>
      <c r="BF46" s="360"/>
      <c r="BG46" s="360"/>
      <c r="BH46" s="361"/>
      <c r="BI46" s="78">
        <f t="shared" si="1"/>
        <v>88</v>
      </c>
      <c r="BJ46" s="65"/>
      <c r="BK46" s="49"/>
      <c r="BL46" s="49"/>
    </row>
    <row r="47" spans="1:180" s="1" customFormat="1" ht="73.7" customHeight="1">
      <c r="A47" s="605" t="s">
        <v>300</v>
      </c>
      <c r="B47" s="405" t="s">
        <v>218</v>
      </c>
      <c r="C47" s="406"/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7"/>
      <c r="P47" s="206">
        <v>2</v>
      </c>
      <c r="Q47" s="209"/>
      <c r="R47" s="209"/>
      <c r="S47" s="208"/>
      <c r="T47" s="222">
        <f t="shared" si="3"/>
        <v>120</v>
      </c>
      <c r="U47" s="208"/>
      <c r="V47" s="209">
        <f t="shared" si="4"/>
        <v>56</v>
      </c>
      <c r="W47" s="207"/>
      <c r="X47" s="206">
        <v>24</v>
      </c>
      <c r="Y47" s="208"/>
      <c r="Z47" s="209">
        <v>16</v>
      </c>
      <c r="AA47" s="208"/>
      <c r="AB47" s="209">
        <v>16</v>
      </c>
      <c r="AC47" s="209"/>
      <c r="AD47" s="279"/>
      <c r="AE47" s="279"/>
      <c r="AF47" s="222"/>
      <c r="AG47" s="208"/>
      <c r="AH47" s="209"/>
      <c r="AI47" s="209"/>
      <c r="AJ47" s="206"/>
      <c r="AK47" s="207"/>
      <c r="AL47" s="206">
        <v>120</v>
      </c>
      <c r="AM47" s="208"/>
      <c r="AN47" s="209">
        <v>56</v>
      </c>
      <c r="AO47" s="209"/>
      <c r="AP47" s="206">
        <v>3</v>
      </c>
      <c r="AQ47" s="207"/>
      <c r="AR47" s="222"/>
      <c r="AS47" s="208"/>
      <c r="AT47" s="209"/>
      <c r="AU47" s="209"/>
      <c r="AV47" s="206"/>
      <c r="AW47" s="207"/>
      <c r="AX47" s="222"/>
      <c r="AY47" s="208"/>
      <c r="AZ47" s="209"/>
      <c r="BA47" s="209"/>
      <c r="BB47" s="206"/>
      <c r="BC47" s="207"/>
      <c r="BD47" s="366" t="s">
        <v>8</v>
      </c>
      <c r="BE47" s="367"/>
      <c r="BF47" s="367"/>
      <c r="BG47" s="367"/>
      <c r="BH47" s="368"/>
      <c r="BI47" s="78">
        <f t="shared" si="1"/>
        <v>56</v>
      </c>
      <c r="BJ47" s="65"/>
      <c r="BK47" s="49"/>
      <c r="BL47" s="49"/>
    </row>
    <row r="48" spans="1:180" s="102" customFormat="1" ht="48.2" customHeight="1">
      <c r="A48" s="605" t="s">
        <v>301</v>
      </c>
      <c r="B48" s="226" t="s">
        <v>165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8"/>
      <c r="P48" s="206">
        <v>2</v>
      </c>
      <c r="Q48" s="209"/>
      <c r="R48" s="209"/>
      <c r="S48" s="208"/>
      <c r="T48" s="222">
        <f>SUM(AF48,AL48,AR48,AX48)</f>
        <v>120</v>
      </c>
      <c r="U48" s="208"/>
      <c r="V48" s="209">
        <f>SUM(AH48,AN48,AT48,AZ48)</f>
        <v>54</v>
      </c>
      <c r="W48" s="207"/>
      <c r="X48" s="223">
        <v>14</v>
      </c>
      <c r="Y48" s="224"/>
      <c r="Z48" s="208">
        <v>24</v>
      </c>
      <c r="AA48" s="224"/>
      <c r="AB48" s="208">
        <v>16</v>
      </c>
      <c r="AC48" s="206"/>
      <c r="AD48" s="224"/>
      <c r="AE48" s="224"/>
      <c r="AF48" s="223"/>
      <c r="AG48" s="224"/>
      <c r="AH48" s="208"/>
      <c r="AI48" s="206"/>
      <c r="AJ48" s="224"/>
      <c r="AK48" s="225"/>
      <c r="AL48" s="223">
        <v>120</v>
      </c>
      <c r="AM48" s="224"/>
      <c r="AN48" s="208">
        <v>54</v>
      </c>
      <c r="AO48" s="206"/>
      <c r="AP48" s="224">
        <v>3</v>
      </c>
      <c r="AQ48" s="225"/>
      <c r="AR48" s="222"/>
      <c r="AS48" s="208"/>
      <c r="AT48" s="209"/>
      <c r="AU48" s="209"/>
      <c r="AV48" s="206"/>
      <c r="AW48" s="207"/>
      <c r="AX48" s="206"/>
      <c r="AY48" s="208"/>
      <c r="AZ48" s="209"/>
      <c r="BA48" s="209"/>
      <c r="BB48" s="206"/>
      <c r="BC48" s="207"/>
      <c r="BD48" s="366" t="s">
        <v>6</v>
      </c>
      <c r="BE48" s="367"/>
      <c r="BF48" s="367"/>
      <c r="BG48" s="367"/>
      <c r="BH48" s="368"/>
      <c r="BI48" s="99">
        <f t="shared" si="1"/>
        <v>54</v>
      </c>
      <c r="BJ48" s="100" t="s">
        <v>241</v>
      </c>
      <c r="BK48" s="101"/>
      <c r="BL48" s="101"/>
    </row>
    <row r="49" spans="1:64" s="45" customFormat="1" ht="48.2" customHeight="1">
      <c r="A49" s="606" t="s">
        <v>31</v>
      </c>
      <c r="B49" s="413" t="s">
        <v>162</v>
      </c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5"/>
      <c r="P49" s="362"/>
      <c r="Q49" s="291"/>
      <c r="R49" s="291"/>
      <c r="S49" s="290"/>
      <c r="T49" s="289"/>
      <c r="U49" s="290"/>
      <c r="V49" s="291"/>
      <c r="W49" s="363"/>
      <c r="X49" s="289"/>
      <c r="Y49" s="290"/>
      <c r="Z49" s="291"/>
      <c r="AA49" s="290"/>
      <c r="AB49" s="291"/>
      <c r="AC49" s="291"/>
      <c r="AD49" s="362"/>
      <c r="AE49" s="290"/>
      <c r="AF49" s="289"/>
      <c r="AG49" s="290"/>
      <c r="AH49" s="291"/>
      <c r="AI49" s="291"/>
      <c r="AJ49" s="362"/>
      <c r="AK49" s="363"/>
      <c r="AL49" s="362"/>
      <c r="AM49" s="290"/>
      <c r="AN49" s="291"/>
      <c r="AO49" s="291"/>
      <c r="AP49" s="362"/>
      <c r="AQ49" s="291"/>
      <c r="AR49" s="289"/>
      <c r="AS49" s="290"/>
      <c r="AT49" s="291"/>
      <c r="AU49" s="291"/>
      <c r="AV49" s="362"/>
      <c r="AW49" s="291"/>
      <c r="AX49" s="289"/>
      <c r="AY49" s="290"/>
      <c r="AZ49" s="291"/>
      <c r="BA49" s="291"/>
      <c r="BB49" s="362"/>
      <c r="BC49" s="291"/>
      <c r="BD49" s="423"/>
      <c r="BE49" s="424"/>
      <c r="BF49" s="424"/>
      <c r="BG49" s="424"/>
      <c r="BH49" s="425"/>
      <c r="BI49" s="78">
        <f t="shared" ref="BI49:BI54" si="5">SUM(X49:AE49)</f>
        <v>0</v>
      </c>
      <c r="BJ49" s="65"/>
      <c r="BK49" s="70"/>
      <c r="BL49" s="70"/>
    </row>
    <row r="50" spans="1:64" s="36" customFormat="1" ht="145.5" customHeight="1">
      <c r="A50" s="607" t="s">
        <v>265</v>
      </c>
      <c r="B50" s="405" t="s">
        <v>177</v>
      </c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7"/>
      <c r="P50" s="206"/>
      <c r="Q50" s="209"/>
      <c r="R50" s="209">
        <v>2</v>
      </c>
      <c r="S50" s="208"/>
      <c r="T50" s="222">
        <f>SUM(AF50,AL50,AR50,AX50)</f>
        <v>120</v>
      </c>
      <c r="U50" s="208"/>
      <c r="V50" s="209">
        <f>SUM(AH50,AN50,AT50,AZ50)</f>
        <v>56</v>
      </c>
      <c r="W50" s="207"/>
      <c r="X50" s="222">
        <v>28</v>
      </c>
      <c r="Y50" s="208"/>
      <c r="Z50" s="209"/>
      <c r="AA50" s="208"/>
      <c r="AB50" s="209">
        <v>28</v>
      </c>
      <c r="AC50" s="209"/>
      <c r="AD50" s="206"/>
      <c r="AE50" s="208"/>
      <c r="AF50" s="222"/>
      <c r="AG50" s="208"/>
      <c r="AH50" s="209"/>
      <c r="AI50" s="209"/>
      <c r="AJ50" s="206"/>
      <c r="AK50" s="207"/>
      <c r="AL50" s="206">
        <v>120</v>
      </c>
      <c r="AM50" s="208"/>
      <c r="AN50" s="209">
        <v>56</v>
      </c>
      <c r="AO50" s="209"/>
      <c r="AP50" s="206">
        <v>3</v>
      </c>
      <c r="AQ50" s="208"/>
      <c r="AR50" s="427"/>
      <c r="AS50" s="428"/>
      <c r="AT50" s="429"/>
      <c r="AU50" s="429"/>
      <c r="AV50" s="430"/>
      <c r="AW50" s="431"/>
      <c r="AX50" s="362">
        <f>SUM(AX52:AY53)</f>
        <v>0</v>
      </c>
      <c r="AY50" s="290"/>
      <c r="AZ50" s="291">
        <f>SUM(AZ52:BA53)</f>
        <v>0</v>
      </c>
      <c r="BA50" s="291"/>
      <c r="BB50" s="362">
        <f>SUM(BB52:BC53)</f>
        <v>0</v>
      </c>
      <c r="BC50" s="363"/>
      <c r="BD50" s="366" t="s">
        <v>255</v>
      </c>
      <c r="BE50" s="367"/>
      <c r="BF50" s="367"/>
      <c r="BG50" s="367"/>
      <c r="BH50" s="368"/>
      <c r="BI50" s="78">
        <f t="shared" si="5"/>
        <v>56</v>
      </c>
      <c r="BJ50" s="65"/>
      <c r="BK50" s="58"/>
      <c r="BL50" s="58"/>
    </row>
    <row r="51" spans="1:64" s="1" customFormat="1" ht="73.7" customHeight="1">
      <c r="A51" s="607" t="s">
        <v>266</v>
      </c>
      <c r="B51" s="226" t="s">
        <v>163</v>
      </c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8"/>
      <c r="P51" s="206">
        <v>3</v>
      </c>
      <c r="Q51" s="209"/>
      <c r="R51" s="209"/>
      <c r="S51" s="208"/>
      <c r="T51" s="222">
        <f>SUM(AF51,AL51,AR51,AX51)</f>
        <v>110</v>
      </c>
      <c r="U51" s="208"/>
      <c r="V51" s="209">
        <f>SUM(AH51,AN51,AT51,AZ51)</f>
        <v>44</v>
      </c>
      <c r="W51" s="207"/>
      <c r="X51" s="426">
        <v>20</v>
      </c>
      <c r="Y51" s="417"/>
      <c r="Z51" s="418"/>
      <c r="AA51" s="417"/>
      <c r="AB51" s="418">
        <v>24</v>
      </c>
      <c r="AC51" s="418"/>
      <c r="AD51" s="416"/>
      <c r="AE51" s="417"/>
      <c r="AF51" s="426"/>
      <c r="AG51" s="417"/>
      <c r="AH51" s="418"/>
      <c r="AI51" s="418"/>
      <c r="AJ51" s="416"/>
      <c r="AK51" s="419"/>
      <c r="AL51" s="435"/>
      <c r="AM51" s="437"/>
      <c r="AN51" s="436"/>
      <c r="AO51" s="436"/>
      <c r="AP51" s="435"/>
      <c r="AQ51" s="437"/>
      <c r="AR51" s="426">
        <v>110</v>
      </c>
      <c r="AS51" s="417"/>
      <c r="AT51" s="436">
        <v>44</v>
      </c>
      <c r="AU51" s="436"/>
      <c r="AV51" s="435">
        <v>3</v>
      </c>
      <c r="AW51" s="438"/>
      <c r="AX51" s="206"/>
      <c r="AY51" s="208"/>
      <c r="AZ51" s="209"/>
      <c r="BA51" s="209"/>
      <c r="BB51" s="206"/>
      <c r="BC51" s="207"/>
      <c r="BD51" s="366" t="s">
        <v>2</v>
      </c>
      <c r="BE51" s="367"/>
      <c r="BF51" s="367"/>
      <c r="BG51" s="367"/>
      <c r="BH51" s="368"/>
      <c r="BI51" s="78">
        <f t="shared" si="5"/>
        <v>44</v>
      </c>
      <c r="BJ51" s="65"/>
      <c r="BK51" s="49"/>
      <c r="BL51" s="49"/>
    </row>
    <row r="52" spans="1:64" s="1" customFormat="1" ht="48.2" customHeight="1">
      <c r="A52" s="607" t="s">
        <v>267</v>
      </c>
      <c r="B52" s="432" t="s">
        <v>164</v>
      </c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4"/>
      <c r="P52" s="435">
        <v>3</v>
      </c>
      <c r="Q52" s="436"/>
      <c r="R52" s="436"/>
      <c r="S52" s="437"/>
      <c r="T52" s="426">
        <f t="shared" ref="T52:T53" si="6">SUM(AF52,AL52,AR52,AX52)</f>
        <v>198</v>
      </c>
      <c r="U52" s="417"/>
      <c r="V52" s="418">
        <f t="shared" ref="V52:V53" si="7">SUM(AH52,AN52,AT52,AZ52)</f>
        <v>66</v>
      </c>
      <c r="W52" s="419"/>
      <c r="X52" s="222">
        <v>26</v>
      </c>
      <c r="Y52" s="208"/>
      <c r="Z52" s="209">
        <v>24</v>
      </c>
      <c r="AA52" s="208"/>
      <c r="AB52" s="209">
        <v>16</v>
      </c>
      <c r="AC52" s="209"/>
      <c r="AD52" s="206"/>
      <c r="AE52" s="208"/>
      <c r="AF52" s="222"/>
      <c r="AG52" s="208"/>
      <c r="AH52" s="209"/>
      <c r="AI52" s="209"/>
      <c r="AJ52" s="206"/>
      <c r="AK52" s="207"/>
      <c r="AL52" s="420"/>
      <c r="AM52" s="421"/>
      <c r="AN52" s="422"/>
      <c r="AO52" s="422"/>
      <c r="AP52" s="420"/>
      <c r="AQ52" s="421"/>
      <c r="AR52" s="222">
        <v>198</v>
      </c>
      <c r="AS52" s="208"/>
      <c r="AT52" s="209">
        <v>66</v>
      </c>
      <c r="AU52" s="209"/>
      <c r="AV52" s="206">
        <v>6</v>
      </c>
      <c r="AW52" s="207"/>
      <c r="AX52" s="416"/>
      <c r="AY52" s="417"/>
      <c r="AZ52" s="418"/>
      <c r="BA52" s="418"/>
      <c r="BB52" s="416"/>
      <c r="BC52" s="419"/>
      <c r="BD52" s="439" t="s">
        <v>1</v>
      </c>
      <c r="BE52" s="440"/>
      <c r="BF52" s="440"/>
      <c r="BG52" s="440"/>
      <c r="BH52" s="441"/>
      <c r="BI52" s="78">
        <f t="shared" si="5"/>
        <v>66</v>
      </c>
      <c r="BJ52" s="65"/>
      <c r="BK52" s="49"/>
      <c r="BL52" s="49"/>
    </row>
    <row r="53" spans="1:64" s="1" customFormat="1" ht="48.2" customHeight="1">
      <c r="A53" s="607" t="s">
        <v>268</v>
      </c>
      <c r="B53" s="226" t="s">
        <v>201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8"/>
      <c r="P53" s="206">
        <v>3</v>
      </c>
      <c r="Q53" s="209"/>
      <c r="R53" s="209"/>
      <c r="S53" s="208"/>
      <c r="T53" s="222">
        <f t="shared" si="6"/>
        <v>108</v>
      </c>
      <c r="U53" s="208"/>
      <c r="V53" s="209">
        <f t="shared" si="7"/>
        <v>36</v>
      </c>
      <c r="W53" s="207"/>
      <c r="X53" s="222">
        <v>20</v>
      </c>
      <c r="Y53" s="208"/>
      <c r="Z53" s="209"/>
      <c r="AA53" s="208"/>
      <c r="AB53" s="209">
        <v>16</v>
      </c>
      <c r="AC53" s="209"/>
      <c r="AD53" s="206"/>
      <c r="AE53" s="208"/>
      <c r="AF53" s="222"/>
      <c r="AG53" s="208"/>
      <c r="AH53" s="209"/>
      <c r="AI53" s="209"/>
      <c r="AJ53" s="206"/>
      <c r="AK53" s="207"/>
      <c r="AL53" s="206"/>
      <c r="AM53" s="208"/>
      <c r="AN53" s="209"/>
      <c r="AO53" s="209"/>
      <c r="AP53" s="206"/>
      <c r="AQ53" s="208"/>
      <c r="AR53" s="222">
        <v>108</v>
      </c>
      <c r="AS53" s="208"/>
      <c r="AT53" s="209">
        <v>36</v>
      </c>
      <c r="AU53" s="209"/>
      <c r="AV53" s="206">
        <v>3</v>
      </c>
      <c r="AW53" s="207"/>
      <c r="AX53" s="206"/>
      <c r="AY53" s="208"/>
      <c r="AZ53" s="209"/>
      <c r="BA53" s="209"/>
      <c r="BB53" s="206"/>
      <c r="BC53" s="207"/>
      <c r="BD53" s="223" t="s">
        <v>178</v>
      </c>
      <c r="BE53" s="224"/>
      <c r="BF53" s="224"/>
      <c r="BG53" s="224"/>
      <c r="BH53" s="225"/>
      <c r="BI53" s="78">
        <f t="shared" si="5"/>
        <v>36</v>
      </c>
      <c r="BJ53" s="65"/>
      <c r="BK53" s="49"/>
      <c r="BL53" s="49"/>
    </row>
    <row r="54" spans="1:64" s="1" customFormat="1" ht="48.2" customHeight="1">
      <c r="A54" s="607" t="s">
        <v>269</v>
      </c>
      <c r="B54" s="226" t="s">
        <v>202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8"/>
      <c r="P54" s="206">
        <v>3</v>
      </c>
      <c r="Q54" s="209"/>
      <c r="R54" s="209"/>
      <c r="S54" s="208"/>
      <c r="T54" s="222">
        <f t="shared" ref="T54" si="8">SUM(AF54,AL54,AR54,AX54)</f>
        <v>120</v>
      </c>
      <c r="U54" s="208"/>
      <c r="V54" s="209">
        <f t="shared" ref="V54" si="9">SUM(AH54,AN54,AT54,AZ54)</f>
        <v>56</v>
      </c>
      <c r="W54" s="207"/>
      <c r="X54" s="222">
        <v>28</v>
      </c>
      <c r="Y54" s="208"/>
      <c r="Z54" s="209"/>
      <c r="AA54" s="208"/>
      <c r="AB54" s="209">
        <v>28</v>
      </c>
      <c r="AC54" s="209"/>
      <c r="AD54" s="206"/>
      <c r="AE54" s="208"/>
      <c r="AF54" s="222"/>
      <c r="AG54" s="208"/>
      <c r="AH54" s="209"/>
      <c r="AI54" s="209"/>
      <c r="AJ54" s="206"/>
      <c r="AK54" s="207"/>
      <c r="AL54" s="206"/>
      <c r="AM54" s="208"/>
      <c r="AN54" s="209"/>
      <c r="AO54" s="209"/>
      <c r="AP54" s="206"/>
      <c r="AQ54" s="208"/>
      <c r="AR54" s="222">
        <v>120</v>
      </c>
      <c r="AS54" s="208"/>
      <c r="AT54" s="209">
        <v>56</v>
      </c>
      <c r="AU54" s="209"/>
      <c r="AV54" s="206">
        <v>3</v>
      </c>
      <c r="AW54" s="207"/>
      <c r="AX54" s="206"/>
      <c r="AY54" s="208"/>
      <c r="AZ54" s="209"/>
      <c r="BA54" s="209"/>
      <c r="BB54" s="206"/>
      <c r="BC54" s="207"/>
      <c r="BD54" s="223" t="s">
        <v>179</v>
      </c>
      <c r="BE54" s="224"/>
      <c r="BF54" s="224"/>
      <c r="BG54" s="224"/>
      <c r="BH54" s="225"/>
      <c r="BI54" s="78">
        <f t="shared" si="5"/>
        <v>56</v>
      </c>
      <c r="BJ54" s="65"/>
      <c r="BK54" s="49"/>
      <c r="BL54" s="49"/>
    </row>
    <row r="55" spans="1:64" s="45" customFormat="1" ht="73.7" customHeight="1">
      <c r="A55" s="608" t="s">
        <v>30</v>
      </c>
      <c r="B55" s="398" t="s">
        <v>193</v>
      </c>
      <c r="C55" s="399"/>
      <c r="D55" s="399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400"/>
      <c r="P55" s="271"/>
      <c r="Q55" s="292"/>
      <c r="R55" s="292"/>
      <c r="S55" s="272"/>
      <c r="T55" s="293"/>
      <c r="U55" s="272"/>
      <c r="V55" s="292"/>
      <c r="W55" s="401"/>
      <c r="X55" s="293"/>
      <c r="Y55" s="272"/>
      <c r="Z55" s="292"/>
      <c r="AA55" s="272"/>
      <c r="AB55" s="292"/>
      <c r="AC55" s="292"/>
      <c r="AD55" s="271"/>
      <c r="AE55" s="272"/>
      <c r="AF55" s="293"/>
      <c r="AG55" s="272"/>
      <c r="AH55" s="292"/>
      <c r="AI55" s="292"/>
      <c r="AJ55" s="271"/>
      <c r="AK55" s="401"/>
      <c r="AL55" s="271"/>
      <c r="AM55" s="272"/>
      <c r="AN55" s="292"/>
      <c r="AO55" s="292"/>
      <c r="AP55" s="271"/>
      <c r="AQ55" s="272"/>
      <c r="AR55" s="293"/>
      <c r="AS55" s="272"/>
      <c r="AT55" s="292"/>
      <c r="AU55" s="292"/>
      <c r="AV55" s="271"/>
      <c r="AW55" s="272"/>
      <c r="AX55" s="293"/>
      <c r="AY55" s="272"/>
      <c r="AZ55" s="292"/>
      <c r="BA55" s="292"/>
      <c r="BB55" s="271"/>
      <c r="BC55" s="272"/>
      <c r="BD55" s="356"/>
      <c r="BE55" s="357"/>
      <c r="BF55" s="357"/>
      <c r="BG55" s="357"/>
      <c r="BH55" s="358"/>
      <c r="BI55" s="78">
        <f t="shared" si="1"/>
        <v>0</v>
      </c>
      <c r="BJ55" s="65"/>
      <c r="BK55" s="70"/>
      <c r="BL55" s="70"/>
    </row>
    <row r="56" spans="1:64" s="1" customFormat="1" ht="111" customHeight="1" thickBot="1">
      <c r="A56" s="609" t="s">
        <v>186</v>
      </c>
      <c r="B56" s="453" t="s">
        <v>196</v>
      </c>
      <c r="C56" s="454"/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5"/>
      <c r="P56" s="381">
        <v>3</v>
      </c>
      <c r="Q56" s="446"/>
      <c r="R56" s="446"/>
      <c r="S56" s="378"/>
      <c r="T56" s="445">
        <f>SUM(AF56,AL56,AR56,AX56)</f>
        <v>120</v>
      </c>
      <c r="U56" s="378"/>
      <c r="V56" s="446">
        <f>SUM(AH56,AN56,AT56,AZ56)</f>
        <v>56</v>
      </c>
      <c r="W56" s="447"/>
      <c r="X56" s="381">
        <v>24</v>
      </c>
      <c r="Y56" s="378"/>
      <c r="Z56" s="446">
        <v>16</v>
      </c>
      <c r="AA56" s="378"/>
      <c r="AB56" s="446">
        <v>16</v>
      </c>
      <c r="AC56" s="446"/>
      <c r="AD56" s="456"/>
      <c r="AE56" s="456"/>
      <c r="AF56" s="445"/>
      <c r="AG56" s="378"/>
      <c r="AH56" s="446"/>
      <c r="AI56" s="446"/>
      <c r="AJ56" s="381"/>
      <c r="AK56" s="447"/>
      <c r="AL56" s="445"/>
      <c r="AM56" s="378"/>
      <c r="AN56" s="446"/>
      <c r="AO56" s="446"/>
      <c r="AP56" s="381"/>
      <c r="AQ56" s="447"/>
      <c r="AR56" s="445">
        <v>120</v>
      </c>
      <c r="AS56" s="378"/>
      <c r="AT56" s="446">
        <v>56</v>
      </c>
      <c r="AU56" s="446"/>
      <c r="AV56" s="381">
        <v>3</v>
      </c>
      <c r="AW56" s="447"/>
      <c r="AX56" s="448">
        <f>SUM(AX63:AY64)</f>
        <v>0</v>
      </c>
      <c r="AY56" s="449"/>
      <c r="AZ56" s="450">
        <f>SUM(AZ63:BA64)</f>
        <v>0</v>
      </c>
      <c r="BA56" s="450"/>
      <c r="BB56" s="451">
        <f>SUM(BB63:BC64)</f>
        <v>0</v>
      </c>
      <c r="BC56" s="452"/>
      <c r="BD56" s="442" t="s">
        <v>274</v>
      </c>
      <c r="BE56" s="443"/>
      <c r="BF56" s="443"/>
      <c r="BG56" s="443"/>
      <c r="BH56" s="444"/>
      <c r="BI56" s="78">
        <f t="shared" si="1"/>
        <v>56</v>
      </c>
      <c r="BJ56" s="65"/>
      <c r="BK56" s="49"/>
      <c r="BL56" s="49"/>
    </row>
    <row r="57" spans="1:64" ht="28.35" customHeight="1"/>
    <row r="58" spans="1:64" ht="31.5" thickBot="1"/>
    <row r="59" spans="1:64" s="3" customFormat="1" ht="38.25" customHeight="1" thickBot="1">
      <c r="A59" s="337" t="s">
        <v>56</v>
      </c>
      <c r="B59" s="337" t="s">
        <v>206</v>
      </c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1"/>
      <c r="P59" s="325" t="s">
        <v>55</v>
      </c>
      <c r="Q59" s="327"/>
      <c r="R59" s="315" t="s">
        <v>54</v>
      </c>
      <c r="S59" s="325"/>
      <c r="T59" s="349" t="s">
        <v>53</v>
      </c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1"/>
      <c r="AF59" s="300" t="s">
        <v>52</v>
      </c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1"/>
      <c r="BD59" s="302" t="s">
        <v>51</v>
      </c>
      <c r="BE59" s="303"/>
      <c r="BF59" s="303"/>
      <c r="BG59" s="303"/>
      <c r="BH59" s="304"/>
      <c r="BI59" s="77"/>
      <c r="BJ59" s="68"/>
      <c r="BK59" s="7"/>
      <c r="BL59" s="7"/>
    </row>
    <row r="60" spans="1:64" s="3" customFormat="1" ht="36" customHeight="1" thickBot="1">
      <c r="A60" s="338"/>
      <c r="B60" s="342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4"/>
      <c r="P60" s="312"/>
      <c r="Q60" s="348"/>
      <c r="R60" s="317"/>
      <c r="S60" s="312"/>
      <c r="T60" s="311" t="s">
        <v>50</v>
      </c>
      <c r="U60" s="312"/>
      <c r="V60" s="315" t="s">
        <v>49</v>
      </c>
      <c r="W60" s="316"/>
      <c r="X60" s="321" t="s">
        <v>48</v>
      </c>
      <c r="Y60" s="322"/>
      <c r="Z60" s="322"/>
      <c r="AA60" s="322"/>
      <c r="AB60" s="322"/>
      <c r="AC60" s="322"/>
      <c r="AD60" s="322"/>
      <c r="AE60" s="323"/>
      <c r="AF60" s="322" t="s">
        <v>47</v>
      </c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3"/>
      <c r="AR60" s="321" t="s">
        <v>46</v>
      </c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3"/>
      <c r="BD60" s="305"/>
      <c r="BE60" s="306"/>
      <c r="BF60" s="306"/>
      <c r="BG60" s="306"/>
      <c r="BH60" s="307"/>
      <c r="BI60" s="77"/>
      <c r="BJ60" s="68"/>
      <c r="BK60" s="7"/>
      <c r="BL60" s="7"/>
    </row>
    <row r="61" spans="1:64" s="3" customFormat="1" ht="67.5" customHeight="1" thickBot="1">
      <c r="A61" s="338"/>
      <c r="B61" s="342"/>
      <c r="C61" s="343"/>
      <c r="D61" s="343"/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344"/>
      <c r="P61" s="312"/>
      <c r="Q61" s="348"/>
      <c r="R61" s="317"/>
      <c r="S61" s="312"/>
      <c r="T61" s="311"/>
      <c r="U61" s="312"/>
      <c r="V61" s="317"/>
      <c r="W61" s="318"/>
      <c r="X61" s="324" t="s">
        <v>45</v>
      </c>
      <c r="Y61" s="325"/>
      <c r="Z61" s="326" t="s">
        <v>44</v>
      </c>
      <c r="AA61" s="325"/>
      <c r="AB61" s="326" t="s">
        <v>43</v>
      </c>
      <c r="AC61" s="327"/>
      <c r="AD61" s="325" t="s">
        <v>42</v>
      </c>
      <c r="AE61" s="316"/>
      <c r="AF61" s="333" t="s">
        <v>41</v>
      </c>
      <c r="AG61" s="333"/>
      <c r="AH61" s="333"/>
      <c r="AI61" s="333"/>
      <c r="AJ61" s="333"/>
      <c r="AK61" s="333"/>
      <c r="AL61" s="332" t="s">
        <v>40</v>
      </c>
      <c r="AM61" s="333"/>
      <c r="AN61" s="333"/>
      <c r="AO61" s="333"/>
      <c r="AP61" s="333"/>
      <c r="AQ61" s="334"/>
      <c r="AR61" s="333" t="s">
        <v>137</v>
      </c>
      <c r="AS61" s="333"/>
      <c r="AT61" s="333"/>
      <c r="AU61" s="333"/>
      <c r="AV61" s="333"/>
      <c r="AW61" s="333"/>
      <c r="AX61" s="332" t="s">
        <v>127</v>
      </c>
      <c r="AY61" s="333"/>
      <c r="AZ61" s="333"/>
      <c r="BA61" s="333"/>
      <c r="BB61" s="333"/>
      <c r="BC61" s="334"/>
      <c r="BD61" s="305"/>
      <c r="BE61" s="306"/>
      <c r="BF61" s="306"/>
      <c r="BG61" s="306"/>
      <c r="BH61" s="307"/>
      <c r="BI61" s="79"/>
      <c r="BJ61" s="64"/>
      <c r="BK61" s="7"/>
      <c r="BL61" s="7"/>
    </row>
    <row r="62" spans="1:64" s="3" customFormat="1" ht="156.75" customHeight="1" thickBot="1">
      <c r="A62" s="339"/>
      <c r="B62" s="345"/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7"/>
      <c r="P62" s="314"/>
      <c r="Q62" s="328"/>
      <c r="R62" s="319"/>
      <c r="S62" s="314"/>
      <c r="T62" s="313"/>
      <c r="U62" s="314"/>
      <c r="V62" s="319"/>
      <c r="W62" s="320"/>
      <c r="X62" s="313"/>
      <c r="Y62" s="314"/>
      <c r="Z62" s="319"/>
      <c r="AA62" s="314"/>
      <c r="AB62" s="319"/>
      <c r="AC62" s="328"/>
      <c r="AD62" s="314"/>
      <c r="AE62" s="320"/>
      <c r="AF62" s="560" t="s">
        <v>39</v>
      </c>
      <c r="AG62" s="552"/>
      <c r="AH62" s="550" t="s">
        <v>38</v>
      </c>
      <c r="AI62" s="551"/>
      <c r="AJ62" s="552" t="s">
        <v>37</v>
      </c>
      <c r="AK62" s="553"/>
      <c r="AL62" s="560" t="s">
        <v>39</v>
      </c>
      <c r="AM62" s="552"/>
      <c r="AN62" s="550" t="s">
        <v>38</v>
      </c>
      <c r="AO62" s="551"/>
      <c r="AP62" s="552" t="s">
        <v>37</v>
      </c>
      <c r="AQ62" s="553"/>
      <c r="AR62" s="552" t="s">
        <v>39</v>
      </c>
      <c r="AS62" s="552"/>
      <c r="AT62" s="550" t="s">
        <v>38</v>
      </c>
      <c r="AU62" s="551"/>
      <c r="AV62" s="552" t="s">
        <v>37</v>
      </c>
      <c r="AW62" s="552"/>
      <c r="AX62" s="560" t="s">
        <v>39</v>
      </c>
      <c r="AY62" s="552"/>
      <c r="AZ62" s="550" t="s">
        <v>38</v>
      </c>
      <c r="BA62" s="551"/>
      <c r="BB62" s="552" t="s">
        <v>37</v>
      </c>
      <c r="BC62" s="553"/>
      <c r="BD62" s="308"/>
      <c r="BE62" s="309"/>
      <c r="BF62" s="309"/>
      <c r="BG62" s="309"/>
      <c r="BH62" s="310"/>
      <c r="BI62" s="77"/>
      <c r="BJ62" s="68"/>
      <c r="BK62" s="7"/>
      <c r="BL62" s="7"/>
    </row>
    <row r="63" spans="1:64" s="1" customFormat="1" ht="108" customHeight="1">
      <c r="A63" s="607" t="s">
        <v>187</v>
      </c>
      <c r="B63" s="405" t="s">
        <v>194</v>
      </c>
      <c r="C63" s="406"/>
      <c r="D63" s="406"/>
      <c r="E63" s="406"/>
      <c r="F63" s="406"/>
      <c r="G63" s="406"/>
      <c r="H63" s="406"/>
      <c r="I63" s="406"/>
      <c r="J63" s="406"/>
      <c r="K63" s="406"/>
      <c r="L63" s="406"/>
      <c r="M63" s="406"/>
      <c r="N63" s="406"/>
      <c r="O63" s="407"/>
      <c r="P63" s="206"/>
      <c r="Q63" s="209"/>
      <c r="R63" s="209">
        <v>3</v>
      </c>
      <c r="S63" s="208"/>
      <c r="T63" s="222">
        <f t="shared" ref="T63:T64" si="10">SUM(AF63,AL63,AR63,AX63)</f>
        <v>118</v>
      </c>
      <c r="U63" s="208"/>
      <c r="V63" s="209">
        <f t="shared" ref="V63:V64" si="11">SUM(AH63,AN63,AT63,AZ63)</f>
        <v>52</v>
      </c>
      <c r="W63" s="207"/>
      <c r="X63" s="206">
        <v>20</v>
      </c>
      <c r="Y63" s="208"/>
      <c r="Z63" s="209">
        <v>24</v>
      </c>
      <c r="AA63" s="208"/>
      <c r="AB63" s="209">
        <v>8</v>
      </c>
      <c r="AC63" s="209"/>
      <c r="AD63" s="279"/>
      <c r="AE63" s="279"/>
      <c r="AF63" s="426"/>
      <c r="AG63" s="417"/>
      <c r="AH63" s="418"/>
      <c r="AI63" s="418"/>
      <c r="AJ63" s="416"/>
      <c r="AK63" s="419"/>
      <c r="AL63" s="416"/>
      <c r="AM63" s="417"/>
      <c r="AN63" s="418"/>
      <c r="AO63" s="418"/>
      <c r="AP63" s="416"/>
      <c r="AQ63" s="417"/>
      <c r="AR63" s="213">
        <v>118</v>
      </c>
      <c r="AS63" s="610"/>
      <c r="AT63" s="418">
        <v>52</v>
      </c>
      <c r="AU63" s="418"/>
      <c r="AV63" s="416">
        <v>3</v>
      </c>
      <c r="AW63" s="419"/>
      <c r="AX63" s="426"/>
      <c r="AY63" s="417"/>
      <c r="AZ63" s="418"/>
      <c r="BA63" s="418"/>
      <c r="BB63" s="416"/>
      <c r="BC63" s="419"/>
      <c r="BD63" s="359" t="s">
        <v>302</v>
      </c>
      <c r="BE63" s="360"/>
      <c r="BF63" s="360"/>
      <c r="BG63" s="360"/>
      <c r="BH63" s="361"/>
      <c r="BI63" s="78">
        <f t="shared" si="1"/>
        <v>52</v>
      </c>
      <c r="BJ63" s="65"/>
      <c r="BK63" s="49"/>
      <c r="BL63" s="49"/>
    </row>
    <row r="64" spans="1:64" s="1" customFormat="1" ht="111.75" customHeight="1" thickBot="1">
      <c r="A64" s="607" t="s">
        <v>188</v>
      </c>
      <c r="B64" s="405" t="s">
        <v>292</v>
      </c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7"/>
      <c r="P64" s="206"/>
      <c r="Q64" s="208"/>
      <c r="R64" s="209">
        <v>3</v>
      </c>
      <c r="S64" s="208"/>
      <c r="T64" s="222">
        <f t="shared" si="10"/>
        <v>108</v>
      </c>
      <c r="U64" s="208"/>
      <c r="V64" s="209">
        <f t="shared" si="11"/>
        <v>36</v>
      </c>
      <c r="W64" s="207"/>
      <c r="X64" s="206">
        <v>20</v>
      </c>
      <c r="Y64" s="208"/>
      <c r="Z64" s="209">
        <v>16</v>
      </c>
      <c r="AA64" s="208"/>
      <c r="AB64" s="209"/>
      <c r="AC64" s="209"/>
      <c r="AD64" s="279"/>
      <c r="AE64" s="279"/>
      <c r="AF64" s="223"/>
      <c r="AG64" s="224"/>
      <c r="AH64" s="208"/>
      <c r="AI64" s="206"/>
      <c r="AJ64" s="224"/>
      <c r="AK64" s="225"/>
      <c r="AL64" s="206"/>
      <c r="AM64" s="208"/>
      <c r="AN64" s="209"/>
      <c r="AO64" s="209"/>
      <c r="AP64" s="206"/>
      <c r="AQ64" s="207"/>
      <c r="AR64" s="206">
        <v>108</v>
      </c>
      <c r="AS64" s="208"/>
      <c r="AT64" s="209">
        <v>36</v>
      </c>
      <c r="AU64" s="209"/>
      <c r="AV64" s="206">
        <v>3</v>
      </c>
      <c r="AW64" s="207"/>
      <c r="AX64" s="222"/>
      <c r="AY64" s="208"/>
      <c r="AZ64" s="209"/>
      <c r="BA64" s="209"/>
      <c r="BB64" s="206"/>
      <c r="BC64" s="207"/>
      <c r="BD64" s="570" t="s">
        <v>322</v>
      </c>
      <c r="BE64" s="571"/>
      <c r="BF64" s="571"/>
      <c r="BG64" s="571"/>
      <c r="BH64" s="572"/>
      <c r="BI64" s="78">
        <f t="shared" si="1"/>
        <v>36</v>
      </c>
      <c r="BJ64" s="75" t="s">
        <v>242</v>
      </c>
      <c r="BK64" s="49"/>
      <c r="BL64" s="49"/>
    </row>
    <row r="65" spans="1:66" s="128" customFormat="1" ht="42" customHeight="1" thickBot="1">
      <c r="A65" s="611" t="s">
        <v>189</v>
      </c>
      <c r="B65" s="554" t="s">
        <v>323</v>
      </c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6"/>
      <c r="P65" s="245"/>
      <c r="Q65" s="246"/>
      <c r="R65" s="246"/>
      <c r="S65" s="247"/>
      <c r="T65" s="568" t="s">
        <v>133</v>
      </c>
      <c r="U65" s="569"/>
      <c r="V65" s="580" t="s">
        <v>259</v>
      </c>
      <c r="W65" s="581"/>
      <c r="X65" s="568" t="s">
        <v>260</v>
      </c>
      <c r="Y65" s="569"/>
      <c r="Z65" s="580" t="s">
        <v>261</v>
      </c>
      <c r="AA65" s="569"/>
      <c r="AB65" s="580" t="s">
        <v>145</v>
      </c>
      <c r="AC65" s="569"/>
      <c r="AD65" s="580" t="s">
        <v>238</v>
      </c>
      <c r="AE65" s="581"/>
      <c r="AF65" s="568" t="s">
        <v>264</v>
      </c>
      <c r="AG65" s="569"/>
      <c r="AH65" s="580" t="s">
        <v>276</v>
      </c>
      <c r="AI65" s="569"/>
      <c r="AJ65" s="580" t="s">
        <v>277</v>
      </c>
      <c r="AK65" s="581"/>
      <c r="AL65" s="568" t="s">
        <v>278</v>
      </c>
      <c r="AM65" s="569"/>
      <c r="AN65" s="580" t="s">
        <v>140</v>
      </c>
      <c r="AO65" s="569"/>
      <c r="AP65" s="580" t="s">
        <v>262</v>
      </c>
      <c r="AQ65" s="581"/>
      <c r="AR65" s="286">
        <v>0</v>
      </c>
      <c r="AS65" s="247"/>
      <c r="AT65" s="336">
        <v>0</v>
      </c>
      <c r="AU65" s="247"/>
      <c r="AV65" s="336">
        <v>0</v>
      </c>
      <c r="AW65" s="248"/>
      <c r="AX65" s="286">
        <v>0</v>
      </c>
      <c r="AY65" s="247"/>
      <c r="AZ65" s="336">
        <v>0</v>
      </c>
      <c r="BA65" s="247"/>
      <c r="BB65" s="336">
        <v>0</v>
      </c>
      <c r="BC65" s="248"/>
      <c r="BD65" s="349"/>
      <c r="BE65" s="350"/>
      <c r="BF65" s="350"/>
      <c r="BG65" s="350"/>
      <c r="BH65" s="351"/>
      <c r="BI65" s="125">
        <f t="shared" si="1"/>
        <v>0</v>
      </c>
      <c r="BJ65" s="144"/>
      <c r="BK65" s="144"/>
      <c r="BL65" s="144"/>
      <c r="BM65" s="126"/>
      <c r="BN65" s="127"/>
    </row>
    <row r="66" spans="1:66" s="131" customFormat="1" ht="48.2" customHeight="1">
      <c r="A66" s="612" t="s">
        <v>235</v>
      </c>
      <c r="B66" s="405" t="s">
        <v>243</v>
      </c>
      <c r="C66" s="406"/>
      <c r="D66" s="406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O66" s="407"/>
      <c r="P66" s="222"/>
      <c r="Q66" s="209"/>
      <c r="R66" s="561" t="s">
        <v>316</v>
      </c>
      <c r="S66" s="562"/>
      <c r="T66" s="222" t="s">
        <v>143</v>
      </c>
      <c r="U66" s="209"/>
      <c r="V66" s="209" t="s">
        <v>263</v>
      </c>
      <c r="W66" s="207"/>
      <c r="X66" s="563" t="s">
        <v>237</v>
      </c>
      <c r="Y66" s="564"/>
      <c r="Z66" s="565" t="s">
        <v>261</v>
      </c>
      <c r="AA66" s="564"/>
      <c r="AB66" s="565"/>
      <c r="AC66" s="564"/>
      <c r="AD66" s="566"/>
      <c r="AE66" s="567"/>
      <c r="AF66" s="222" t="s">
        <v>143</v>
      </c>
      <c r="AG66" s="208"/>
      <c r="AH66" s="209" t="s">
        <v>263</v>
      </c>
      <c r="AI66" s="209"/>
      <c r="AJ66" s="206" t="s">
        <v>132</v>
      </c>
      <c r="AK66" s="208"/>
      <c r="AL66" s="222"/>
      <c r="AM66" s="208"/>
      <c r="AN66" s="209"/>
      <c r="AO66" s="209"/>
      <c r="AP66" s="206"/>
      <c r="AQ66" s="208"/>
      <c r="AR66" s="392"/>
      <c r="AS66" s="390"/>
      <c r="AT66" s="393"/>
      <c r="AU66" s="393"/>
      <c r="AV66" s="391"/>
      <c r="AW66" s="397"/>
      <c r="AX66" s="206"/>
      <c r="AY66" s="208"/>
      <c r="AZ66" s="209"/>
      <c r="BA66" s="209"/>
      <c r="BB66" s="206"/>
      <c r="BC66" s="207"/>
      <c r="BD66" s="366" t="s">
        <v>15</v>
      </c>
      <c r="BE66" s="367"/>
      <c r="BF66" s="367"/>
      <c r="BG66" s="367"/>
      <c r="BH66" s="368"/>
      <c r="BI66" s="125">
        <f t="shared" si="1"/>
        <v>0</v>
      </c>
      <c r="BJ66" s="129"/>
      <c r="BK66" s="130"/>
      <c r="BL66" s="130"/>
      <c r="BM66" s="130"/>
      <c r="BN66" s="130"/>
    </row>
    <row r="67" spans="1:66" s="134" customFormat="1" ht="48.2" customHeight="1">
      <c r="A67" s="612" t="s">
        <v>236</v>
      </c>
      <c r="B67" s="405" t="s">
        <v>310</v>
      </c>
      <c r="C67" s="406"/>
      <c r="D67" s="406"/>
      <c r="E67" s="406"/>
      <c r="F67" s="406"/>
      <c r="G67" s="406"/>
      <c r="H67" s="406"/>
      <c r="I67" s="406"/>
      <c r="J67" s="406"/>
      <c r="K67" s="406"/>
      <c r="L67" s="406"/>
      <c r="M67" s="406"/>
      <c r="N67" s="406"/>
      <c r="O67" s="407"/>
      <c r="P67" s="426" t="s">
        <v>132</v>
      </c>
      <c r="Q67" s="418"/>
      <c r="R67" s="418" t="s">
        <v>138</v>
      </c>
      <c r="S67" s="419"/>
      <c r="T67" s="222" t="s">
        <v>264</v>
      </c>
      <c r="U67" s="209"/>
      <c r="V67" s="209" t="s">
        <v>145</v>
      </c>
      <c r="W67" s="207"/>
      <c r="X67" s="563"/>
      <c r="Y67" s="564"/>
      <c r="Z67" s="565"/>
      <c r="AA67" s="564"/>
      <c r="AB67" s="565" t="s">
        <v>145</v>
      </c>
      <c r="AC67" s="564"/>
      <c r="AD67" s="566"/>
      <c r="AE67" s="567"/>
      <c r="AF67" s="222" t="s">
        <v>142</v>
      </c>
      <c r="AG67" s="208"/>
      <c r="AH67" s="209" t="s">
        <v>257</v>
      </c>
      <c r="AI67" s="209"/>
      <c r="AJ67" s="206" t="s">
        <v>132</v>
      </c>
      <c r="AK67" s="208"/>
      <c r="AL67" s="222" t="s">
        <v>143</v>
      </c>
      <c r="AM67" s="208"/>
      <c r="AN67" s="209" t="s">
        <v>257</v>
      </c>
      <c r="AO67" s="209"/>
      <c r="AP67" s="206" t="s">
        <v>132</v>
      </c>
      <c r="AQ67" s="208"/>
      <c r="AR67" s="222"/>
      <c r="AS67" s="208"/>
      <c r="AT67" s="209"/>
      <c r="AU67" s="209"/>
      <c r="AV67" s="206"/>
      <c r="AW67" s="207"/>
      <c r="AX67" s="206"/>
      <c r="AY67" s="208"/>
      <c r="AZ67" s="209"/>
      <c r="BA67" s="209"/>
      <c r="BB67" s="206"/>
      <c r="BC67" s="207"/>
      <c r="BD67" s="366" t="s">
        <v>14</v>
      </c>
      <c r="BE67" s="367"/>
      <c r="BF67" s="367"/>
      <c r="BG67" s="367"/>
      <c r="BH67" s="368"/>
      <c r="BI67" s="125">
        <f t="shared" si="1"/>
        <v>0</v>
      </c>
      <c r="BJ67" s="132"/>
      <c r="BK67" s="133"/>
      <c r="BL67" s="133"/>
      <c r="BM67" s="133"/>
      <c r="BN67" s="133"/>
    </row>
    <row r="68" spans="1:66" s="131" customFormat="1" ht="48.2" customHeight="1" thickBot="1">
      <c r="A68" s="612" t="s">
        <v>254</v>
      </c>
      <c r="B68" s="573" t="s">
        <v>311</v>
      </c>
      <c r="C68" s="574"/>
      <c r="D68" s="574"/>
      <c r="E68" s="574"/>
      <c r="F68" s="574"/>
      <c r="G68" s="574"/>
      <c r="H68" s="574"/>
      <c r="I68" s="574"/>
      <c r="J68" s="574"/>
      <c r="K68" s="574"/>
      <c r="L68" s="574"/>
      <c r="M68" s="574"/>
      <c r="N68" s="574"/>
      <c r="O68" s="575"/>
      <c r="P68" s="260" t="s">
        <v>132</v>
      </c>
      <c r="Q68" s="261"/>
      <c r="R68" s="261"/>
      <c r="S68" s="263"/>
      <c r="T68" s="445" t="s">
        <v>279</v>
      </c>
      <c r="U68" s="446"/>
      <c r="V68" s="446" t="s">
        <v>143</v>
      </c>
      <c r="W68" s="447"/>
      <c r="X68" s="576" t="s">
        <v>258</v>
      </c>
      <c r="Y68" s="577"/>
      <c r="Z68" s="578"/>
      <c r="AA68" s="577"/>
      <c r="AB68" s="578"/>
      <c r="AC68" s="577"/>
      <c r="AD68" s="378" t="s">
        <v>238</v>
      </c>
      <c r="AE68" s="379"/>
      <c r="AF68" s="260"/>
      <c r="AG68" s="262"/>
      <c r="AH68" s="261"/>
      <c r="AI68" s="261"/>
      <c r="AJ68" s="579"/>
      <c r="AK68" s="262"/>
      <c r="AL68" s="260" t="s">
        <v>279</v>
      </c>
      <c r="AM68" s="262"/>
      <c r="AN68" s="261" t="s">
        <v>143</v>
      </c>
      <c r="AO68" s="261"/>
      <c r="AP68" s="579" t="s">
        <v>141</v>
      </c>
      <c r="AQ68" s="262"/>
      <c r="AR68" s="260"/>
      <c r="AS68" s="262"/>
      <c r="AT68" s="261"/>
      <c r="AU68" s="261"/>
      <c r="AV68" s="579"/>
      <c r="AW68" s="263"/>
      <c r="AX68" s="587"/>
      <c r="AY68" s="588"/>
      <c r="AZ68" s="589"/>
      <c r="BA68" s="589"/>
      <c r="BB68" s="587"/>
      <c r="BC68" s="590"/>
      <c r="BD68" s="591" t="s">
        <v>16</v>
      </c>
      <c r="BE68" s="592"/>
      <c r="BF68" s="592"/>
      <c r="BG68" s="592"/>
      <c r="BH68" s="593"/>
      <c r="BI68" s="125">
        <f t="shared" si="1"/>
        <v>0</v>
      </c>
      <c r="BJ68" s="129"/>
      <c r="BK68" s="130"/>
      <c r="BL68" s="130"/>
      <c r="BM68" s="130"/>
      <c r="BN68" s="130"/>
    </row>
    <row r="69" spans="1:66" s="1" customFormat="1" ht="36" thickBot="1">
      <c r="A69" s="478" t="s">
        <v>29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479"/>
      <c r="T69" s="245">
        <f>SUM(T29,T41)</f>
        <v>3186</v>
      </c>
      <c r="U69" s="247"/>
      <c r="V69" s="246">
        <f>SUM(V29,V41)</f>
        <v>1118</v>
      </c>
      <c r="W69" s="248"/>
      <c r="X69" s="245">
        <f>SUM(X29,X41)</f>
        <v>468</v>
      </c>
      <c r="Y69" s="247"/>
      <c r="Z69" s="246">
        <f>SUM(Z29,Z41)</f>
        <v>264</v>
      </c>
      <c r="AA69" s="247"/>
      <c r="AB69" s="246">
        <f>SUM(AB29,AB41)</f>
        <v>386</v>
      </c>
      <c r="AC69" s="247"/>
      <c r="AD69" s="246">
        <f>SUM(AD29,AD41)</f>
        <v>0</v>
      </c>
      <c r="AE69" s="248"/>
      <c r="AF69" s="245">
        <f>SUM(AF29,AF41)</f>
        <v>972</v>
      </c>
      <c r="AG69" s="247"/>
      <c r="AH69" s="246">
        <f>SUM(AH29,AH41)</f>
        <v>386</v>
      </c>
      <c r="AI69" s="247"/>
      <c r="AJ69" s="246">
        <f>SUM(AJ29,AJ41)</f>
        <v>30</v>
      </c>
      <c r="AK69" s="248"/>
      <c r="AL69" s="245">
        <f>SUM(AL29,AL41)</f>
        <v>1134</v>
      </c>
      <c r="AM69" s="247"/>
      <c r="AN69" s="246">
        <f>SUM(AN29,AN41)</f>
        <v>386</v>
      </c>
      <c r="AO69" s="247"/>
      <c r="AP69" s="246">
        <f>SUM(AP29,AP41)</f>
        <v>30</v>
      </c>
      <c r="AQ69" s="248"/>
      <c r="AR69" s="245">
        <f>SUM(AR29,AR41)</f>
        <v>1080</v>
      </c>
      <c r="AS69" s="247"/>
      <c r="AT69" s="246">
        <f>SUM(AT29,AT41)</f>
        <v>346</v>
      </c>
      <c r="AU69" s="247"/>
      <c r="AV69" s="246">
        <f>SUM(AV29,AV41)</f>
        <v>30</v>
      </c>
      <c r="AW69" s="248"/>
      <c r="AX69" s="245">
        <f>SUM(AX29,AX41)</f>
        <v>0</v>
      </c>
      <c r="AY69" s="247"/>
      <c r="AZ69" s="246">
        <f>SUM(AZ29,AZ41)</f>
        <v>0</v>
      </c>
      <c r="BA69" s="247"/>
      <c r="BB69" s="246">
        <f>SUM(BB29,BB41)</f>
        <v>0</v>
      </c>
      <c r="BC69" s="248"/>
      <c r="BD69" s="249"/>
      <c r="BE69" s="250"/>
      <c r="BF69" s="250"/>
      <c r="BG69" s="250"/>
      <c r="BH69" s="253"/>
      <c r="BI69" s="78">
        <f t="shared" si="1"/>
        <v>1118</v>
      </c>
      <c r="BJ69" s="66">
        <f>SUM(AF69,AL69,AR69,AX69)</f>
        <v>3186</v>
      </c>
      <c r="BK69" s="66">
        <f>SUM(AH69,AN69,AT69,AZ69)</f>
        <v>1118</v>
      </c>
      <c r="BL69" s="66">
        <f>SUM(AJ69,AP69,AV69,BB69)</f>
        <v>90</v>
      </c>
    </row>
    <row r="70" spans="1:66" s="1" customFormat="1" ht="35.25">
      <c r="A70" s="398" t="s">
        <v>28</v>
      </c>
      <c r="B70" s="457"/>
      <c r="C70" s="457"/>
      <c r="D70" s="457"/>
      <c r="E70" s="457"/>
      <c r="F70" s="457"/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57"/>
      <c r="R70" s="457"/>
      <c r="S70" s="458"/>
      <c r="T70" s="459"/>
      <c r="U70" s="460"/>
      <c r="V70" s="461"/>
      <c r="W70" s="462"/>
      <c r="X70" s="463"/>
      <c r="Y70" s="464"/>
      <c r="Z70" s="465"/>
      <c r="AA70" s="465"/>
      <c r="AB70" s="466"/>
      <c r="AC70" s="464"/>
      <c r="AD70" s="465"/>
      <c r="AE70" s="464"/>
      <c r="AF70" s="463">
        <f>ROUND(AH69/18,0)</f>
        <v>21</v>
      </c>
      <c r="AG70" s="465"/>
      <c r="AH70" s="465"/>
      <c r="AI70" s="465"/>
      <c r="AJ70" s="465"/>
      <c r="AK70" s="586"/>
      <c r="AL70" s="466">
        <f>ROUND(AN69/18,0)</f>
        <v>21</v>
      </c>
      <c r="AM70" s="465"/>
      <c r="AN70" s="465"/>
      <c r="AO70" s="465"/>
      <c r="AP70" s="465"/>
      <c r="AQ70" s="464"/>
      <c r="AR70" s="463">
        <f>ROUND(AT69/17,0)</f>
        <v>20</v>
      </c>
      <c r="AS70" s="465"/>
      <c r="AT70" s="465"/>
      <c r="AU70" s="465"/>
      <c r="AV70" s="465"/>
      <c r="AW70" s="464"/>
      <c r="AX70" s="426"/>
      <c r="AY70" s="418"/>
      <c r="AZ70" s="418"/>
      <c r="BA70" s="418"/>
      <c r="BB70" s="418"/>
      <c r="BC70" s="419"/>
      <c r="BD70" s="426"/>
      <c r="BE70" s="418"/>
      <c r="BF70" s="418"/>
      <c r="BG70" s="418"/>
      <c r="BH70" s="419"/>
      <c r="BI70" s="78">
        <f t="shared" si="1"/>
        <v>0</v>
      </c>
      <c r="BJ70" s="72">
        <f>SUM(AJ69,AP69,AV69,BB69)</f>
        <v>90</v>
      </c>
      <c r="BK70" s="49"/>
      <c r="BL70" s="49"/>
    </row>
    <row r="71" spans="1:66" s="1" customFormat="1" ht="35.25">
      <c r="A71" s="413" t="s">
        <v>27</v>
      </c>
      <c r="B71" s="472"/>
      <c r="C71" s="472"/>
      <c r="D71" s="472"/>
      <c r="E71" s="472"/>
      <c r="F71" s="472"/>
      <c r="G71" s="472"/>
      <c r="H71" s="472"/>
      <c r="I71" s="472"/>
      <c r="J71" s="472"/>
      <c r="K71" s="472"/>
      <c r="L71" s="472"/>
      <c r="M71" s="472"/>
      <c r="N71" s="472"/>
      <c r="O71" s="472"/>
      <c r="P71" s="472"/>
      <c r="Q71" s="472"/>
      <c r="R71" s="472"/>
      <c r="S71" s="473"/>
      <c r="T71" s="474">
        <f>SUM(AF71:AW71)</f>
        <v>14</v>
      </c>
      <c r="U71" s="475"/>
      <c r="V71" s="476"/>
      <c r="W71" s="477"/>
      <c r="X71" s="474"/>
      <c r="Y71" s="475"/>
      <c r="Z71" s="476"/>
      <c r="AA71" s="476"/>
      <c r="AB71" s="582"/>
      <c r="AC71" s="475"/>
      <c r="AD71" s="476"/>
      <c r="AE71" s="475"/>
      <c r="AF71" s="474">
        <f>COUNTIF(P30:Q64,1)+COUNTIF(P30:Q64,1.2)</f>
        <v>5</v>
      </c>
      <c r="AG71" s="476"/>
      <c r="AH71" s="476"/>
      <c r="AI71" s="476"/>
      <c r="AJ71" s="476"/>
      <c r="AK71" s="477"/>
      <c r="AL71" s="583">
        <f>COUNTIF(P30:Q64,2)+COUNTIF(P30:Q64,1.2)+COUNTIF(P30:Q64,2.3)</f>
        <v>4</v>
      </c>
      <c r="AM71" s="584"/>
      <c r="AN71" s="584"/>
      <c r="AO71" s="584"/>
      <c r="AP71" s="584"/>
      <c r="AQ71" s="585"/>
      <c r="AR71" s="474">
        <f>COUNTIF(P30:Q64,3)+COUNTIF(P30:Q64,2.3)</f>
        <v>5</v>
      </c>
      <c r="AS71" s="476"/>
      <c r="AT71" s="476"/>
      <c r="AU71" s="476"/>
      <c r="AV71" s="476"/>
      <c r="AW71" s="475"/>
      <c r="AX71" s="222"/>
      <c r="AY71" s="209"/>
      <c r="AZ71" s="209"/>
      <c r="BA71" s="209"/>
      <c r="BB71" s="209"/>
      <c r="BC71" s="207"/>
      <c r="BD71" s="222"/>
      <c r="BE71" s="209"/>
      <c r="BF71" s="209"/>
      <c r="BG71" s="209"/>
      <c r="BH71" s="207"/>
      <c r="BI71" s="78">
        <f t="shared" si="1"/>
        <v>0</v>
      </c>
      <c r="BJ71" s="73">
        <f>SUM(R76,AI76)</f>
        <v>30</v>
      </c>
      <c r="BK71" s="49"/>
      <c r="BL71" s="49"/>
    </row>
    <row r="72" spans="1:66" s="1" customFormat="1" ht="36" thickBot="1">
      <c r="A72" s="505" t="s">
        <v>26</v>
      </c>
      <c r="B72" s="506"/>
      <c r="C72" s="506"/>
      <c r="D72" s="506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506"/>
      <c r="P72" s="506"/>
      <c r="Q72" s="506"/>
      <c r="R72" s="506"/>
      <c r="S72" s="507"/>
      <c r="T72" s="469">
        <f>SUM(AF72:AW72)</f>
        <v>9</v>
      </c>
      <c r="U72" s="470"/>
      <c r="V72" s="467"/>
      <c r="W72" s="468"/>
      <c r="X72" s="469"/>
      <c r="Y72" s="470"/>
      <c r="Z72" s="467"/>
      <c r="AA72" s="467"/>
      <c r="AB72" s="471"/>
      <c r="AC72" s="470"/>
      <c r="AD72" s="467"/>
      <c r="AE72" s="470"/>
      <c r="AF72" s="469">
        <f>COUNTIF(R30:S64,1)+COUNTIF(R30:S64,1.2)</f>
        <v>3</v>
      </c>
      <c r="AG72" s="467"/>
      <c r="AH72" s="467"/>
      <c r="AI72" s="467"/>
      <c r="AJ72" s="467"/>
      <c r="AK72" s="468"/>
      <c r="AL72" s="471">
        <f>COUNTIF(R30:S64,2)+COUNTIF(R30:S64,1.2)+COUNTIF(R30:S64,2.3)</f>
        <v>3</v>
      </c>
      <c r="AM72" s="467"/>
      <c r="AN72" s="467"/>
      <c r="AO72" s="467"/>
      <c r="AP72" s="467"/>
      <c r="AQ72" s="470"/>
      <c r="AR72" s="502">
        <f>COUNTIF(R30:S64,3)+COUNTIF(R30:S64,2.3)</f>
        <v>3</v>
      </c>
      <c r="AS72" s="503"/>
      <c r="AT72" s="503"/>
      <c r="AU72" s="503"/>
      <c r="AV72" s="503"/>
      <c r="AW72" s="504"/>
      <c r="AX72" s="445"/>
      <c r="AY72" s="446"/>
      <c r="AZ72" s="446"/>
      <c r="BA72" s="446"/>
      <c r="BB72" s="446"/>
      <c r="BC72" s="447"/>
      <c r="BD72" s="445"/>
      <c r="BE72" s="446"/>
      <c r="BF72" s="446"/>
      <c r="BG72" s="446"/>
      <c r="BH72" s="447"/>
      <c r="BI72" s="78">
        <f t="shared" si="1"/>
        <v>0</v>
      </c>
      <c r="BJ72" s="74">
        <f>SUM(BJ70:BJ71)</f>
        <v>120</v>
      </c>
      <c r="BK72" s="80">
        <f>SUM(T64,T63,T56,T50)</f>
        <v>466</v>
      </c>
      <c r="BL72" s="80">
        <f>BK72*100/T41</f>
        <v>22.910521140609635</v>
      </c>
    </row>
    <row r="73" spans="1:66" s="59" customFormat="1" ht="28.35" customHeight="1" thickBot="1">
      <c r="R73" s="60"/>
      <c r="S73" s="60"/>
      <c r="BD73" s="61"/>
      <c r="BE73" s="61"/>
      <c r="BF73" s="61"/>
      <c r="BG73" s="61"/>
      <c r="BH73" s="61"/>
      <c r="BI73" s="77"/>
      <c r="BJ73" s="60"/>
      <c r="BK73" s="60"/>
      <c r="BL73" s="60"/>
    </row>
    <row r="74" spans="1:66" s="136" customFormat="1" ht="38.25" customHeight="1" thickBot="1">
      <c r="A74" s="245" t="s">
        <v>286</v>
      </c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7"/>
      <c r="U74" s="245" t="s">
        <v>25</v>
      </c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8"/>
      <c r="AQ74" s="245" t="s">
        <v>24</v>
      </c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8"/>
      <c r="BI74" s="146"/>
      <c r="BJ74" s="151"/>
      <c r="BK74" s="151"/>
      <c r="BL74" s="151"/>
    </row>
    <row r="75" spans="1:66" s="136" customFormat="1" ht="64.5" customHeight="1" thickBot="1">
      <c r="A75" s="249" t="s">
        <v>23</v>
      </c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 t="s">
        <v>22</v>
      </c>
      <c r="M75" s="250"/>
      <c r="N75" s="250"/>
      <c r="O75" s="250" t="s">
        <v>21</v>
      </c>
      <c r="P75" s="250"/>
      <c r="Q75" s="250"/>
      <c r="R75" s="251" t="s">
        <v>20</v>
      </c>
      <c r="S75" s="250"/>
      <c r="T75" s="252"/>
      <c r="U75" s="249" t="s">
        <v>22</v>
      </c>
      <c r="V75" s="250"/>
      <c r="W75" s="250"/>
      <c r="X75" s="250"/>
      <c r="Y75" s="250"/>
      <c r="Z75" s="250"/>
      <c r="AA75" s="250"/>
      <c r="AB75" s="250" t="s">
        <v>21</v>
      </c>
      <c r="AC75" s="250"/>
      <c r="AD75" s="250"/>
      <c r="AE75" s="250"/>
      <c r="AF75" s="250"/>
      <c r="AG75" s="250"/>
      <c r="AH75" s="250"/>
      <c r="AI75" s="251" t="s">
        <v>125</v>
      </c>
      <c r="AJ75" s="250"/>
      <c r="AK75" s="250"/>
      <c r="AL75" s="250"/>
      <c r="AM75" s="250"/>
      <c r="AN75" s="250"/>
      <c r="AO75" s="250"/>
      <c r="AP75" s="253"/>
      <c r="AQ75" s="254" t="s">
        <v>19</v>
      </c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6"/>
      <c r="BI75" s="146"/>
      <c r="BJ75" s="151"/>
      <c r="BK75" s="151"/>
      <c r="BL75" s="151"/>
    </row>
    <row r="76" spans="1:66" s="136" customFormat="1" ht="47.25" customHeight="1" thickBot="1">
      <c r="A76" s="260" t="s">
        <v>18</v>
      </c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>
        <v>4</v>
      </c>
      <c r="M76" s="261"/>
      <c r="N76" s="261"/>
      <c r="O76" s="261">
        <v>4</v>
      </c>
      <c r="P76" s="261"/>
      <c r="Q76" s="261"/>
      <c r="R76" s="261">
        <f>O76*1.5</f>
        <v>6</v>
      </c>
      <c r="S76" s="261"/>
      <c r="T76" s="262"/>
      <c r="U76" s="260">
        <v>4</v>
      </c>
      <c r="V76" s="261"/>
      <c r="W76" s="261"/>
      <c r="X76" s="261"/>
      <c r="Y76" s="261"/>
      <c r="Z76" s="261"/>
      <c r="AA76" s="261"/>
      <c r="AB76" s="261">
        <v>16</v>
      </c>
      <c r="AC76" s="261"/>
      <c r="AD76" s="261"/>
      <c r="AE76" s="261"/>
      <c r="AF76" s="261"/>
      <c r="AG76" s="261"/>
      <c r="AH76" s="261"/>
      <c r="AI76" s="261">
        <f>AB76*1.5</f>
        <v>24</v>
      </c>
      <c r="AJ76" s="261"/>
      <c r="AK76" s="261"/>
      <c r="AL76" s="261"/>
      <c r="AM76" s="261"/>
      <c r="AN76" s="261"/>
      <c r="AO76" s="261"/>
      <c r="AP76" s="263"/>
      <c r="AQ76" s="257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9"/>
      <c r="BI76" s="146"/>
      <c r="BJ76" s="151"/>
      <c r="BK76" s="151"/>
      <c r="BL76" s="151"/>
    </row>
    <row r="77" spans="1:66" s="59" customFormat="1" ht="28.35" customHeight="1">
      <c r="R77" s="60"/>
      <c r="S77" s="60"/>
      <c r="BD77" s="61"/>
      <c r="BE77" s="61"/>
      <c r="BF77" s="61"/>
      <c r="BG77" s="61"/>
      <c r="BH77" s="61"/>
      <c r="BI77" s="77"/>
      <c r="BJ77" s="60"/>
      <c r="BK77" s="60"/>
      <c r="BL77" s="60"/>
    </row>
    <row r="78" spans="1:66" s="3" customFormat="1" ht="30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35" t="s">
        <v>121</v>
      </c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50"/>
      <c r="BE78" s="50"/>
      <c r="BF78" s="50"/>
      <c r="BG78" s="50"/>
      <c r="BH78" s="50"/>
      <c r="BI78" s="77"/>
      <c r="BJ78" s="7"/>
      <c r="BK78" s="7"/>
      <c r="BL78" s="7"/>
    </row>
    <row r="79" spans="1:66" s="3" customFormat="1" ht="22.5" customHeight="1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9"/>
      <c r="S79" s="49"/>
      <c r="T79" s="1"/>
      <c r="U79" s="51"/>
      <c r="V79" s="5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203"/>
      <c r="BE79" s="203"/>
      <c r="BF79" s="203"/>
      <c r="BG79" s="203"/>
      <c r="BH79" s="203"/>
      <c r="BI79" s="77"/>
      <c r="BJ79" s="7"/>
      <c r="BK79" s="7"/>
      <c r="BL79" s="7"/>
    </row>
    <row r="80" spans="1:66" s="122" customFormat="1" ht="102.75" customHeight="1" thickBot="1">
      <c r="A80" s="493" t="s">
        <v>123</v>
      </c>
      <c r="B80" s="494"/>
      <c r="C80" s="494"/>
      <c r="D80" s="495"/>
      <c r="E80" s="349" t="s">
        <v>124</v>
      </c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350"/>
      <c r="AO80" s="350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1"/>
      <c r="BD80" s="493" t="s">
        <v>17</v>
      </c>
      <c r="BE80" s="494"/>
      <c r="BF80" s="494"/>
      <c r="BG80" s="494"/>
      <c r="BH80" s="495"/>
      <c r="BI80" s="83"/>
      <c r="BJ80" s="121"/>
      <c r="BK80" s="121"/>
      <c r="BL80" s="121"/>
    </row>
    <row r="81" spans="1:325" s="90" customFormat="1" ht="51" customHeight="1">
      <c r="A81" s="496" t="s">
        <v>16</v>
      </c>
      <c r="B81" s="497"/>
      <c r="C81" s="497"/>
      <c r="D81" s="498"/>
      <c r="E81" s="499" t="s">
        <v>233</v>
      </c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500"/>
      <c r="AG81" s="500"/>
      <c r="AH81" s="500"/>
      <c r="AI81" s="500"/>
      <c r="AJ81" s="500"/>
      <c r="AK81" s="500"/>
      <c r="AL81" s="500"/>
      <c r="AM81" s="500"/>
      <c r="AN81" s="500"/>
      <c r="AO81" s="500"/>
      <c r="AP81" s="500"/>
      <c r="AQ81" s="500"/>
      <c r="AR81" s="500"/>
      <c r="AS81" s="500"/>
      <c r="AT81" s="500"/>
      <c r="AU81" s="500"/>
      <c r="AV81" s="500"/>
      <c r="AW81" s="500"/>
      <c r="AX81" s="500"/>
      <c r="AY81" s="500"/>
      <c r="AZ81" s="500"/>
      <c r="BA81" s="500"/>
      <c r="BB81" s="500"/>
      <c r="BC81" s="501"/>
      <c r="BD81" s="613" t="s">
        <v>324</v>
      </c>
      <c r="BE81" s="614"/>
      <c r="BF81" s="614"/>
      <c r="BG81" s="614"/>
      <c r="BH81" s="615"/>
      <c r="BI81" s="111" t="s">
        <v>319</v>
      </c>
      <c r="BJ81" s="112"/>
      <c r="BK81" s="112"/>
      <c r="BL81" s="112"/>
      <c r="BM81" s="113"/>
      <c r="BN81" s="114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  <c r="IO81" s="115"/>
      <c r="IP81" s="115"/>
      <c r="IQ81" s="115"/>
      <c r="IR81" s="115"/>
      <c r="IS81" s="115"/>
      <c r="IT81" s="115"/>
      <c r="IU81" s="115"/>
      <c r="IV81" s="115"/>
      <c r="IW81" s="115"/>
      <c r="IX81" s="115"/>
      <c r="IY81" s="115"/>
      <c r="IZ81" s="115"/>
      <c r="JA81" s="115"/>
      <c r="JB81" s="115"/>
      <c r="JC81" s="115"/>
      <c r="JD81" s="115"/>
      <c r="JE81" s="115"/>
      <c r="JF81" s="115"/>
      <c r="JG81" s="115"/>
      <c r="JH81" s="115"/>
      <c r="JI81" s="115"/>
      <c r="JJ81" s="115"/>
      <c r="JK81" s="115"/>
      <c r="JL81" s="115"/>
      <c r="JM81" s="115"/>
      <c r="JN81" s="115"/>
      <c r="JO81" s="115"/>
      <c r="JP81" s="115"/>
      <c r="JQ81" s="115"/>
      <c r="JR81" s="115"/>
      <c r="JS81" s="115"/>
      <c r="JT81" s="115"/>
      <c r="JU81" s="115"/>
      <c r="JV81" s="115"/>
      <c r="JW81" s="115"/>
      <c r="JX81" s="115"/>
      <c r="JY81" s="115"/>
      <c r="JZ81" s="115"/>
      <c r="KA81" s="115"/>
      <c r="KB81" s="115"/>
      <c r="KC81" s="115"/>
      <c r="KD81" s="115"/>
      <c r="KE81" s="115"/>
      <c r="KF81" s="115"/>
      <c r="KG81" s="115"/>
      <c r="KH81" s="115"/>
      <c r="KI81" s="115"/>
      <c r="KJ81" s="115"/>
      <c r="KK81" s="115"/>
      <c r="KL81" s="115"/>
      <c r="KM81" s="115"/>
      <c r="KN81" s="115"/>
      <c r="KO81" s="115"/>
      <c r="KP81" s="115"/>
      <c r="KQ81" s="115"/>
      <c r="KR81" s="115"/>
      <c r="KS81" s="115"/>
      <c r="KT81" s="115"/>
      <c r="KU81" s="115"/>
      <c r="KV81" s="115"/>
      <c r="KW81" s="115"/>
      <c r="KX81" s="115"/>
      <c r="KY81" s="115"/>
      <c r="KZ81" s="115"/>
      <c r="LA81" s="115"/>
      <c r="LB81" s="115"/>
      <c r="LC81" s="115"/>
      <c r="LD81" s="115"/>
      <c r="LE81" s="115"/>
      <c r="LF81" s="115"/>
      <c r="LG81" s="115"/>
      <c r="LH81" s="115"/>
      <c r="LI81" s="115"/>
      <c r="LJ81" s="115"/>
      <c r="LK81" s="115"/>
      <c r="LL81" s="115"/>
      <c r="LM81" s="115"/>
    </row>
    <row r="82" spans="1:325" s="116" customFormat="1" ht="51" customHeight="1">
      <c r="A82" s="222" t="s">
        <v>15</v>
      </c>
      <c r="B82" s="209"/>
      <c r="C82" s="209"/>
      <c r="D82" s="207"/>
      <c r="E82" s="405" t="s">
        <v>272</v>
      </c>
      <c r="F82" s="406"/>
      <c r="G82" s="406"/>
      <c r="H82" s="406"/>
      <c r="I82" s="406"/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406"/>
      <c r="AS82" s="406"/>
      <c r="AT82" s="406"/>
      <c r="AU82" s="406"/>
      <c r="AV82" s="406"/>
      <c r="AW82" s="406"/>
      <c r="AX82" s="406"/>
      <c r="AY82" s="406"/>
      <c r="AZ82" s="406"/>
      <c r="BA82" s="406"/>
      <c r="BB82" s="406"/>
      <c r="BC82" s="407"/>
      <c r="BD82" s="616" t="s">
        <v>235</v>
      </c>
      <c r="BE82" s="617"/>
      <c r="BF82" s="617"/>
      <c r="BG82" s="617"/>
      <c r="BH82" s="618"/>
      <c r="BI82" s="111" t="s">
        <v>243</v>
      </c>
      <c r="BJ82" s="112"/>
      <c r="BK82" s="112"/>
      <c r="BL82" s="112"/>
      <c r="BM82" s="113"/>
      <c r="BN82" s="114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  <c r="IO82" s="115"/>
      <c r="IP82" s="115"/>
      <c r="IQ82" s="115"/>
      <c r="IR82" s="115"/>
      <c r="IS82" s="115"/>
      <c r="IT82" s="115"/>
      <c r="IU82" s="115"/>
      <c r="IV82" s="115"/>
      <c r="IW82" s="115"/>
      <c r="IX82" s="115"/>
      <c r="IY82" s="115"/>
      <c r="IZ82" s="115"/>
      <c r="JA82" s="115"/>
      <c r="JB82" s="115"/>
      <c r="JC82" s="115"/>
      <c r="JD82" s="115"/>
      <c r="JE82" s="115"/>
      <c r="JF82" s="115"/>
      <c r="JG82" s="115"/>
      <c r="JH82" s="115"/>
      <c r="JI82" s="115"/>
      <c r="JJ82" s="115"/>
      <c r="JK82" s="115"/>
      <c r="JL82" s="115"/>
      <c r="JM82" s="115"/>
      <c r="JN82" s="115"/>
      <c r="JO82" s="115"/>
      <c r="JP82" s="115"/>
      <c r="JQ82" s="115"/>
      <c r="JR82" s="115"/>
      <c r="JS82" s="115"/>
      <c r="JT82" s="115"/>
      <c r="JU82" s="115"/>
      <c r="JV82" s="115"/>
      <c r="JW82" s="115"/>
      <c r="JX82" s="115"/>
      <c r="JY82" s="115"/>
      <c r="JZ82" s="115"/>
      <c r="KA82" s="115"/>
      <c r="KB82" s="115"/>
      <c r="KC82" s="115"/>
      <c r="KD82" s="115"/>
      <c r="KE82" s="115"/>
      <c r="KF82" s="115"/>
      <c r="KG82" s="115"/>
      <c r="KH82" s="115"/>
      <c r="KI82" s="115"/>
      <c r="KJ82" s="115"/>
      <c r="KK82" s="115"/>
      <c r="KL82" s="115"/>
      <c r="KM82" s="115"/>
      <c r="KN82" s="115"/>
      <c r="KO82" s="115"/>
      <c r="KP82" s="115"/>
      <c r="KQ82" s="115"/>
      <c r="KR82" s="115"/>
      <c r="KS82" s="115"/>
      <c r="KT82" s="115"/>
      <c r="KU82" s="115"/>
      <c r="KV82" s="115"/>
      <c r="KW82" s="115"/>
      <c r="KX82" s="115"/>
      <c r="KY82" s="115"/>
      <c r="KZ82" s="115"/>
      <c r="LA82" s="115"/>
      <c r="LB82" s="115"/>
      <c r="LC82" s="115"/>
      <c r="LD82" s="115"/>
      <c r="LE82" s="115"/>
      <c r="LF82" s="115"/>
      <c r="LG82" s="115"/>
      <c r="LH82" s="115"/>
      <c r="LI82" s="115"/>
      <c r="LJ82" s="115"/>
      <c r="LK82" s="115"/>
      <c r="LL82" s="115"/>
      <c r="LM82" s="115"/>
    </row>
    <row r="83" spans="1:325" s="90" customFormat="1" ht="76.5" customHeight="1">
      <c r="A83" s="489" t="s">
        <v>14</v>
      </c>
      <c r="B83" s="436"/>
      <c r="C83" s="436"/>
      <c r="D83" s="438"/>
      <c r="E83" s="490" t="s">
        <v>273</v>
      </c>
      <c r="F83" s="491"/>
      <c r="G83" s="491"/>
      <c r="H83" s="491"/>
      <c r="I83" s="491"/>
      <c r="J83" s="491"/>
      <c r="K83" s="491"/>
      <c r="L83" s="491"/>
      <c r="M83" s="491"/>
      <c r="N83" s="491"/>
      <c r="O83" s="491"/>
      <c r="P83" s="491"/>
      <c r="Q83" s="491"/>
      <c r="R83" s="491"/>
      <c r="S83" s="491"/>
      <c r="T83" s="491"/>
      <c r="U83" s="491"/>
      <c r="V83" s="491"/>
      <c r="W83" s="491"/>
      <c r="X83" s="491"/>
      <c r="Y83" s="491"/>
      <c r="Z83" s="491"/>
      <c r="AA83" s="491"/>
      <c r="AB83" s="491"/>
      <c r="AC83" s="491"/>
      <c r="AD83" s="491"/>
      <c r="AE83" s="491"/>
      <c r="AF83" s="491"/>
      <c r="AG83" s="491"/>
      <c r="AH83" s="491"/>
      <c r="AI83" s="491"/>
      <c r="AJ83" s="491"/>
      <c r="AK83" s="491"/>
      <c r="AL83" s="491"/>
      <c r="AM83" s="491"/>
      <c r="AN83" s="491"/>
      <c r="AO83" s="491"/>
      <c r="AP83" s="491"/>
      <c r="AQ83" s="491"/>
      <c r="AR83" s="491"/>
      <c r="AS83" s="491"/>
      <c r="AT83" s="491"/>
      <c r="AU83" s="491"/>
      <c r="AV83" s="491"/>
      <c r="AW83" s="491"/>
      <c r="AX83" s="491"/>
      <c r="AY83" s="491"/>
      <c r="AZ83" s="491"/>
      <c r="BA83" s="491"/>
      <c r="BB83" s="491"/>
      <c r="BC83" s="492"/>
      <c r="BD83" s="619" t="s">
        <v>325</v>
      </c>
      <c r="BE83" s="620"/>
      <c r="BF83" s="620"/>
      <c r="BG83" s="620"/>
      <c r="BH83" s="621"/>
      <c r="BI83" s="111" t="s">
        <v>244</v>
      </c>
      <c r="BJ83" s="112"/>
      <c r="BK83" s="112"/>
      <c r="BL83" s="112"/>
      <c r="BM83" s="113"/>
      <c r="BN83" s="114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  <c r="IO83" s="115"/>
      <c r="IP83" s="115"/>
      <c r="IQ83" s="115"/>
      <c r="IR83" s="115"/>
      <c r="IS83" s="115"/>
      <c r="IT83" s="115"/>
      <c r="IU83" s="115"/>
      <c r="IV83" s="115"/>
      <c r="IW83" s="115"/>
      <c r="IX83" s="115"/>
      <c r="IY83" s="115"/>
      <c r="IZ83" s="115"/>
      <c r="JA83" s="115"/>
      <c r="JB83" s="115"/>
      <c r="JC83" s="115"/>
      <c r="JD83" s="115"/>
      <c r="JE83" s="115"/>
      <c r="JF83" s="115"/>
      <c r="JG83" s="115"/>
      <c r="JH83" s="115"/>
      <c r="JI83" s="115"/>
      <c r="JJ83" s="115"/>
      <c r="JK83" s="115"/>
      <c r="JL83" s="115"/>
      <c r="JM83" s="115"/>
      <c r="JN83" s="115"/>
      <c r="JO83" s="115"/>
      <c r="JP83" s="115"/>
      <c r="JQ83" s="115"/>
      <c r="JR83" s="115"/>
      <c r="JS83" s="115"/>
      <c r="JT83" s="115"/>
      <c r="JU83" s="115"/>
      <c r="JV83" s="115"/>
      <c r="JW83" s="115"/>
      <c r="JX83" s="115"/>
      <c r="JY83" s="115"/>
      <c r="JZ83" s="115"/>
      <c r="KA83" s="115"/>
      <c r="KB83" s="115"/>
      <c r="KC83" s="115"/>
      <c r="KD83" s="115"/>
      <c r="KE83" s="115"/>
      <c r="KF83" s="115"/>
      <c r="KG83" s="115"/>
      <c r="KH83" s="115"/>
      <c r="KI83" s="115"/>
      <c r="KJ83" s="115"/>
      <c r="KK83" s="115"/>
      <c r="KL83" s="115"/>
      <c r="KM83" s="115"/>
      <c r="KN83" s="115"/>
      <c r="KO83" s="115"/>
      <c r="KP83" s="115"/>
      <c r="KQ83" s="115"/>
      <c r="KR83" s="115"/>
      <c r="KS83" s="115"/>
      <c r="KT83" s="115"/>
      <c r="KU83" s="115"/>
      <c r="KV83" s="115"/>
      <c r="KW83" s="115"/>
      <c r="KX83" s="115"/>
      <c r="KY83" s="115"/>
      <c r="KZ83" s="115"/>
      <c r="LA83" s="115"/>
      <c r="LB83" s="115"/>
      <c r="LC83" s="115"/>
      <c r="LD83" s="115"/>
      <c r="LE83" s="115"/>
      <c r="LF83" s="115"/>
      <c r="LG83" s="115"/>
      <c r="LH83" s="115"/>
      <c r="LI83" s="115"/>
      <c r="LJ83" s="115"/>
      <c r="LK83" s="115"/>
      <c r="LL83" s="115"/>
      <c r="LM83" s="115"/>
    </row>
    <row r="84" spans="1:325" s="117" customFormat="1" ht="51" customHeight="1">
      <c r="A84" s="480" t="s">
        <v>13</v>
      </c>
      <c r="B84" s="422"/>
      <c r="C84" s="422"/>
      <c r="D84" s="481"/>
      <c r="E84" s="482" t="s">
        <v>230</v>
      </c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83"/>
      <c r="AF84" s="483"/>
      <c r="AG84" s="483"/>
      <c r="AH84" s="483"/>
      <c r="AI84" s="483"/>
      <c r="AJ84" s="483"/>
      <c r="AK84" s="483"/>
      <c r="AL84" s="483"/>
      <c r="AM84" s="483"/>
      <c r="AN84" s="483"/>
      <c r="AO84" s="483"/>
      <c r="AP84" s="483"/>
      <c r="AQ84" s="483"/>
      <c r="AR84" s="483"/>
      <c r="AS84" s="483"/>
      <c r="AT84" s="483"/>
      <c r="AU84" s="483"/>
      <c r="AV84" s="483"/>
      <c r="AW84" s="483"/>
      <c r="AX84" s="483"/>
      <c r="AY84" s="483"/>
      <c r="AZ84" s="483"/>
      <c r="BA84" s="483"/>
      <c r="BB84" s="483"/>
      <c r="BC84" s="484"/>
      <c r="BD84" s="616" t="s">
        <v>296</v>
      </c>
      <c r="BE84" s="617"/>
      <c r="BF84" s="617"/>
      <c r="BG84" s="617"/>
      <c r="BH84" s="618"/>
      <c r="BI84" s="111" t="s">
        <v>320</v>
      </c>
      <c r="BJ84" s="112"/>
      <c r="BK84" s="112"/>
      <c r="BL84" s="112"/>
      <c r="BM84" s="113"/>
      <c r="BN84" s="114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  <c r="IO84" s="115"/>
      <c r="IP84" s="115"/>
      <c r="IQ84" s="115"/>
      <c r="IR84" s="115"/>
      <c r="IS84" s="115"/>
      <c r="IT84" s="115"/>
      <c r="IU84" s="115"/>
      <c r="IV84" s="115"/>
      <c r="IW84" s="115"/>
      <c r="IX84" s="115"/>
      <c r="IY84" s="115"/>
      <c r="IZ84" s="115"/>
      <c r="JA84" s="115"/>
      <c r="JB84" s="115"/>
      <c r="JC84" s="115"/>
      <c r="JD84" s="115"/>
      <c r="JE84" s="115"/>
      <c r="JF84" s="115"/>
      <c r="JG84" s="115"/>
      <c r="JH84" s="115"/>
      <c r="JI84" s="115"/>
      <c r="JJ84" s="115"/>
      <c r="JK84" s="115"/>
      <c r="JL84" s="115"/>
      <c r="JM84" s="115"/>
      <c r="JN84" s="115"/>
      <c r="JO84" s="115"/>
      <c r="JP84" s="115"/>
      <c r="JQ84" s="115"/>
      <c r="JR84" s="115"/>
      <c r="JS84" s="115"/>
      <c r="JT84" s="115"/>
      <c r="JU84" s="115"/>
      <c r="JV84" s="115"/>
      <c r="JW84" s="115"/>
      <c r="JX84" s="115"/>
      <c r="JY84" s="115"/>
      <c r="JZ84" s="115"/>
      <c r="KA84" s="115"/>
      <c r="KB84" s="115"/>
      <c r="KC84" s="115"/>
      <c r="KD84" s="115"/>
      <c r="KE84" s="115"/>
      <c r="KF84" s="115"/>
      <c r="KG84" s="115"/>
      <c r="KH84" s="115"/>
      <c r="KI84" s="115"/>
      <c r="KJ84" s="115"/>
      <c r="KK84" s="115"/>
      <c r="KL84" s="115"/>
      <c r="KM84" s="115"/>
      <c r="KN84" s="115"/>
      <c r="KO84" s="115"/>
      <c r="KP84" s="115"/>
      <c r="KQ84" s="115"/>
      <c r="KR84" s="115"/>
      <c r="KS84" s="115"/>
      <c r="KT84" s="115"/>
      <c r="KU84" s="115"/>
      <c r="KV84" s="115"/>
      <c r="KW84" s="115"/>
      <c r="KX84" s="115"/>
      <c r="KY84" s="115"/>
      <c r="KZ84" s="115"/>
      <c r="LA84" s="115"/>
      <c r="LB84" s="115"/>
      <c r="LC84" s="115"/>
      <c r="LD84" s="115"/>
      <c r="LE84" s="115"/>
      <c r="LF84" s="115"/>
      <c r="LG84" s="115"/>
      <c r="LH84" s="115"/>
      <c r="LI84" s="115"/>
      <c r="LJ84" s="115"/>
      <c r="LK84" s="115"/>
      <c r="LL84" s="115"/>
      <c r="LM84" s="115"/>
    </row>
    <row r="85" spans="1:325" s="116" customFormat="1" ht="51" customHeight="1">
      <c r="A85" s="222" t="s">
        <v>12</v>
      </c>
      <c r="B85" s="209"/>
      <c r="C85" s="209"/>
      <c r="D85" s="207"/>
      <c r="E85" s="405" t="s">
        <v>231</v>
      </c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6"/>
      <c r="AJ85" s="406"/>
      <c r="AK85" s="406"/>
      <c r="AL85" s="406"/>
      <c r="AM85" s="406"/>
      <c r="AN85" s="406"/>
      <c r="AO85" s="406"/>
      <c r="AP85" s="406"/>
      <c r="AQ85" s="406"/>
      <c r="AR85" s="406"/>
      <c r="AS85" s="406"/>
      <c r="AT85" s="406"/>
      <c r="AU85" s="406"/>
      <c r="AV85" s="406"/>
      <c r="AW85" s="406"/>
      <c r="AX85" s="406"/>
      <c r="AY85" s="406"/>
      <c r="AZ85" s="406"/>
      <c r="BA85" s="406"/>
      <c r="BB85" s="406"/>
      <c r="BC85" s="407"/>
      <c r="BD85" s="616" t="s">
        <v>296</v>
      </c>
      <c r="BE85" s="617"/>
      <c r="BF85" s="617"/>
      <c r="BG85" s="617"/>
      <c r="BH85" s="618"/>
      <c r="BI85" s="111" t="s">
        <v>320</v>
      </c>
      <c r="BJ85" s="112"/>
      <c r="BK85" s="112"/>
      <c r="BL85" s="112"/>
      <c r="BM85" s="113"/>
      <c r="BN85" s="114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  <c r="IO85" s="115"/>
      <c r="IP85" s="115"/>
      <c r="IQ85" s="115"/>
      <c r="IR85" s="115"/>
      <c r="IS85" s="115"/>
      <c r="IT85" s="115"/>
      <c r="IU85" s="115"/>
      <c r="IV85" s="115"/>
      <c r="IW85" s="115"/>
      <c r="IX85" s="115"/>
      <c r="IY85" s="115"/>
      <c r="IZ85" s="115"/>
      <c r="JA85" s="115"/>
      <c r="JB85" s="115"/>
      <c r="JC85" s="115"/>
      <c r="JD85" s="115"/>
      <c r="JE85" s="115"/>
      <c r="JF85" s="115"/>
      <c r="JG85" s="115"/>
      <c r="JH85" s="115"/>
      <c r="JI85" s="115"/>
      <c r="JJ85" s="115"/>
      <c r="JK85" s="115"/>
      <c r="JL85" s="115"/>
      <c r="JM85" s="115"/>
      <c r="JN85" s="115"/>
      <c r="JO85" s="115"/>
      <c r="JP85" s="115"/>
      <c r="JQ85" s="115"/>
      <c r="JR85" s="115"/>
      <c r="JS85" s="115"/>
      <c r="JT85" s="115"/>
      <c r="JU85" s="115"/>
      <c r="JV85" s="115"/>
      <c r="JW85" s="115"/>
      <c r="JX85" s="115"/>
      <c r="JY85" s="115"/>
      <c r="JZ85" s="115"/>
      <c r="KA85" s="115"/>
      <c r="KB85" s="115"/>
      <c r="KC85" s="115"/>
      <c r="KD85" s="115"/>
      <c r="KE85" s="115"/>
      <c r="KF85" s="115"/>
      <c r="KG85" s="115"/>
      <c r="KH85" s="115"/>
      <c r="KI85" s="115"/>
      <c r="KJ85" s="115"/>
      <c r="KK85" s="115"/>
      <c r="KL85" s="115"/>
      <c r="KM85" s="115"/>
      <c r="KN85" s="115"/>
      <c r="KO85" s="115"/>
      <c r="KP85" s="115"/>
      <c r="KQ85" s="115"/>
      <c r="KR85" s="115"/>
      <c r="KS85" s="115"/>
      <c r="KT85" s="115"/>
      <c r="KU85" s="115"/>
      <c r="KV85" s="115"/>
      <c r="KW85" s="115"/>
      <c r="KX85" s="115"/>
      <c r="KY85" s="115"/>
      <c r="KZ85" s="115"/>
      <c r="LA85" s="115"/>
      <c r="LB85" s="115"/>
      <c r="LC85" s="115"/>
      <c r="LD85" s="115"/>
      <c r="LE85" s="115"/>
      <c r="LF85" s="115"/>
      <c r="LG85" s="115"/>
      <c r="LH85" s="115"/>
      <c r="LI85" s="115"/>
      <c r="LJ85" s="115"/>
      <c r="LK85" s="115"/>
      <c r="LL85" s="115"/>
      <c r="LM85" s="115"/>
    </row>
    <row r="86" spans="1:325" s="90" customFormat="1" ht="76.5" customHeight="1">
      <c r="A86" s="489" t="s">
        <v>161</v>
      </c>
      <c r="B86" s="436"/>
      <c r="C86" s="436"/>
      <c r="D86" s="438"/>
      <c r="E86" s="490" t="s">
        <v>232</v>
      </c>
      <c r="F86" s="491"/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91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  <c r="AL86" s="491"/>
      <c r="AM86" s="491"/>
      <c r="AN86" s="491"/>
      <c r="AO86" s="491"/>
      <c r="AP86" s="491"/>
      <c r="AQ86" s="491"/>
      <c r="AR86" s="491"/>
      <c r="AS86" s="491"/>
      <c r="AT86" s="491"/>
      <c r="AU86" s="491"/>
      <c r="AV86" s="491"/>
      <c r="AW86" s="491"/>
      <c r="AX86" s="491"/>
      <c r="AY86" s="491"/>
      <c r="AZ86" s="491"/>
      <c r="BA86" s="491"/>
      <c r="BB86" s="491"/>
      <c r="BC86" s="492"/>
      <c r="BD86" s="616" t="s">
        <v>296</v>
      </c>
      <c r="BE86" s="617"/>
      <c r="BF86" s="617"/>
      <c r="BG86" s="617"/>
      <c r="BH86" s="618"/>
      <c r="BI86" s="111" t="s">
        <v>320</v>
      </c>
      <c r="BJ86" s="112"/>
      <c r="BK86" s="112"/>
      <c r="BL86" s="112"/>
      <c r="BM86" s="113"/>
      <c r="BN86" s="114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5"/>
      <c r="CV86" s="115"/>
      <c r="CW86" s="115"/>
      <c r="CX86" s="115"/>
      <c r="CY86" s="115"/>
      <c r="CZ86" s="115"/>
      <c r="DA86" s="115"/>
      <c r="DB86" s="115"/>
      <c r="DC86" s="115"/>
      <c r="DD86" s="115"/>
      <c r="DE86" s="115"/>
      <c r="DF86" s="115"/>
      <c r="DG86" s="115"/>
      <c r="DH86" s="115"/>
      <c r="DI86" s="115"/>
      <c r="DJ86" s="115"/>
      <c r="DK86" s="115"/>
      <c r="DL86" s="115"/>
      <c r="DM86" s="115"/>
      <c r="DN86" s="115"/>
      <c r="DO86" s="115"/>
      <c r="DP86" s="115"/>
      <c r="DQ86" s="115"/>
      <c r="DR86" s="115"/>
      <c r="DS86" s="115"/>
      <c r="DT86" s="115"/>
      <c r="DU86" s="115"/>
      <c r="DV86" s="115"/>
      <c r="DW86" s="115"/>
      <c r="DX86" s="115"/>
      <c r="DY86" s="115"/>
      <c r="DZ86" s="115"/>
      <c r="EA86" s="115"/>
      <c r="EB86" s="115"/>
      <c r="EC86" s="115"/>
      <c r="ED86" s="115"/>
      <c r="EE86" s="115"/>
      <c r="EF86" s="115"/>
      <c r="EG86" s="115"/>
      <c r="EH86" s="115"/>
      <c r="EI86" s="115"/>
      <c r="EJ86" s="115"/>
      <c r="EK86" s="115"/>
      <c r="EL86" s="115"/>
      <c r="EM86" s="115"/>
      <c r="EN86" s="115"/>
      <c r="EO86" s="115"/>
      <c r="EP86" s="115"/>
      <c r="EQ86" s="115"/>
      <c r="ER86" s="115"/>
      <c r="ES86" s="115"/>
      <c r="ET86" s="115"/>
      <c r="EU86" s="115"/>
      <c r="EV86" s="115"/>
      <c r="EW86" s="115"/>
      <c r="EX86" s="115"/>
      <c r="EY86" s="115"/>
      <c r="EZ86" s="115"/>
      <c r="FA86" s="115"/>
      <c r="FB86" s="115"/>
      <c r="FC86" s="115"/>
      <c r="FD86" s="115"/>
      <c r="FE86" s="115"/>
      <c r="FF86" s="115"/>
      <c r="FG86" s="115"/>
      <c r="FH86" s="115"/>
      <c r="FI86" s="115"/>
      <c r="FJ86" s="115"/>
      <c r="FK86" s="115"/>
      <c r="FL86" s="115"/>
      <c r="FM86" s="115"/>
      <c r="FN86" s="115"/>
      <c r="FO86" s="115"/>
      <c r="FP86" s="115"/>
      <c r="FQ86" s="115"/>
      <c r="FR86" s="115"/>
      <c r="FS86" s="115"/>
      <c r="FT86" s="115"/>
      <c r="FU86" s="115"/>
      <c r="FV86" s="115"/>
      <c r="FW86" s="115"/>
      <c r="FX86" s="115"/>
      <c r="FY86" s="115"/>
      <c r="FZ86" s="115"/>
      <c r="GA86" s="115"/>
      <c r="GB86" s="115"/>
      <c r="GC86" s="115"/>
      <c r="GD86" s="115"/>
      <c r="GE86" s="115"/>
      <c r="GF86" s="115"/>
      <c r="GG86" s="115"/>
      <c r="GH86" s="115"/>
      <c r="GI86" s="115"/>
      <c r="GJ86" s="115"/>
      <c r="GK86" s="115"/>
      <c r="GL86" s="115"/>
      <c r="GM86" s="115"/>
      <c r="GN86" s="115"/>
      <c r="GO86" s="115"/>
      <c r="GP86" s="115"/>
      <c r="GQ86" s="115"/>
      <c r="GR86" s="115"/>
      <c r="GS86" s="115"/>
      <c r="GT86" s="115"/>
      <c r="GU86" s="115"/>
      <c r="GV86" s="115"/>
      <c r="GW86" s="115"/>
      <c r="GX86" s="115"/>
      <c r="GY86" s="115"/>
      <c r="GZ86" s="115"/>
      <c r="HA86" s="115"/>
      <c r="HB86" s="115"/>
      <c r="HC86" s="115"/>
      <c r="HD86" s="115"/>
      <c r="HE86" s="115"/>
      <c r="HF86" s="115"/>
      <c r="HG86" s="115"/>
      <c r="HH86" s="115"/>
      <c r="HI86" s="115"/>
      <c r="HJ86" s="115"/>
      <c r="HK86" s="115"/>
      <c r="HL86" s="115"/>
      <c r="HM86" s="115"/>
      <c r="HN86" s="115"/>
      <c r="HO86" s="115"/>
      <c r="HP86" s="115"/>
      <c r="HQ86" s="115"/>
      <c r="HR86" s="115"/>
      <c r="HS86" s="115"/>
      <c r="HT86" s="115"/>
      <c r="HU86" s="115"/>
      <c r="HV86" s="115"/>
      <c r="HW86" s="115"/>
      <c r="HX86" s="115"/>
      <c r="HY86" s="115"/>
      <c r="HZ86" s="115"/>
      <c r="IA86" s="115"/>
      <c r="IB86" s="115"/>
      <c r="IC86" s="115"/>
      <c r="ID86" s="115"/>
      <c r="IE86" s="115"/>
      <c r="IF86" s="115"/>
      <c r="IG86" s="115"/>
      <c r="IH86" s="115"/>
      <c r="II86" s="115"/>
      <c r="IJ86" s="115"/>
      <c r="IK86" s="115"/>
      <c r="IL86" s="115"/>
      <c r="IM86" s="115"/>
      <c r="IN86" s="115"/>
      <c r="IO86" s="115"/>
      <c r="IP86" s="115"/>
      <c r="IQ86" s="115"/>
      <c r="IR86" s="115"/>
      <c r="IS86" s="115"/>
      <c r="IT86" s="115"/>
      <c r="IU86" s="115"/>
      <c r="IV86" s="115"/>
      <c r="IW86" s="115"/>
      <c r="IX86" s="115"/>
      <c r="IY86" s="115"/>
      <c r="IZ86" s="115"/>
      <c r="JA86" s="115"/>
      <c r="JB86" s="115"/>
      <c r="JC86" s="115"/>
      <c r="JD86" s="115"/>
      <c r="JE86" s="115"/>
      <c r="JF86" s="115"/>
      <c r="JG86" s="115"/>
      <c r="JH86" s="115"/>
      <c r="JI86" s="115"/>
      <c r="JJ86" s="115"/>
      <c r="JK86" s="115"/>
      <c r="JL86" s="115"/>
      <c r="JM86" s="115"/>
      <c r="JN86" s="115"/>
      <c r="JO86" s="115"/>
      <c r="JP86" s="115"/>
      <c r="JQ86" s="115"/>
      <c r="JR86" s="115"/>
      <c r="JS86" s="115"/>
      <c r="JT86" s="115"/>
      <c r="JU86" s="115"/>
      <c r="JV86" s="115"/>
      <c r="JW86" s="115"/>
      <c r="JX86" s="115"/>
      <c r="JY86" s="115"/>
      <c r="JZ86" s="115"/>
      <c r="KA86" s="115"/>
      <c r="KB86" s="115"/>
      <c r="KC86" s="115"/>
      <c r="KD86" s="115"/>
      <c r="KE86" s="115"/>
      <c r="KF86" s="115"/>
      <c r="KG86" s="115"/>
      <c r="KH86" s="115"/>
      <c r="KI86" s="115"/>
      <c r="KJ86" s="115"/>
      <c r="KK86" s="115"/>
      <c r="KL86" s="115"/>
      <c r="KM86" s="115"/>
      <c r="KN86" s="115"/>
      <c r="KO86" s="115"/>
      <c r="KP86" s="115"/>
      <c r="KQ86" s="115"/>
      <c r="KR86" s="115"/>
      <c r="KS86" s="115"/>
      <c r="KT86" s="115"/>
      <c r="KU86" s="115"/>
      <c r="KV86" s="115"/>
      <c r="KW86" s="115"/>
      <c r="KX86" s="115"/>
      <c r="KY86" s="115"/>
      <c r="KZ86" s="115"/>
      <c r="LA86" s="115"/>
      <c r="LB86" s="115"/>
      <c r="LC86" s="115"/>
      <c r="LD86" s="115"/>
      <c r="LE86" s="115"/>
      <c r="LF86" s="115"/>
      <c r="LG86" s="115"/>
      <c r="LH86" s="115"/>
      <c r="LI86" s="115"/>
      <c r="LJ86" s="115"/>
      <c r="LK86" s="115"/>
      <c r="LL86" s="115"/>
      <c r="LM86" s="115"/>
    </row>
    <row r="87" spans="1:325" s="117" customFormat="1" ht="51" customHeight="1">
      <c r="A87" s="222" t="s">
        <v>160</v>
      </c>
      <c r="B87" s="209"/>
      <c r="C87" s="209"/>
      <c r="D87" s="207"/>
      <c r="E87" s="405" t="s">
        <v>275</v>
      </c>
      <c r="F87" s="406"/>
      <c r="G87" s="406"/>
      <c r="H87" s="406"/>
      <c r="I87" s="406"/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6"/>
      <c r="AJ87" s="406"/>
      <c r="AK87" s="406"/>
      <c r="AL87" s="406"/>
      <c r="AM87" s="406"/>
      <c r="AN87" s="406"/>
      <c r="AO87" s="406"/>
      <c r="AP87" s="406"/>
      <c r="AQ87" s="406"/>
      <c r="AR87" s="406"/>
      <c r="AS87" s="406"/>
      <c r="AT87" s="406"/>
      <c r="AU87" s="406"/>
      <c r="AV87" s="406"/>
      <c r="AW87" s="406"/>
      <c r="AX87" s="406"/>
      <c r="AY87" s="406"/>
      <c r="AZ87" s="406"/>
      <c r="BA87" s="406"/>
      <c r="BB87" s="406"/>
      <c r="BC87" s="407"/>
      <c r="BD87" s="616" t="s">
        <v>130</v>
      </c>
      <c r="BE87" s="617"/>
      <c r="BF87" s="617"/>
      <c r="BG87" s="617"/>
      <c r="BH87" s="618"/>
      <c r="BI87" s="111" t="s">
        <v>245</v>
      </c>
      <c r="BJ87" s="112"/>
      <c r="BK87" s="112"/>
      <c r="BL87" s="112"/>
      <c r="BM87" s="113"/>
      <c r="BN87" s="114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5"/>
      <c r="DF87" s="115"/>
      <c r="DG87" s="115"/>
      <c r="DH87" s="115"/>
      <c r="DI87" s="115"/>
      <c r="DJ87" s="115"/>
      <c r="DK87" s="115"/>
      <c r="DL87" s="115"/>
      <c r="DM87" s="115"/>
      <c r="DN87" s="115"/>
      <c r="DO87" s="115"/>
      <c r="DP87" s="115"/>
      <c r="DQ87" s="115"/>
      <c r="DR87" s="115"/>
      <c r="DS87" s="115"/>
      <c r="DT87" s="115"/>
      <c r="DU87" s="115"/>
      <c r="DV87" s="115"/>
      <c r="DW87" s="115"/>
      <c r="DX87" s="115"/>
      <c r="DY87" s="115"/>
      <c r="DZ87" s="115"/>
      <c r="EA87" s="115"/>
      <c r="EB87" s="115"/>
      <c r="EC87" s="115"/>
      <c r="ED87" s="115"/>
      <c r="EE87" s="115"/>
      <c r="EF87" s="115"/>
      <c r="EG87" s="115"/>
      <c r="EH87" s="115"/>
      <c r="EI87" s="115"/>
      <c r="EJ87" s="115"/>
      <c r="EK87" s="115"/>
      <c r="EL87" s="115"/>
      <c r="EM87" s="115"/>
      <c r="EN87" s="115"/>
      <c r="EO87" s="115"/>
      <c r="EP87" s="115"/>
      <c r="EQ87" s="115"/>
      <c r="ER87" s="115"/>
      <c r="ES87" s="115"/>
      <c r="ET87" s="115"/>
      <c r="EU87" s="115"/>
      <c r="EV87" s="115"/>
      <c r="EW87" s="115"/>
      <c r="EX87" s="115"/>
      <c r="EY87" s="115"/>
      <c r="EZ87" s="115"/>
      <c r="FA87" s="115"/>
      <c r="FB87" s="115"/>
      <c r="FC87" s="115"/>
      <c r="FD87" s="115"/>
      <c r="FE87" s="115"/>
      <c r="FF87" s="115"/>
      <c r="FG87" s="115"/>
      <c r="FH87" s="115"/>
      <c r="FI87" s="115"/>
      <c r="FJ87" s="115"/>
      <c r="FK87" s="115"/>
      <c r="FL87" s="115"/>
      <c r="FM87" s="115"/>
      <c r="FN87" s="115"/>
      <c r="FO87" s="115"/>
      <c r="FP87" s="115"/>
      <c r="FQ87" s="115"/>
      <c r="FR87" s="115"/>
      <c r="FS87" s="115"/>
      <c r="FT87" s="115"/>
      <c r="FU87" s="115"/>
      <c r="FV87" s="115"/>
      <c r="FW87" s="115"/>
      <c r="FX87" s="115"/>
      <c r="FY87" s="115"/>
      <c r="FZ87" s="115"/>
      <c r="GA87" s="115"/>
      <c r="GB87" s="115"/>
      <c r="GC87" s="115"/>
      <c r="GD87" s="115"/>
      <c r="GE87" s="115"/>
      <c r="GF87" s="115"/>
      <c r="GG87" s="115"/>
      <c r="GH87" s="115"/>
      <c r="GI87" s="115"/>
      <c r="GJ87" s="115"/>
      <c r="GK87" s="115"/>
      <c r="GL87" s="115"/>
      <c r="GM87" s="115"/>
      <c r="GN87" s="115"/>
      <c r="GO87" s="115"/>
      <c r="GP87" s="115"/>
      <c r="GQ87" s="115"/>
      <c r="GR87" s="115"/>
      <c r="GS87" s="115"/>
      <c r="GT87" s="115"/>
      <c r="GU87" s="115"/>
      <c r="GV87" s="115"/>
      <c r="GW87" s="115"/>
      <c r="GX87" s="115"/>
      <c r="GY87" s="115"/>
      <c r="GZ87" s="115"/>
      <c r="HA87" s="115"/>
      <c r="HB87" s="115"/>
      <c r="HC87" s="115"/>
      <c r="HD87" s="115"/>
      <c r="HE87" s="115"/>
      <c r="HF87" s="115"/>
      <c r="HG87" s="115"/>
      <c r="HH87" s="115"/>
      <c r="HI87" s="115"/>
      <c r="HJ87" s="115"/>
      <c r="HK87" s="115"/>
      <c r="HL87" s="115"/>
      <c r="HM87" s="115"/>
      <c r="HN87" s="115"/>
      <c r="HO87" s="115"/>
      <c r="HP87" s="115"/>
      <c r="HQ87" s="115"/>
      <c r="HR87" s="115"/>
      <c r="HS87" s="115"/>
      <c r="HT87" s="115"/>
      <c r="HU87" s="115"/>
      <c r="HV87" s="115"/>
      <c r="HW87" s="115"/>
      <c r="HX87" s="115"/>
      <c r="HY87" s="115"/>
      <c r="HZ87" s="115"/>
      <c r="IA87" s="115"/>
      <c r="IB87" s="115"/>
      <c r="IC87" s="115"/>
      <c r="ID87" s="115"/>
      <c r="IE87" s="115"/>
      <c r="IF87" s="115"/>
      <c r="IG87" s="115"/>
      <c r="IH87" s="115"/>
      <c r="II87" s="115"/>
      <c r="IJ87" s="115"/>
      <c r="IK87" s="115"/>
      <c r="IL87" s="115"/>
      <c r="IM87" s="115"/>
      <c r="IN87" s="115"/>
      <c r="IO87" s="115"/>
      <c r="IP87" s="115"/>
      <c r="IQ87" s="115"/>
      <c r="IR87" s="115"/>
      <c r="IS87" s="115"/>
      <c r="IT87" s="115"/>
      <c r="IU87" s="115"/>
      <c r="IV87" s="115"/>
      <c r="IW87" s="115"/>
      <c r="IX87" s="115"/>
      <c r="IY87" s="115"/>
      <c r="IZ87" s="115"/>
      <c r="JA87" s="115"/>
      <c r="JB87" s="115"/>
      <c r="JC87" s="115"/>
      <c r="JD87" s="115"/>
      <c r="JE87" s="115"/>
      <c r="JF87" s="115"/>
      <c r="JG87" s="115"/>
      <c r="JH87" s="115"/>
      <c r="JI87" s="115"/>
      <c r="JJ87" s="115"/>
      <c r="JK87" s="115"/>
      <c r="JL87" s="115"/>
      <c r="JM87" s="115"/>
      <c r="JN87" s="115"/>
      <c r="JO87" s="115"/>
      <c r="JP87" s="115"/>
      <c r="JQ87" s="115"/>
      <c r="JR87" s="115"/>
      <c r="JS87" s="115"/>
      <c r="JT87" s="115"/>
      <c r="JU87" s="115"/>
      <c r="JV87" s="115"/>
      <c r="JW87" s="115"/>
      <c r="JX87" s="115"/>
      <c r="JY87" s="115"/>
      <c r="JZ87" s="115"/>
      <c r="KA87" s="115"/>
      <c r="KB87" s="115"/>
      <c r="KC87" s="115"/>
      <c r="KD87" s="115"/>
      <c r="KE87" s="115"/>
      <c r="KF87" s="115"/>
      <c r="KG87" s="115"/>
      <c r="KH87" s="115"/>
      <c r="KI87" s="115"/>
      <c r="KJ87" s="115"/>
      <c r="KK87" s="115"/>
      <c r="KL87" s="115"/>
      <c r="KM87" s="115"/>
      <c r="KN87" s="115"/>
      <c r="KO87" s="115"/>
      <c r="KP87" s="115"/>
      <c r="KQ87" s="115"/>
      <c r="KR87" s="115"/>
      <c r="KS87" s="115"/>
      <c r="KT87" s="115"/>
      <c r="KU87" s="115"/>
      <c r="KV87" s="115"/>
      <c r="KW87" s="115"/>
      <c r="KX87" s="115"/>
      <c r="KY87" s="115"/>
      <c r="KZ87" s="115"/>
      <c r="LA87" s="115"/>
      <c r="LB87" s="115"/>
      <c r="LC87" s="115"/>
      <c r="LD87" s="115"/>
      <c r="LE87" s="115"/>
      <c r="LF87" s="115"/>
      <c r="LG87" s="115"/>
      <c r="LH87" s="115"/>
      <c r="LI87" s="115"/>
      <c r="LJ87" s="115"/>
      <c r="LK87" s="115"/>
      <c r="LL87" s="115"/>
      <c r="LM87" s="115"/>
    </row>
    <row r="88" spans="1:325" s="110" customFormat="1" ht="51" customHeight="1">
      <c r="A88" s="598" t="s">
        <v>180</v>
      </c>
      <c r="B88" s="622"/>
      <c r="C88" s="622"/>
      <c r="D88" s="623"/>
      <c r="E88" s="624" t="s">
        <v>312</v>
      </c>
      <c r="F88" s="625"/>
      <c r="G88" s="625"/>
      <c r="H88" s="625"/>
      <c r="I88" s="625"/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5"/>
      <c r="X88" s="625"/>
      <c r="Y88" s="625"/>
      <c r="Z88" s="625"/>
      <c r="AA88" s="625"/>
      <c r="AB88" s="625"/>
      <c r="AC88" s="625"/>
      <c r="AD88" s="625"/>
      <c r="AE88" s="625"/>
      <c r="AF88" s="625"/>
      <c r="AG88" s="625"/>
      <c r="AH88" s="625"/>
      <c r="AI88" s="625"/>
      <c r="AJ88" s="625"/>
      <c r="AK88" s="625"/>
      <c r="AL88" s="625"/>
      <c r="AM88" s="625"/>
      <c r="AN88" s="625"/>
      <c r="AO88" s="625"/>
      <c r="AP88" s="625"/>
      <c r="AQ88" s="625"/>
      <c r="AR88" s="625"/>
      <c r="AS88" s="625"/>
      <c r="AT88" s="625"/>
      <c r="AU88" s="625"/>
      <c r="AV88" s="625"/>
      <c r="AW88" s="625"/>
      <c r="AX88" s="625"/>
      <c r="AY88" s="625"/>
      <c r="AZ88" s="625"/>
      <c r="BA88" s="625"/>
      <c r="BB88" s="625"/>
      <c r="BC88" s="626"/>
      <c r="BD88" s="485" t="s">
        <v>147</v>
      </c>
      <c r="BE88" s="486"/>
      <c r="BF88" s="487"/>
      <c r="BG88" s="487"/>
      <c r="BH88" s="488"/>
      <c r="BI88" s="107" t="s">
        <v>148</v>
      </c>
      <c r="BJ88" s="108"/>
      <c r="BK88" s="109"/>
      <c r="BL88" s="109"/>
    </row>
    <row r="89" spans="1:325" s="110" customFormat="1" ht="51" customHeight="1">
      <c r="A89" s="598" t="s">
        <v>181</v>
      </c>
      <c r="B89" s="622"/>
      <c r="C89" s="622"/>
      <c r="D89" s="623"/>
      <c r="E89" s="508" t="s">
        <v>166</v>
      </c>
      <c r="F89" s="509"/>
      <c r="G89" s="509"/>
      <c r="H89" s="509"/>
      <c r="I89" s="509"/>
      <c r="J89" s="509"/>
      <c r="K89" s="509"/>
      <c r="L89" s="509"/>
      <c r="M89" s="509"/>
      <c r="N89" s="509"/>
      <c r="O89" s="509"/>
      <c r="P89" s="509"/>
      <c r="Q89" s="509"/>
      <c r="R89" s="509"/>
      <c r="S89" s="509"/>
      <c r="T89" s="509"/>
      <c r="U89" s="509"/>
      <c r="V89" s="509"/>
      <c r="W89" s="509"/>
      <c r="X89" s="509"/>
      <c r="Y89" s="509"/>
      <c r="Z89" s="509"/>
      <c r="AA89" s="509"/>
      <c r="AB89" s="509"/>
      <c r="AC89" s="509"/>
      <c r="AD89" s="509"/>
      <c r="AE89" s="509"/>
      <c r="AF89" s="509"/>
      <c r="AG89" s="509"/>
      <c r="AH89" s="509"/>
      <c r="AI89" s="509"/>
      <c r="AJ89" s="509"/>
      <c r="AK89" s="509"/>
      <c r="AL89" s="509"/>
      <c r="AM89" s="509"/>
      <c r="AN89" s="509"/>
      <c r="AO89" s="509"/>
      <c r="AP89" s="509"/>
      <c r="AQ89" s="509"/>
      <c r="AR89" s="509"/>
      <c r="AS89" s="509"/>
      <c r="AT89" s="509"/>
      <c r="AU89" s="509"/>
      <c r="AV89" s="509"/>
      <c r="AW89" s="509"/>
      <c r="AX89" s="509"/>
      <c r="AY89" s="509"/>
      <c r="AZ89" s="509"/>
      <c r="BA89" s="509"/>
      <c r="BB89" s="509"/>
      <c r="BC89" s="510"/>
      <c r="BD89" s="485" t="s">
        <v>149</v>
      </c>
      <c r="BE89" s="486"/>
      <c r="BF89" s="487"/>
      <c r="BG89" s="487"/>
      <c r="BH89" s="488"/>
      <c r="BI89" s="107" t="s">
        <v>150</v>
      </c>
      <c r="BJ89" s="108"/>
      <c r="BK89" s="109"/>
      <c r="BL89" s="109"/>
    </row>
    <row r="90" spans="1:325" s="3" customFormat="1" ht="51" customHeight="1">
      <c r="A90" s="598" t="s">
        <v>182</v>
      </c>
      <c r="B90" s="622"/>
      <c r="C90" s="622"/>
      <c r="D90" s="623"/>
      <c r="E90" s="405" t="s">
        <v>167</v>
      </c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406"/>
      <c r="AF90" s="406"/>
      <c r="AG90" s="406"/>
      <c r="AH90" s="406"/>
      <c r="AI90" s="406"/>
      <c r="AJ90" s="406"/>
      <c r="AK90" s="406"/>
      <c r="AL90" s="406"/>
      <c r="AM90" s="406"/>
      <c r="AN90" s="406"/>
      <c r="AO90" s="406"/>
      <c r="AP90" s="406"/>
      <c r="AQ90" s="406"/>
      <c r="AR90" s="406"/>
      <c r="AS90" s="406"/>
      <c r="AT90" s="406"/>
      <c r="AU90" s="406"/>
      <c r="AV90" s="406"/>
      <c r="AW90" s="406"/>
      <c r="AX90" s="406"/>
      <c r="AY90" s="406"/>
      <c r="AZ90" s="406"/>
      <c r="BA90" s="406"/>
      <c r="BB90" s="406"/>
      <c r="BC90" s="407"/>
      <c r="BD90" s="616" t="s">
        <v>297</v>
      </c>
      <c r="BE90" s="617"/>
      <c r="BF90" s="617"/>
      <c r="BG90" s="617"/>
      <c r="BH90" s="618"/>
      <c r="BI90" s="63" t="s">
        <v>158</v>
      </c>
      <c r="BJ90" s="68"/>
      <c r="BK90" s="7"/>
      <c r="BL90" s="7"/>
    </row>
    <row r="91" spans="1:325" s="3" customFormat="1" ht="51" customHeight="1">
      <c r="A91" s="598" t="s">
        <v>183</v>
      </c>
      <c r="B91" s="622"/>
      <c r="C91" s="622"/>
      <c r="D91" s="623"/>
      <c r="E91" s="508" t="s">
        <v>168</v>
      </c>
      <c r="F91" s="509"/>
      <c r="G91" s="509"/>
      <c r="H91" s="509"/>
      <c r="I91" s="509"/>
      <c r="J91" s="509"/>
      <c r="K91" s="509"/>
      <c r="L91" s="509"/>
      <c r="M91" s="509"/>
      <c r="N91" s="509"/>
      <c r="O91" s="509"/>
      <c r="P91" s="509"/>
      <c r="Q91" s="509"/>
      <c r="R91" s="509"/>
      <c r="S91" s="509"/>
      <c r="T91" s="509"/>
      <c r="U91" s="509"/>
      <c r="V91" s="509"/>
      <c r="W91" s="509"/>
      <c r="X91" s="509"/>
      <c r="Y91" s="509"/>
      <c r="Z91" s="509"/>
      <c r="AA91" s="509"/>
      <c r="AB91" s="509"/>
      <c r="AC91" s="509"/>
      <c r="AD91" s="509"/>
      <c r="AE91" s="509"/>
      <c r="AF91" s="509"/>
      <c r="AG91" s="509"/>
      <c r="AH91" s="509"/>
      <c r="AI91" s="509"/>
      <c r="AJ91" s="509"/>
      <c r="AK91" s="509"/>
      <c r="AL91" s="509"/>
      <c r="AM91" s="509"/>
      <c r="AN91" s="509"/>
      <c r="AO91" s="509"/>
      <c r="AP91" s="509"/>
      <c r="AQ91" s="509"/>
      <c r="AR91" s="509"/>
      <c r="AS91" s="509"/>
      <c r="AT91" s="509"/>
      <c r="AU91" s="509"/>
      <c r="AV91" s="509"/>
      <c r="AW91" s="509"/>
      <c r="AX91" s="509"/>
      <c r="AY91" s="509"/>
      <c r="AZ91" s="509"/>
      <c r="BA91" s="509"/>
      <c r="BB91" s="509"/>
      <c r="BC91" s="510"/>
      <c r="BD91" s="616" t="s">
        <v>299</v>
      </c>
      <c r="BE91" s="617"/>
      <c r="BF91" s="617"/>
      <c r="BG91" s="617"/>
      <c r="BH91" s="618"/>
      <c r="BI91" s="63" t="s">
        <v>185</v>
      </c>
      <c r="BJ91" s="68"/>
      <c r="BK91" s="7"/>
      <c r="BL91" s="7"/>
    </row>
    <row r="92" spans="1:325" s="3" customFormat="1" ht="76.5" customHeight="1">
      <c r="A92" s="598" t="s">
        <v>198</v>
      </c>
      <c r="B92" s="622"/>
      <c r="C92" s="622"/>
      <c r="D92" s="623"/>
      <c r="E92" s="226" t="s">
        <v>197</v>
      </c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8"/>
      <c r="BD92" s="616" t="s">
        <v>187</v>
      </c>
      <c r="BE92" s="617"/>
      <c r="BF92" s="617"/>
      <c r="BG92" s="617"/>
      <c r="BH92" s="618"/>
      <c r="BI92" s="63" t="s">
        <v>247</v>
      </c>
      <c r="BJ92" s="68"/>
      <c r="BK92" s="7"/>
      <c r="BL92" s="7"/>
    </row>
    <row r="93" spans="1:325" s="3" customFormat="1" ht="76.5" customHeight="1">
      <c r="A93" s="598" t="s">
        <v>200</v>
      </c>
      <c r="B93" s="622"/>
      <c r="C93" s="622"/>
      <c r="D93" s="623"/>
      <c r="E93" s="627" t="s">
        <v>313</v>
      </c>
      <c r="F93" s="628"/>
      <c r="G93" s="628"/>
      <c r="H93" s="628"/>
      <c r="I93" s="628"/>
      <c r="J93" s="628"/>
      <c r="K93" s="628"/>
      <c r="L93" s="628"/>
      <c r="M93" s="628"/>
      <c r="N93" s="628"/>
      <c r="O93" s="628"/>
      <c r="P93" s="628"/>
      <c r="Q93" s="628"/>
      <c r="R93" s="628"/>
      <c r="S93" s="628"/>
      <c r="T93" s="628"/>
      <c r="U93" s="628"/>
      <c r="V93" s="628"/>
      <c r="W93" s="628"/>
      <c r="X93" s="628"/>
      <c r="Y93" s="628"/>
      <c r="Z93" s="628"/>
      <c r="AA93" s="628"/>
      <c r="AB93" s="628"/>
      <c r="AC93" s="628"/>
      <c r="AD93" s="628"/>
      <c r="AE93" s="628"/>
      <c r="AF93" s="628"/>
      <c r="AG93" s="628"/>
      <c r="AH93" s="628"/>
      <c r="AI93" s="628"/>
      <c r="AJ93" s="628"/>
      <c r="AK93" s="628"/>
      <c r="AL93" s="628"/>
      <c r="AM93" s="628"/>
      <c r="AN93" s="628"/>
      <c r="AO93" s="628"/>
      <c r="AP93" s="628"/>
      <c r="AQ93" s="628"/>
      <c r="AR93" s="628"/>
      <c r="AS93" s="628"/>
      <c r="AT93" s="628"/>
      <c r="AU93" s="628"/>
      <c r="AV93" s="628"/>
      <c r="AW93" s="628"/>
      <c r="AX93" s="628"/>
      <c r="AY93" s="628"/>
      <c r="AZ93" s="628"/>
      <c r="BA93" s="628"/>
      <c r="BB93" s="628"/>
      <c r="BC93" s="629"/>
      <c r="BD93" s="616" t="s">
        <v>187</v>
      </c>
      <c r="BE93" s="617"/>
      <c r="BF93" s="617"/>
      <c r="BG93" s="617"/>
      <c r="BH93" s="618"/>
      <c r="BI93" s="63" t="s">
        <v>248</v>
      </c>
      <c r="BJ93" s="68"/>
      <c r="BK93" s="7"/>
      <c r="BL93" s="7"/>
    </row>
    <row r="94" spans="1:325" s="3" customFormat="1" ht="76.5" customHeight="1" thickBot="1">
      <c r="A94" s="598" t="s">
        <v>239</v>
      </c>
      <c r="B94" s="622"/>
      <c r="C94" s="622"/>
      <c r="D94" s="623"/>
      <c r="E94" s="508" t="s">
        <v>169</v>
      </c>
      <c r="F94" s="509"/>
      <c r="G94" s="509"/>
      <c r="H94" s="509"/>
      <c r="I94" s="509"/>
      <c r="J94" s="509"/>
      <c r="K94" s="509"/>
      <c r="L94" s="509"/>
      <c r="M94" s="509"/>
      <c r="N94" s="509"/>
      <c r="O94" s="509"/>
      <c r="P94" s="509"/>
      <c r="Q94" s="509"/>
      <c r="R94" s="509"/>
      <c r="S94" s="509"/>
      <c r="T94" s="509"/>
      <c r="U94" s="509"/>
      <c r="V94" s="509"/>
      <c r="W94" s="509"/>
      <c r="X94" s="509"/>
      <c r="Y94" s="509"/>
      <c r="Z94" s="509"/>
      <c r="AA94" s="509"/>
      <c r="AB94" s="509"/>
      <c r="AC94" s="509"/>
      <c r="AD94" s="509"/>
      <c r="AE94" s="509"/>
      <c r="AF94" s="509"/>
      <c r="AG94" s="509"/>
      <c r="AH94" s="509"/>
      <c r="AI94" s="509"/>
      <c r="AJ94" s="509"/>
      <c r="AK94" s="509"/>
      <c r="AL94" s="509"/>
      <c r="AM94" s="509"/>
      <c r="AN94" s="509"/>
      <c r="AO94" s="509"/>
      <c r="AP94" s="509"/>
      <c r="AQ94" s="509"/>
      <c r="AR94" s="509"/>
      <c r="AS94" s="509"/>
      <c r="AT94" s="509"/>
      <c r="AU94" s="509"/>
      <c r="AV94" s="509"/>
      <c r="AW94" s="509"/>
      <c r="AX94" s="509"/>
      <c r="AY94" s="509"/>
      <c r="AZ94" s="509"/>
      <c r="BA94" s="509"/>
      <c r="BB94" s="509"/>
      <c r="BC94" s="510"/>
      <c r="BD94" s="616" t="s">
        <v>188</v>
      </c>
      <c r="BE94" s="617"/>
      <c r="BF94" s="617"/>
      <c r="BG94" s="617"/>
      <c r="BH94" s="618"/>
      <c r="BI94" s="63" t="s">
        <v>249</v>
      </c>
      <c r="BJ94" s="68"/>
      <c r="BK94" s="7"/>
      <c r="BL94" s="7"/>
    </row>
    <row r="95" spans="1:325" s="110" customFormat="1" ht="51" customHeight="1">
      <c r="A95" s="389" t="s">
        <v>11</v>
      </c>
      <c r="B95" s="384"/>
      <c r="C95" s="384"/>
      <c r="D95" s="385"/>
      <c r="E95" s="518" t="s">
        <v>170</v>
      </c>
      <c r="F95" s="519"/>
      <c r="G95" s="519"/>
      <c r="H95" s="519"/>
      <c r="I95" s="519"/>
      <c r="J95" s="519"/>
      <c r="K95" s="519"/>
      <c r="L95" s="519"/>
      <c r="M95" s="519"/>
      <c r="N95" s="519"/>
      <c r="O95" s="519"/>
      <c r="P95" s="519"/>
      <c r="Q95" s="519"/>
      <c r="R95" s="519"/>
      <c r="S95" s="519"/>
      <c r="T95" s="519"/>
      <c r="U95" s="519"/>
      <c r="V95" s="519"/>
      <c r="W95" s="519"/>
      <c r="X95" s="519"/>
      <c r="Y95" s="519"/>
      <c r="Z95" s="519"/>
      <c r="AA95" s="519"/>
      <c r="AB95" s="519"/>
      <c r="AC95" s="519"/>
      <c r="AD95" s="519"/>
      <c r="AE95" s="519"/>
      <c r="AF95" s="519"/>
      <c r="AG95" s="519"/>
      <c r="AH95" s="519"/>
      <c r="AI95" s="519"/>
      <c r="AJ95" s="519"/>
      <c r="AK95" s="519"/>
      <c r="AL95" s="519"/>
      <c r="AM95" s="519"/>
      <c r="AN95" s="519"/>
      <c r="AO95" s="519"/>
      <c r="AP95" s="519"/>
      <c r="AQ95" s="519"/>
      <c r="AR95" s="519"/>
      <c r="AS95" s="519"/>
      <c r="AT95" s="519"/>
      <c r="AU95" s="519"/>
      <c r="AV95" s="519"/>
      <c r="AW95" s="519"/>
      <c r="AX95" s="519"/>
      <c r="AY95" s="519"/>
      <c r="AZ95" s="519"/>
      <c r="BA95" s="519"/>
      <c r="BB95" s="519"/>
      <c r="BC95" s="520"/>
      <c r="BD95" s="527" t="s">
        <v>7</v>
      </c>
      <c r="BE95" s="528"/>
      <c r="BF95" s="528"/>
      <c r="BG95" s="528"/>
      <c r="BH95" s="529"/>
      <c r="BI95" s="107" t="s">
        <v>151</v>
      </c>
      <c r="BJ95" s="108"/>
      <c r="BK95" s="109"/>
      <c r="BL95" s="109"/>
    </row>
    <row r="96" spans="1:325" s="110" customFormat="1" ht="51" customHeight="1">
      <c r="A96" s="223" t="s">
        <v>134</v>
      </c>
      <c r="B96" s="224"/>
      <c r="C96" s="224"/>
      <c r="D96" s="225"/>
      <c r="E96" s="508" t="s">
        <v>270</v>
      </c>
      <c r="F96" s="509"/>
      <c r="G96" s="509"/>
      <c r="H96" s="509"/>
      <c r="I96" s="509"/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09"/>
      <c r="X96" s="509"/>
      <c r="Y96" s="509"/>
      <c r="Z96" s="509"/>
      <c r="AA96" s="509"/>
      <c r="AB96" s="509"/>
      <c r="AC96" s="509"/>
      <c r="AD96" s="509"/>
      <c r="AE96" s="509"/>
      <c r="AF96" s="509"/>
      <c r="AG96" s="509"/>
      <c r="AH96" s="509"/>
      <c r="AI96" s="509"/>
      <c r="AJ96" s="509"/>
      <c r="AK96" s="509"/>
      <c r="AL96" s="509"/>
      <c r="AM96" s="509"/>
      <c r="AN96" s="509"/>
      <c r="AO96" s="509"/>
      <c r="AP96" s="509"/>
      <c r="AQ96" s="509"/>
      <c r="AR96" s="509"/>
      <c r="AS96" s="509"/>
      <c r="AT96" s="509"/>
      <c r="AU96" s="509"/>
      <c r="AV96" s="509"/>
      <c r="AW96" s="509"/>
      <c r="AX96" s="509"/>
      <c r="AY96" s="509"/>
      <c r="AZ96" s="509"/>
      <c r="BA96" s="509"/>
      <c r="BB96" s="509"/>
      <c r="BC96" s="510"/>
      <c r="BD96" s="524" t="s">
        <v>5</v>
      </c>
      <c r="BE96" s="525"/>
      <c r="BF96" s="525"/>
      <c r="BG96" s="525"/>
      <c r="BH96" s="526"/>
      <c r="BI96" s="107" t="s">
        <v>152</v>
      </c>
      <c r="BJ96" s="108"/>
      <c r="BK96" s="109"/>
      <c r="BL96" s="109"/>
    </row>
    <row r="97" spans="1:325" s="110" customFormat="1" ht="76.5" customHeight="1">
      <c r="A97" s="223" t="s">
        <v>135</v>
      </c>
      <c r="B97" s="224"/>
      <c r="C97" s="224"/>
      <c r="D97" s="225"/>
      <c r="E97" s="226" t="s">
        <v>171</v>
      </c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8"/>
      <c r="BD97" s="524" t="s">
        <v>119</v>
      </c>
      <c r="BE97" s="525"/>
      <c r="BF97" s="525"/>
      <c r="BG97" s="525"/>
      <c r="BH97" s="526"/>
      <c r="BI97" s="107" t="s">
        <v>154</v>
      </c>
      <c r="BJ97" s="108"/>
      <c r="BK97" s="109"/>
      <c r="BL97" s="109"/>
    </row>
    <row r="98" spans="1:325" s="110" customFormat="1" ht="76.5" customHeight="1" thickBot="1">
      <c r="A98" s="380" t="s">
        <v>136</v>
      </c>
      <c r="B98" s="511"/>
      <c r="C98" s="511"/>
      <c r="D98" s="379"/>
      <c r="E98" s="512" t="s">
        <v>172</v>
      </c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513"/>
      <c r="U98" s="513"/>
      <c r="V98" s="513"/>
      <c r="W98" s="513"/>
      <c r="X98" s="513"/>
      <c r="Y98" s="513"/>
      <c r="Z98" s="513"/>
      <c r="AA98" s="513"/>
      <c r="AB98" s="513"/>
      <c r="AC98" s="513"/>
      <c r="AD98" s="513"/>
      <c r="AE98" s="513"/>
      <c r="AF98" s="513"/>
      <c r="AG98" s="513"/>
      <c r="AH98" s="513"/>
      <c r="AI98" s="513"/>
      <c r="AJ98" s="513"/>
      <c r="AK98" s="513"/>
      <c r="AL98" s="513"/>
      <c r="AM98" s="513"/>
      <c r="AN98" s="513"/>
      <c r="AO98" s="513"/>
      <c r="AP98" s="513"/>
      <c r="AQ98" s="513"/>
      <c r="AR98" s="513"/>
      <c r="AS98" s="513"/>
      <c r="AT98" s="513"/>
      <c r="AU98" s="513"/>
      <c r="AV98" s="513"/>
      <c r="AW98" s="513"/>
      <c r="AX98" s="513"/>
      <c r="AY98" s="513"/>
      <c r="AZ98" s="513"/>
      <c r="BA98" s="513"/>
      <c r="BB98" s="513"/>
      <c r="BC98" s="514"/>
      <c r="BD98" s="515" t="s">
        <v>129</v>
      </c>
      <c r="BE98" s="516"/>
      <c r="BF98" s="516"/>
      <c r="BG98" s="516"/>
      <c r="BH98" s="517"/>
      <c r="BI98" s="107" t="s">
        <v>155</v>
      </c>
      <c r="BJ98" s="108"/>
      <c r="BK98" s="109"/>
      <c r="BL98" s="109"/>
    </row>
    <row r="99" spans="1:325" s="120" customFormat="1" ht="51" customHeight="1">
      <c r="A99" s="392" t="s">
        <v>10</v>
      </c>
      <c r="B99" s="393"/>
      <c r="C99" s="393"/>
      <c r="D99" s="397"/>
      <c r="E99" s="518" t="s">
        <v>234</v>
      </c>
      <c r="F99" s="519"/>
      <c r="G99" s="519"/>
      <c r="H99" s="519"/>
      <c r="I99" s="519"/>
      <c r="J99" s="519"/>
      <c r="K99" s="519"/>
      <c r="L99" s="519"/>
      <c r="M99" s="519"/>
      <c r="N99" s="519"/>
      <c r="O99" s="519"/>
      <c r="P99" s="519"/>
      <c r="Q99" s="519"/>
      <c r="R99" s="519"/>
      <c r="S99" s="519"/>
      <c r="T99" s="519"/>
      <c r="U99" s="519"/>
      <c r="V99" s="519"/>
      <c r="W99" s="519"/>
      <c r="X99" s="519"/>
      <c r="Y99" s="519"/>
      <c r="Z99" s="519"/>
      <c r="AA99" s="519"/>
      <c r="AB99" s="519"/>
      <c r="AC99" s="519"/>
      <c r="AD99" s="519"/>
      <c r="AE99" s="519"/>
      <c r="AF99" s="519"/>
      <c r="AG99" s="519"/>
      <c r="AH99" s="519"/>
      <c r="AI99" s="519"/>
      <c r="AJ99" s="519"/>
      <c r="AK99" s="519"/>
      <c r="AL99" s="519"/>
      <c r="AM99" s="519"/>
      <c r="AN99" s="519"/>
      <c r="AO99" s="519"/>
      <c r="AP99" s="519"/>
      <c r="AQ99" s="519"/>
      <c r="AR99" s="519"/>
      <c r="AS99" s="519"/>
      <c r="AT99" s="519"/>
      <c r="AU99" s="519"/>
      <c r="AV99" s="519"/>
      <c r="AW99" s="519"/>
      <c r="AX99" s="519"/>
      <c r="AY99" s="519"/>
      <c r="AZ99" s="519"/>
      <c r="BA99" s="519"/>
      <c r="BB99" s="519"/>
      <c r="BC99" s="520"/>
      <c r="BD99" s="521" t="s">
        <v>120</v>
      </c>
      <c r="BE99" s="522"/>
      <c r="BF99" s="522"/>
      <c r="BG99" s="522"/>
      <c r="BH99" s="523"/>
      <c r="BI99" s="118" t="s">
        <v>184</v>
      </c>
      <c r="BJ99" s="119"/>
      <c r="BK99" s="119"/>
      <c r="BL99" s="119"/>
      <c r="BM99" s="119"/>
      <c r="BN99" s="119"/>
      <c r="BO99" s="119"/>
      <c r="BP99" s="119"/>
      <c r="BQ99" s="119"/>
      <c r="BR99" s="119"/>
      <c r="BS99" s="119"/>
      <c r="BT99" s="119"/>
      <c r="BU99" s="119"/>
      <c r="BV99" s="119"/>
      <c r="BW99" s="119"/>
      <c r="BX99" s="119"/>
      <c r="BY99" s="119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  <c r="DN99" s="119"/>
      <c r="DO99" s="119"/>
      <c r="DP99" s="119"/>
      <c r="DQ99" s="119"/>
      <c r="DR99" s="119"/>
      <c r="DS99" s="119"/>
      <c r="DT99" s="119"/>
      <c r="DU99" s="119"/>
      <c r="DV99" s="119"/>
      <c r="DW99" s="119"/>
      <c r="DX99" s="119"/>
      <c r="DY99" s="119"/>
      <c r="DZ99" s="119"/>
      <c r="EA99" s="119"/>
      <c r="EB99" s="119"/>
      <c r="EC99" s="119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  <c r="EP99" s="119"/>
      <c r="EQ99" s="119"/>
      <c r="ER99" s="119"/>
      <c r="ES99" s="119"/>
      <c r="ET99" s="119"/>
      <c r="EU99" s="119"/>
      <c r="EV99" s="119"/>
      <c r="EW99" s="119"/>
      <c r="EX99" s="119"/>
      <c r="EY99" s="119"/>
      <c r="EZ99" s="119"/>
      <c r="FA99" s="119"/>
      <c r="FB99" s="119"/>
      <c r="FC99" s="119"/>
      <c r="FD99" s="119"/>
      <c r="FE99" s="119"/>
      <c r="FF99" s="119"/>
      <c r="FG99" s="119"/>
      <c r="FH99" s="119"/>
      <c r="FI99" s="119"/>
      <c r="FJ99" s="119"/>
      <c r="FK99" s="119"/>
      <c r="FL99" s="119"/>
      <c r="FM99" s="119"/>
      <c r="FN99" s="119"/>
      <c r="FO99" s="119"/>
      <c r="FP99" s="119"/>
      <c r="FQ99" s="119"/>
      <c r="FR99" s="119"/>
      <c r="FS99" s="119"/>
      <c r="FT99" s="119"/>
      <c r="FU99" s="119"/>
      <c r="FV99" s="119"/>
      <c r="FW99" s="119"/>
      <c r="FX99" s="119"/>
      <c r="FY99" s="119"/>
      <c r="FZ99" s="119"/>
      <c r="GA99" s="119"/>
      <c r="GB99" s="119"/>
      <c r="GC99" s="119"/>
      <c r="GD99" s="119"/>
      <c r="GE99" s="119"/>
      <c r="GF99" s="119"/>
      <c r="GG99" s="119"/>
      <c r="GH99" s="119"/>
      <c r="GI99" s="119"/>
      <c r="GJ99" s="119"/>
      <c r="GK99" s="119"/>
      <c r="GL99" s="119"/>
      <c r="GM99" s="119"/>
      <c r="GN99" s="119"/>
      <c r="GO99" s="119"/>
      <c r="GP99" s="119"/>
      <c r="GQ99" s="119"/>
      <c r="GR99" s="119"/>
      <c r="GS99" s="119"/>
      <c r="GT99" s="119"/>
      <c r="GU99" s="119"/>
      <c r="GV99" s="119"/>
      <c r="GW99" s="119"/>
      <c r="GX99" s="119"/>
      <c r="GY99" s="119"/>
      <c r="GZ99" s="119"/>
      <c r="HA99" s="119"/>
      <c r="HB99" s="119"/>
      <c r="HC99" s="119"/>
      <c r="HD99" s="119"/>
      <c r="HE99" s="119"/>
      <c r="HF99" s="119"/>
      <c r="HG99" s="119"/>
      <c r="HH99" s="119"/>
      <c r="HI99" s="119"/>
      <c r="HJ99" s="119"/>
      <c r="HK99" s="119"/>
      <c r="HL99" s="119"/>
      <c r="HM99" s="119"/>
      <c r="HN99" s="119"/>
      <c r="HO99" s="119"/>
      <c r="HP99" s="119"/>
      <c r="HQ99" s="119"/>
      <c r="HR99" s="119"/>
      <c r="HS99" s="119"/>
      <c r="HT99" s="119"/>
      <c r="HU99" s="119"/>
      <c r="HV99" s="119"/>
      <c r="HW99" s="119"/>
      <c r="HX99" s="119"/>
      <c r="HY99" s="119"/>
      <c r="HZ99" s="119"/>
      <c r="IA99" s="119"/>
      <c r="IB99" s="119"/>
      <c r="IC99" s="119"/>
      <c r="ID99" s="119"/>
      <c r="IE99" s="119"/>
      <c r="IF99" s="119"/>
      <c r="IG99" s="119"/>
      <c r="IH99" s="119"/>
      <c r="II99" s="119"/>
      <c r="IJ99" s="119"/>
      <c r="IK99" s="119"/>
      <c r="IL99" s="119"/>
      <c r="IM99" s="119"/>
      <c r="IN99" s="119"/>
      <c r="IO99" s="119"/>
      <c r="IP99" s="119"/>
      <c r="IQ99" s="119"/>
      <c r="IR99" s="119"/>
      <c r="IS99" s="119"/>
      <c r="IT99" s="119"/>
      <c r="IU99" s="119"/>
      <c r="IV99" s="119"/>
      <c r="IW99" s="119"/>
      <c r="IX99" s="119"/>
      <c r="IY99" s="119"/>
      <c r="IZ99" s="119"/>
      <c r="JA99" s="119"/>
      <c r="JB99" s="119"/>
      <c r="JC99" s="119"/>
      <c r="JD99" s="119"/>
      <c r="JE99" s="119"/>
      <c r="JF99" s="119"/>
      <c r="JG99" s="119"/>
      <c r="JH99" s="119"/>
      <c r="JI99" s="119"/>
      <c r="JJ99" s="119"/>
      <c r="JK99" s="119"/>
      <c r="JL99" s="119"/>
      <c r="JM99" s="119"/>
      <c r="JN99" s="119"/>
      <c r="JO99" s="119"/>
      <c r="JP99" s="119"/>
      <c r="JQ99" s="119"/>
      <c r="JR99" s="119"/>
      <c r="JS99" s="119"/>
      <c r="JT99" s="119"/>
      <c r="JU99" s="119"/>
      <c r="JV99" s="119"/>
      <c r="JW99" s="119"/>
      <c r="JX99" s="119"/>
      <c r="JY99" s="119"/>
      <c r="JZ99" s="119"/>
      <c r="KA99" s="119"/>
      <c r="KB99" s="119"/>
      <c r="KC99" s="119"/>
      <c r="KD99" s="119"/>
      <c r="KE99" s="119"/>
      <c r="KF99" s="119"/>
      <c r="KG99" s="119"/>
      <c r="KH99" s="119"/>
      <c r="KI99" s="119"/>
      <c r="KJ99" s="119"/>
      <c r="KK99" s="119"/>
      <c r="KL99" s="119"/>
      <c r="KM99" s="119"/>
      <c r="KN99" s="119"/>
      <c r="KO99" s="119"/>
      <c r="KP99" s="119"/>
      <c r="KQ99" s="119"/>
      <c r="KR99" s="119"/>
      <c r="KS99" s="119"/>
      <c r="KT99" s="119"/>
      <c r="KU99" s="119"/>
      <c r="KV99" s="119"/>
      <c r="KW99" s="119"/>
      <c r="KX99" s="119"/>
      <c r="KY99" s="119"/>
      <c r="KZ99" s="119"/>
      <c r="LA99" s="119"/>
      <c r="LB99" s="119"/>
      <c r="LC99" s="119"/>
      <c r="LD99" s="119"/>
      <c r="LE99" s="119"/>
      <c r="LF99" s="119"/>
      <c r="LG99" s="119"/>
      <c r="LH99" s="119"/>
      <c r="LI99" s="119"/>
      <c r="LJ99" s="119"/>
      <c r="LK99" s="119"/>
      <c r="LL99" s="119"/>
      <c r="LM99" s="119"/>
    </row>
    <row r="100" spans="1:325" s="3" customFormat="1" ht="76.5" customHeight="1">
      <c r="A100" s="426" t="s">
        <v>9</v>
      </c>
      <c r="B100" s="418"/>
      <c r="C100" s="418"/>
      <c r="D100" s="419"/>
      <c r="E100" s="530" t="s">
        <v>271</v>
      </c>
      <c r="F100" s="531"/>
      <c r="G100" s="531"/>
      <c r="H100" s="531"/>
      <c r="I100" s="531"/>
      <c r="J100" s="531"/>
      <c r="K100" s="531"/>
      <c r="L100" s="531"/>
      <c r="M100" s="531"/>
      <c r="N100" s="531"/>
      <c r="O100" s="531"/>
      <c r="P100" s="531"/>
      <c r="Q100" s="531"/>
      <c r="R100" s="531"/>
      <c r="S100" s="531"/>
      <c r="T100" s="531"/>
      <c r="U100" s="531"/>
      <c r="V100" s="531"/>
      <c r="W100" s="531"/>
      <c r="X100" s="531"/>
      <c r="Y100" s="531"/>
      <c r="Z100" s="531"/>
      <c r="AA100" s="531"/>
      <c r="AB100" s="531"/>
      <c r="AC100" s="531"/>
      <c r="AD100" s="531"/>
      <c r="AE100" s="531"/>
      <c r="AF100" s="531"/>
      <c r="AG100" s="531"/>
      <c r="AH100" s="531"/>
      <c r="AI100" s="531"/>
      <c r="AJ100" s="531"/>
      <c r="AK100" s="531"/>
      <c r="AL100" s="531"/>
      <c r="AM100" s="531"/>
      <c r="AN100" s="531"/>
      <c r="AO100" s="531"/>
      <c r="AP100" s="531"/>
      <c r="AQ100" s="531"/>
      <c r="AR100" s="531"/>
      <c r="AS100" s="531"/>
      <c r="AT100" s="531"/>
      <c r="AU100" s="531"/>
      <c r="AV100" s="531"/>
      <c r="AW100" s="531"/>
      <c r="AX100" s="531"/>
      <c r="AY100" s="531"/>
      <c r="AZ100" s="531"/>
      <c r="BA100" s="531"/>
      <c r="BB100" s="531"/>
      <c r="BC100" s="532"/>
      <c r="BD100" s="630" t="s">
        <v>298</v>
      </c>
      <c r="BE100" s="631"/>
      <c r="BF100" s="631"/>
      <c r="BG100" s="631"/>
      <c r="BH100" s="632"/>
      <c r="BI100" s="63" t="s">
        <v>159</v>
      </c>
      <c r="BJ100" s="68"/>
      <c r="BK100" s="7"/>
      <c r="BL100" s="7"/>
    </row>
    <row r="101" spans="1:325" s="3" customFormat="1" ht="76.5" customHeight="1">
      <c r="A101" s="222" t="s">
        <v>8</v>
      </c>
      <c r="B101" s="209"/>
      <c r="C101" s="209"/>
      <c r="D101" s="207"/>
      <c r="E101" s="508" t="s">
        <v>204</v>
      </c>
      <c r="F101" s="509"/>
      <c r="G101" s="509"/>
      <c r="H101" s="509"/>
      <c r="I101" s="509"/>
      <c r="J101" s="509"/>
      <c r="K101" s="509"/>
      <c r="L101" s="509"/>
      <c r="M101" s="509"/>
      <c r="N101" s="509"/>
      <c r="O101" s="509"/>
      <c r="P101" s="509"/>
      <c r="Q101" s="509"/>
      <c r="R101" s="509"/>
      <c r="S101" s="509"/>
      <c r="T101" s="509"/>
      <c r="U101" s="509"/>
      <c r="V101" s="509"/>
      <c r="W101" s="509"/>
      <c r="X101" s="509"/>
      <c r="Y101" s="509"/>
      <c r="Z101" s="509"/>
      <c r="AA101" s="509"/>
      <c r="AB101" s="509"/>
      <c r="AC101" s="509"/>
      <c r="AD101" s="509"/>
      <c r="AE101" s="509"/>
      <c r="AF101" s="509"/>
      <c r="AG101" s="509"/>
      <c r="AH101" s="509"/>
      <c r="AI101" s="509"/>
      <c r="AJ101" s="509"/>
      <c r="AK101" s="509"/>
      <c r="AL101" s="509"/>
      <c r="AM101" s="509"/>
      <c r="AN101" s="509"/>
      <c r="AO101" s="509"/>
      <c r="AP101" s="509"/>
      <c r="AQ101" s="509"/>
      <c r="AR101" s="509"/>
      <c r="AS101" s="509"/>
      <c r="AT101" s="509"/>
      <c r="AU101" s="509"/>
      <c r="AV101" s="509"/>
      <c r="AW101" s="509"/>
      <c r="AX101" s="509"/>
      <c r="AY101" s="509"/>
      <c r="AZ101" s="509"/>
      <c r="BA101" s="509"/>
      <c r="BB101" s="509"/>
      <c r="BC101" s="510"/>
      <c r="BD101" s="616" t="s">
        <v>300</v>
      </c>
      <c r="BE101" s="617"/>
      <c r="BF101" s="617"/>
      <c r="BG101" s="617"/>
      <c r="BH101" s="618"/>
      <c r="BI101" s="63" t="s">
        <v>218</v>
      </c>
      <c r="BJ101" s="68"/>
      <c r="BK101" s="7"/>
      <c r="BL101" s="7"/>
    </row>
    <row r="102" spans="1:325" s="106" customFormat="1" ht="76.5" customHeight="1">
      <c r="A102" s="426" t="s">
        <v>6</v>
      </c>
      <c r="B102" s="418"/>
      <c r="C102" s="418"/>
      <c r="D102" s="419"/>
      <c r="E102" s="226" t="s">
        <v>173</v>
      </c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8"/>
      <c r="BD102" s="616" t="s">
        <v>301</v>
      </c>
      <c r="BE102" s="617"/>
      <c r="BF102" s="617"/>
      <c r="BG102" s="617"/>
      <c r="BH102" s="618"/>
      <c r="BI102" s="103" t="s">
        <v>165</v>
      </c>
      <c r="BJ102" s="104"/>
      <c r="BK102" s="105"/>
      <c r="BL102" s="105"/>
    </row>
    <row r="103" spans="1:325" s="3" customFormat="1" ht="51" customHeight="1">
      <c r="A103" s="426" t="s">
        <v>4</v>
      </c>
      <c r="B103" s="418"/>
      <c r="C103" s="418"/>
      <c r="D103" s="419"/>
      <c r="E103" s="508" t="s">
        <v>175</v>
      </c>
      <c r="F103" s="509"/>
      <c r="G103" s="509"/>
      <c r="H103" s="509"/>
      <c r="I103" s="509"/>
      <c r="J103" s="509"/>
      <c r="K103" s="509"/>
      <c r="L103" s="509"/>
      <c r="M103" s="509"/>
      <c r="N103" s="509"/>
      <c r="O103" s="509"/>
      <c r="P103" s="509"/>
      <c r="Q103" s="509"/>
      <c r="R103" s="509"/>
      <c r="S103" s="509"/>
      <c r="T103" s="509"/>
      <c r="U103" s="509"/>
      <c r="V103" s="509"/>
      <c r="W103" s="509"/>
      <c r="X103" s="509"/>
      <c r="Y103" s="509"/>
      <c r="Z103" s="509"/>
      <c r="AA103" s="509"/>
      <c r="AB103" s="509"/>
      <c r="AC103" s="509"/>
      <c r="AD103" s="509"/>
      <c r="AE103" s="509"/>
      <c r="AF103" s="509"/>
      <c r="AG103" s="509"/>
      <c r="AH103" s="509"/>
      <c r="AI103" s="509"/>
      <c r="AJ103" s="509"/>
      <c r="AK103" s="509"/>
      <c r="AL103" s="509"/>
      <c r="AM103" s="509"/>
      <c r="AN103" s="509"/>
      <c r="AO103" s="509"/>
      <c r="AP103" s="509"/>
      <c r="AQ103" s="509"/>
      <c r="AR103" s="509"/>
      <c r="AS103" s="509"/>
      <c r="AT103" s="509"/>
      <c r="AU103" s="509"/>
      <c r="AV103" s="509"/>
      <c r="AW103" s="509"/>
      <c r="AX103" s="509"/>
      <c r="AY103" s="509"/>
      <c r="AZ103" s="509"/>
      <c r="BA103" s="509"/>
      <c r="BB103" s="509"/>
      <c r="BC103" s="510"/>
      <c r="BD103" s="630" t="s">
        <v>265</v>
      </c>
      <c r="BE103" s="631"/>
      <c r="BF103" s="633"/>
      <c r="BG103" s="633"/>
      <c r="BH103" s="634"/>
      <c r="BI103" s="63" t="s">
        <v>251</v>
      </c>
      <c r="BJ103" s="68"/>
      <c r="BK103" s="7"/>
      <c r="BL103" s="7"/>
    </row>
    <row r="104" spans="1:325" s="3" customFormat="1" ht="76.5" customHeight="1">
      <c r="A104" s="426" t="s">
        <v>3</v>
      </c>
      <c r="B104" s="418"/>
      <c r="C104" s="418"/>
      <c r="D104" s="419"/>
      <c r="E104" s="226" t="s">
        <v>176</v>
      </c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8"/>
      <c r="BD104" s="630" t="s">
        <v>265</v>
      </c>
      <c r="BE104" s="631"/>
      <c r="BF104" s="633"/>
      <c r="BG104" s="633"/>
      <c r="BH104" s="634"/>
      <c r="BI104" s="63" t="s">
        <v>252</v>
      </c>
      <c r="BJ104" s="68"/>
      <c r="BK104" s="7"/>
      <c r="BL104" s="7"/>
    </row>
    <row r="105" spans="1:325" s="3" customFormat="1" ht="51" customHeight="1">
      <c r="A105" s="222" t="s">
        <v>2</v>
      </c>
      <c r="B105" s="209"/>
      <c r="C105" s="209"/>
      <c r="D105" s="207"/>
      <c r="E105" s="226" t="s">
        <v>174</v>
      </c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8"/>
      <c r="BD105" s="630" t="s">
        <v>266</v>
      </c>
      <c r="BE105" s="631"/>
      <c r="BF105" s="633"/>
      <c r="BG105" s="633"/>
      <c r="BH105" s="634"/>
      <c r="BI105" s="63" t="s">
        <v>163</v>
      </c>
      <c r="BJ105" s="68"/>
      <c r="BK105" s="7"/>
      <c r="BL105" s="7"/>
    </row>
    <row r="106" spans="1:325" s="3" customFormat="1" ht="76.5" customHeight="1">
      <c r="A106" s="222" t="s">
        <v>1</v>
      </c>
      <c r="B106" s="209"/>
      <c r="C106" s="209"/>
      <c r="D106" s="207"/>
      <c r="E106" s="226" t="s">
        <v>192</v>
      </c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8"/>
      <c r="BD106" s="616" t="s">
        <v>267</v>
      </c>
      <c r="BE106" s="617"/>
      <c r="BF106" s="635"/>
      <c r="BG106" s="635"/>
      <c r="BH106" s="636"/>
      <c r="BI106" s="63" t="s">
        <v>164</v>
      </c>
      <c r="BJ106" s="68"/>
      <c r="BK106" s="7"/>
      <c r="BL106" s="7"/>
    </row>
    <row r="107" spans="1:325" s="3" customFormat="1" ht="51" customHeight="1">
      <c r="A107" s="426" t="s">
        <v>178</v>
      </c>
      <c r="B107" s="418"/>
      <c r="C107" s="418"/>
      <c r="D107" s="419"/>
      <c r="E107" s="508" t="s">
        <v>191</v>
      </c>
      <c r="F107" s="509"/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509"/>
      <c r="Z107" s="509"/>
      <c r="AA107" s="509"/>
      <c r="AB107" s="509"/>
      <c r="AC107" s="509"/>
      <c r="AD107" s="509"/>
      <c r="AE107" s="509"/>
      <c r="AF107" s="509"/>
      <c r="AG107" s="509"/>
      <c r="AH107" s="509"/>
      <c r="AI107" s="509"/>
      <c r="AJ107" s="509"/>
      <c r="AK107" s="509"/>
      <c r="AL107" s="509"/>
      <c r="AM107" s="509"/>
      <c r="AN107" s="509"/>
      <c r="AO107" s="509"/>
      <c r="AP107" s="509"/>
      <c r="AQ107" s="509"/>
      <c r="AR107" s="509"/>
      <c r="AS107" s="509"/>
      <c r="AT107" s="509"/>
      <c r="AU107" s="509"/>
      <c r="AV107" s="509"/>
      <c r="AW107" s="509"/>
      <c r="AX107" s="509"/>
      <c r="AY107" s="509"/>
      <c r="AZ107" s="509"/>
      <c r="BA107" s="509"/>
      <c r="BB107" s="509"/>
      <c r="BC107" s="510"/>
      <c r="BD107" s="630" t="s">
        <v>268</v>
      </c>
      <c r="BE107" s="631"/>
      <c r="BF107" s="633"/>
      <c r="BG107" s="633"/>
      <c r="BH107" s="634"/>
      <c r="BI107" s="63" t="s">
        <v>201</v>
      </c>
      <c r="BJ107" s="68"/>
      <c r="BK107" s="7"/>
      <c r="BL107" s="7"/>
    </row>
    <row r="108" spans="1:325" s="3" customFormat="1" ht="51" customHeight="1" thickBot="1">
      <c r="A108" s="260" t="s">
        <v>179</v>
      </c>
      <c r="B108" s="261"/>
      <c r="C108" s="261"/>
      <c r="D108" s="263"/>
      <c r="E108" s="547" t="s">
        <v>199</v>
      </c>
      <c r="F108" s="548"/>
      <c r="G108" s="548"/>
      <c r="H108" s="548"/>
      <c r="I108" s="548"/>
      <c r="J108" s="548"/>
      <c r="K108" s="548"/>
      <c r="L108" s="548"/>
      <c r="M108" s="548"/>
      <c r="N108" s="548"/>
      <c r="O108" s="548"/>
      <c r="P108" s="548"/>
      <c r="Q108" s="548"/>
      <c r="R108" s="548"/>
      <c r="S108" s="548"/>
      <c r="T108" s="548"/>
      <c r="U108" s="548"/>
      <c r="V108" s="548"/>
      <c r="W108" s="548"/>
      <c r="X108" s="548"/>
      <c r="Y108" s="548"/>
      <c r="Z108" s="548"/>
      <c r="AA108" s="548"/>
      <c r="AB108" s="548"/>
      <c r="AC108" s="548"/>
      <c r="AD108" s="548"/>
      <c r="AE108" s="548"/>
      <c r="AF108" s="548"/>
      <c r="AG108" s="548"/>
      <c r="AH108" s="548"/>
      <c r="AI108" s="548"/>
      <c r="AJ108" s="548"/>
      <c r="AK108" s="548"/>
      <c r="AL108" s="548"/>
      <c r="AM108" s="548"/>
      <c r="AN108" s="548"/>
      <c r="AO108" s="548"/>
      <c r="AP108" s="548"/>
      <c r="AQ108" s="548"/>
      <c r="AR108" s="548"/>
      <c r="AS108" s="548"/>
      <c r="AT108" s="548"/>
      <c r="AU108" s="548"/>
      <c r="AV108" s="548"/>
      <c r="AW108" s="548"/>
      <c r="AX108" s="548"/>
      <c r="AY108" s="548"/>
      <c r="AZ108" s="548"/>
      <c r="BA108" s="548"/>
      <c r="BB108" s="548"/>
      <c r="BC108" s="549"/>
      <c r="BD108" s="637" t="s">
        <v>269</v>
      </c>
      <c r="BE108" s="638"/>
      <c r="BF108" s="639"/>
      <c r="BG108" s="639"/>
      <c r="BH108" s="640"/>
      <c r="BI108" s="63" t="s">
        <v>202</v>
      </c>
      <c r="BJ108" s="68"/>
      <c r="BK108" s="7"/>
      <c r="BL108" s="7"/>
    </row>
    <row r="109" spans="1:325" s="3" customFormat="1" ht="56.85" customHeight="1">
      <c r="A109" s="36" t="s">
        <v>0</v>
      </c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52"/>
      <c r="S109" s="52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1"/>
      <c r="AG109" s="205"/>
      <c r="AH109" s="205"/>
      <c r="AI109" s="546" t="s">
        <v>0</v>
      </c>
      <c r="AJ109" s="546"/>
      <c r="AK109" s="546"/>
      <c r="AL109" s="546"/>
      <c r="AM109" s="546"/>
      <c r="AN109" s="546"/>
      <c r="AO109" s="546"/>
      <c r="AP109" s="546"/>
      <c r="AQ109" s="546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18"/>
      <c r="BJ109" s="37"/>
      <c r="BK109" s="38"/>
      <c r="BL109" s="38"/>
      <c r="BM109" s="38"/>
      <c r="BN109" s="38"/>
    </row>
    <row r="110" spans="1:325" s="3" customFormat="1" ht="43.5" customHeight="1">
      <c r="A110" s="544" t="s">
        <v>219</v>
      </c>
      <c r="B110" s="544"/>
      <c r="C110" s="544"/>
      <c r="D110" s="544"/>
      <c r="E110" s="544"/>
      <c r="F110" s="544"/>
      <c r="G110" s="544"/>
      <c r="H110" s="544"/>
      <c r="I110" s="544"/>
      <c r="J110" s="544"/>
      <c r="K110" s="544"/>
      <c r="L110" s="544"/>
      <c r="M110" s="544"/>
      <c r="N110" s="544"/>
      <c r="O110" s="544"/>
      <c r="P110" s="544"/>
      <c r="Q110" s="544"/>
      <c r="R110" s="544"/>
      <c r="S110" s="544"/>
      <c r="T110" s="544"/>
      <c r="U110" s="544"/>
      <c r="V110" s="544"/>
      <c r="W110" s="544"/>
      <c r="X110" s="544"/>
      <c r="Y110" s="53"/>
      <c r="Z110" s="53"/>
      <c r="AA110" s="53"/>
      <c r="AB110" s="53"/>
      <c r="AC110" s="53"/>
      <c r="AD110" s="205"/>
      <c r="AE110" s="201"/>
      <c r="AF110" s="205"/>
      <c r="AG110" s="205"/>
      <c r="AH110" s="205"/>
      <c r="AI110" s="540" t="s">
        <v>220</v>
      </c>
      <c r="AJ110" s="540"/>
      <c r="AK110" s="540"/>
      <c r="AL110" s="540"/>
      <c r="AM110" s="540"/>
      <c r="AN110" s="540"/>
      <c r="AO110" s="540"/>
      <c r="AP110" s="540"/>
      <c r="AQ110" s="540"/>
      <c r="AR110" s="540"/>
      <c r="AS110" s="540"/>
      <c r="AT110" s="540"/>
      <c r="AU110" s="540"/>
      <c r="AV110" s="540"/>
      <c r="AW110" s="540"/>
      <c r="AX110" s="540"/>
      <c r="AY110" s="540"/>
      <c r="AZ110" s="540"/>
      <c r="BA110" s="540"/>
      <c r="BB110" s="540"/>
      <c r="BC110" s="540"/>
      <c r="BD110" s="540"/>
      <c r="BE110" s="540"/>
      <c r="BF110" s="540"/>
      <c r="BG110" s="540"/>
      <c r="BH110" s="540"/>
      <c r="BI110" s="18"/>
      <c r="BJ110" s="37"/>
      <c r="BK110" s="38"/>
      <c r="BL110" s="38"/>
      <c r="BM110" s="38"/>
      <c r="BN110" s="38"/>
    </row>
    <row r="111" spans="1:325" s="3" customFormat="1" ht="40.5" customHeight="1">
      <c r="A111" s="544"/>
      <c r="B111" s="544"/>
      <c r="C111" s="544"/>
      <c r="D111" s="544"/>
      <c r="E111" s="544"/>
      <c r="F111" s="544"/>
      <c r="G111" s="544"/>
      <c r="H111" s="544"/>
      <c r="I111" s="544"/>
      <c r="J111" s="544"/>
      <c r="K111" s="544"/>
      <c r="L111" s="544"/>
      <c r="M111" s="544"/>
      <c r="N111" s="544"/>
      <c r="O111" s="544"/>
      <c r="P111" s="544"/>
      <c r="Q111" s="544"/>
      <c r="R111" s="544"/>
      <c r="S111" s="544"/>
      <c r="T111" s="544"/>
      <c r="U111" s="544"/>
      <c r="V111" s="544"/>
      <c r="W111" s="544"/>
      <c r="X111" s="544"/>
      <c r="Y111" s="53"/>
      <c r="Z111" s="53"/>
      <c r="AA111" s="53"/>
      <c r="AB111" s="53"/>
      <c r="AC111" s="53"/>
      <c r="AD111" s="205"/>
      <c r="AE111" s="201"/>
      <c r="AF111" s="205"/>
      <c r="AG111" s="205"/>
      <c r="AH111" s="205"/>
      <c r="AI111" s="540"/>
      <c r="AJ111" s="540"/>
      <c r="AK111" s="540"/>
      <c r="AL111" s="540"/>
      <c r="AM111" s="540"/>
      <c r="AN111" s="540"/>
      <c r="AO111" s="540"/>
      <c r="AP111" s="540"/>
      <c r="AQ111" s="540"/>
      <c r="AR111" s="540"/>
      <c r="AS111" s="540"/>
      <c r="AT111" s="540"/>
      <c r="AU111" s="540"/>
      <c r="AV111" s="540"/>
      <c r="AW111" s="540"/>
      <c r="AX111" s="540"/>
      <c r="AY111" s="540"/>
      <c r="AZ111" s="540"/>
      <c r="BA111" s="540"/>
      <c r="BB111" s="540"/>
      <c r="BC111" s="540"/>
      <c r="BD111" s="540"/>
      <c r="BE111" s="540"/>
      <c r="BF111" s="540"/>
      <c r="BG111" s="540"/>
      <c r="BH111" s="540"/>
      <c r="BI111" s="18"/>
      <c r="BJ111" s="37"/>
      <c r="BK111" s="38"/>
      <c r="BL111" s="38"/>
      <c r="BM111" s="38"/>
      <c r="BN111" s="38"/>
    </row>
    <row r="112" spans="1:325" s="3" customFormat="1" ht="43.5" customHeight="1">
      <c r="A112" s="541"/>
      <c r="B112" s="541"/>
      <c r="C112" s="541"/>
      <c r="D112" s="541"/>
      <c r="E112" s="541"/>
      <c r="F112" s="541"/>
      <c r="G112" s="541"/>
      <c r="H112" s="433" t="s">
        <v>221</v>
      </c>
      <c r="I112" s="433"/>
      <c r="J112" s="433"/>
      <c r="K112" s="433"/>
      <c r="L112" s="433"/>
      <c r="M112" s="433"/>
      <c r="N112" s="433"/>
      <c r="O112" s="433"/>
      <c r="P112" s="433"/>
      <c r="Q112" s="433"/>
      <c r="R112" s="54"/>
      <c r="S112" s="54"/>
      <c r="T112" s="54"/>
      <c r="U112" s="54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1"/>
      <c r="AF112" s="205"/>
      <c r="AG112" s="205"/>
      <c r="AH112" s="205"/>
      <c r="AI112" s="200"/>
      <c r="AJ112" s="204"/>
      <c r="AK112" s="204"/>
      <c r="AL112" s="204"/>
      <c r="AM112" s="204"/>
      <c r="AN112" s="204"/>
      <c r="AO112" s="204"/>
      <c r="AP112" s="539" t="s">
        <v>222</v>
      </c>
      <c r="AQ112" s="539"/>
      <c r="AR112" s="539"/>
      <c r="AS112" s="539"/>
      <c r="AT112" s="539"/>
      <c r="AU112" s="539"/>
      <c r="AV112" s="539"/>
      <c r="AW112" s="539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205"/>
      <c r="BI112" s="18"/>
      <c r="BJ112" s="37"/>
      <c r="BK112" s="38"/>
      <c r="BL112" s="38"/>
      <c r="BM112" s="38"/>
      <c r="BN112" s="38"/>
    </row>
    <row r="113" spans="1:67" s="3" customFormat="1" ht="47.25" customHeight="1">
      <c r="A113" s="542"/>
      <c r="B113" s="542"/>
      <c r="C113" s="542"/>
      <c r="D113" s="542"/>
      <c r="E113" s="542"/>
      <c r="F113" s="542"/>
      <c r="G113" s="542"/>
      <c r="H113" s="533">
        <v>2022</v>
      </c>
      <c r="I113" s="533"/>
      <c r="J113" s="533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1"/>
      <c r="AF113" s="205"/>
      <c r="AG113" s="205"/>
      <c r="AH113" s="205"/>
      <c r="AI113" s="535" t="s">
        <v>211</v>
      </c>
      <c r="AJ113" s="535"/>
      <c r="AK113" s="535"/>
      <c r="AL113" s="535"/>
      <c r="AM113" s="535"/>
      <c r="AN113" s="535"/>
      <c r="AO113" s="535"/>
      <c r="AP113" s="533">
        <v>2022</v>
      </c>
      <c r="AQ113" s="533"/>
      <c r="AR113" s="533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205"/>
      <c r="BH113" s="205"/>
      <c r="BI113" s="18"/>
      <c r="BJ113" s="37"/>
      <c r="BK113" s="38"/>
      <c r="BL113" s="38"/>
      <c r="BM113" s="38"/>
      <c r="BN113" s="38"/>
    </row>
    <row r="114" spans="1:67" s="4" customFormat="1" ht="28.35" customHeight="1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R114" s="5"/>
      <c r="S114" s="5"/>
      <c r="AA114" s="24"/>
      <c r="BD114" s="6"/>
      <c r="BE114" s="6"/>
      <c r="BF114" s="6"/>
      <c r="BG114" s="6"/>
      <c r="BH114" s="6"/>
      <c r="BI114" s="18"/>
      <c r="BJ114" s="19"/>
      <c r="BK114" s="20"/>
      <c r="BL114" s="20"/>
      <c r="BM114" s="20"/>
      <c r="BN114" s="20"/>
    </row>
    <row r="115" spans="1:67" s="4" customFormat="1" ht="28.35" customHeight="1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R115" s="5"/>
      <c r="S115" s="5"/>
      <c r="AA115" s="24"/>
      <c r="BD115" s="6"/>
      <c r="BE115" s="6"/>
      <c r="BF115" s="6"/>
      <c r="BG115" s="6"/>
      <c r="BH115" s="6"/>
      <c r="BI115" s="18"/>
      <c r="BJ115" s="19"/>
      <c r="BK115" s="20"/>
      <c r="BL115" s="20"/>
      <c r="BM115" s="20"/>
      <c r="BN115" s="20"/>
    </row>
    <row r="116" spans="1:67" s="140" customFormat="1" ht="35.25" customHeight="1">
      <c r="A116" s="192" t="s">
        <v>293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3"/>
      <c r="P116" s="3"/>
      <c r="Q116" s="3"/>
      <c r="R116" s="7"/>
      <c r="S116" s="7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8"/>
      <c r="BE116" s="8"/>
      <c r="BF116" s="8"/>
      <c r="BG116" s="8"/>
      <c r="BH116" s="8"/>
      <c r="BI116" s="141"/>
      <c r="BJ116" s="142"/>
      <c r="BK116" s="143"/>
      <c r="BL116" s="143"/>
      <c r="BM116" s="143"/>
      <c r="BN116" s="143"/>
    </row>
    <row r="117" spans="1:67" s="4" customFormat="1" ht="28.35" customHeight="1" thickBot="1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R117" s="5"/>
      <c r="S117" s="5"/>
      <c r="AA117" s="24"/>
      <c r="BD117" s="6"/>
      <c r="BE117" s="6"/>
      <c r="BF117" s="6"/>
      <c r="BG117" s="6"/>
      <c r="BH117" s="6"/>
      <c r="BI117" s="18"/>
      <c r="BJ117" s="19"/>
      <c r="BK117" s="20"/>
      <c r="BL117" s="20"/>
      <c r="BM117" s="20"/>
      <c r="BN117" s="20"/>
    </row>
    <row r="118" spans="1:67" s="122" customFormat="1" ht="102.75" customHeight="1" thickBot="1">
      <c r="A118" s="493" t="s">
        <v>123</v>
      </c>
      <c r="B118" s="494"/>
      <c r="C118" s="494"/>
      <c r="D118" s="495"/>
      <c r="E118" s="349" t="s">
        <v>124</v>
      </c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0"/>
      <c r="V118" s="350"/>
      <c r="W118" s="350"/>
      <c r="X118" s="350"/>
      <c r="Y118" s="350"/>
      <c r="Z118" s="350"/>
      <c r="AA118" s="350"/>
      <c r="AB118" s="350"/>
      <c r="AC118" s="350"/>
      <c r="AD118" s="350"/>
      <c r="AE118" s="350"/>
      <c r="AF118" s="350"/>
      <c r="AG118" s="350"/>
      <c r="AH118" s="350"/>
      <c r="AI118" s="350"/>
      <c r="AJ118" s="350"/>
      <c r="AK118" s="350"/>
      <c r="AL118" s="350"/>
      <c r="AM118" s="350"/>
      <c r="AN118" s="350"/>
      <c r="AO118" s="350"/>
      <c r="AP118" s="350"/>
      <c r="AQ118" s="350"/>
      <c r="AR118" s="350"/>
      <c r="AS118" s="350"/>
      <c r="AT118" s="350"/>
      <c r="AU118" s="350"/>
      <c r="AV118" s="350"/>
      <c r="AW118" s="350"/>
      <c r="AX118" s="350"/>
      <c r="AY118" s="350"/>
      <c r="AZ118" s="350"/>
      <c r="BA118" s="350"/>
      <c r="BB118" s="350"/>
      <c r="BC118" s="351"/>
      <c r="BD118" s="493" t="s">
        <v>17</v>
      </c>
      <c r="BE118" s="494"/>
      <c r="BF118" s="494"/>
      <c r="BG118" s="494"/>
      <c r="BH118" s="495"/>
      <c r="BI118" s="83"/>
      <c r="BJ118" s="121"/>
      <c r="BK118" s="121"/>
      <c r="BL118" s="121"/>
    </row>
    <row r="119" spans="1:67" s="3" customFormat="1" ht="74.25" customHeight="1">
      <c r="A119" s="213" t="s">
        <v>303</v>
      </c>
      <c r="B119" s="214"/>
      <c r="C119" s="214"/>
      <c r="D119" s="215"/>
      <c r="E119" s="216" t="s">
        <v>304</v>
      </c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8"/>
      <c r="BD119" s="616" t="s">
        <v>186</v>
      </c>
      <c r="BE119" s="617"/>
      <c r="BF119" s="617"/>
      <c r="BG119" s="617"/>
      <c r="BH119" s="618"/>
      <c r="BI119" s="63" t="s">
        <v>305</v>
      </c>
      <c r="BJ119" s="68"/>
      <c r="BK119" s="7"/>
      <c r="BL119" s="7"/>
    </row>
    <row r="120" spans="1:67" s="3" customFormat="1" ht="51" customHeight="1">
      <c r="A120" s="426" t="s">
        <v>195</v>
      </c>
      <c r="B120" s="418"/>
      <c r="C120" s="418"/>
      <c r="D120" s="419"/>
      <c r="E120" s="627" t="s">
        <v>315</v>
      </c>
      <c r="F120" s="628"/>
      <c r="G120" s="628"/>
      <c r="H120" s="628"/>
      <c r="I120" s="628"/>
      <c r="J120" s="628"/>
      <c r="K120" s="628"/>
      <c r="L120" s="628"/>
      <c r="M120" s="628"/>
      <c r="N120" s="628"/>
      <c r="O120" s="628"/>
      <c r="P120" s="628"/>
      <c r="Q120" s="628"/>
      <c r="R120" s="628"/>
      <c r="S120" s="628"/>
      <c r="T120" s="628"/>
      <c r="U120" s="628"/>
      <c r="V120" s="628"/>
      <c r="W120" s="628"/>
      <c r="X120" s="628"/>
      <c r="Y120" s="628"/>
      <c r="Z120" s="628"/>
      <c r="AA120" s="628"/>
      <c r="AB120" s="628"/>
      <c r="AC120" s="628"/>
      <c r="AD120" s="628"/>
      <c r="AE120" s="628"/>
      <c r="AF120" s="628"/>
      <c r="AG120" s="628"/>
      <c r="AH120" s="628"/>
      <c r="AI120" s="628"/>
      <c r="AJ120" s="628"/>
      <c r="AK120" s="628"/>
      <c r="AL120" s="628"/>
      <c r="AM120" s="628"/>
      <c r="AN120" s="628"/>
      <c r="AO120" s="628"/>
      <c r="AP120" s="628"/>
      <c r="AQ120" s="628"/>
      <c r="AR120" s="628"/>
      <c r="AS120" s="628"/>
      <c r="AT120" s="628"/>
      <c r="AU120" s="628"/>
      <c r="AV120" s="628"/>
      <c r="AW120" s="628"/>
      <c r="AX120" s="628"/>
      <c r="AY120" s="628"/>
      <c r="AZ120" s="628"/>
      <c r="BA120" s="628"/>
      <c r="BB120" s="628"/>
      <c r="BC120" s="629"/>
      <c r="BD120" s="616" t="s">
        <v>186</v>
      </c>
      <c r="BE120" s="617"/>
      <c r="BF120" s="617"/>
      <c r="BG120" s="617"/>
      <c r="BH120" s="618"/>
      <c r="BI120" s="63" t="s">
        <v>246</v>
      </c>
      <c r="BJ120" s="68"/>
      <c r="BK120" s="7"/>
      <c r="BL120" s="7"/>
    </row>
    <row r="121" spans="1:67" s="106" customFormat="1" ht="79.349999999999994" customHeight="1" thickBot="1">
      <c r="A121" s="260" t="s">
        <v>223</v>
      </c>
      <c r="B121" s="261"/>
      <c r="C121" s="261"/>
      <c r="D121" s="263"/>
      <c r="E121" s="641" t="s">
        <v>314</v>
      </c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642"/>
      <c r="AI121" s="642"/>
      <c r="AJ121" s="642"/>
      <c r="AK121" s="642"/>
      <c r="AL121" s="642"/>
      <c r="AM121" s="642"/>
      <c r="AN121" s="642"/>
      <c r="AO121" s="642"/>
      <c r="AP121" s="642"/>
      <c r="AQ121" s="642"/>
      <c r="AR121" s="642"/>
      <c r="AS121" s="642"/>
      <c r="AT121" s="642"/>
      <c r="AU121" s="642"/>
      <c r="AV121" s="642"/>
      <c r="AW121" s="642"/>
      <c r="AX121" s="642"/>
      <c r="AY121" s="642"/>
      <c r="AZ121" s="642"/>
      <c r="BA121" s="642"/>
      <c r="BB121" s="642"/>
      <c r="BC121" s="643"/>
      <c r="BD121" s="637" t="s">
        <v>188</v>
      </c>
      <c r="BE121" s="638"/>
      <c r="BF121" s="639"/>
      <c r="BG121" s="639"/>
      <c r="BH121" s="640"/>
      <c r="BI121" s="103" t="s">
        <v>250</v>
      </c>
      <c r="BJ121" s="104"/>
      <c r="BK121" s="105"/>
      <c r="BL121" s="105"/>
    </row>
    <row r="122" spans="1:67" s="4" customFormat="1" ht="33" customHeight="1">
      <c r="R122" s="5"/>
      <c r="S122" s="5"/>
      <c r="BD122" s="6"/>
      <c r="BE122" s="6"/>
      <c r="BF122" s="6"/>
      <c r="BG122" s="6"/>
      <c r="BH122" s="6"/>
      <c r="BI122" s="77"/>
      <c r="BJ122" s="67"/>
      <c r="BK122" s="5"/>
      <c r="BL122" s="5"/>
    </row>
    <row r="123" spans="1:67" s="140" customFormat="1" ht="123" customHeight="1">
      <c r="A123" s="545" t="s">
        <v>294</v>
      </c>
      <c r="B123" s="545"/>
      <c r="C123" s="545"/>
      <c r="D123" s="545"/>
      <c r="E123" s="545"/>
      <c r="F123" s="545"/>
      <c r="G123" s="545"/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545"/>
      <c r="T123" s="545"/>
      <c r="U123" s="545"/>
      <c r="V123" s="545"/>
      <c r="W123" s="545"/>
      <c r="X123" s="545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5"/>
      <c r="AJ123" s="545"/>
      <c r="AK123" s="545"/>
      <c r="AL123" s="545"/>
      <c r="AM123" s="545"/>
      <c r="AN123" s="545"/>
      <c r="AO123" s="545"/>
      <c r="AP123" s="545"/>
      <c r="AQ123" s="545"/>
      <c r="AR123" s="545"/>
      <c r="AS123" s="545"/>
      <c r="AT123" s="545"/>
      <c r="AU123" s="545"/>
      <c r="AV123" s="545"/>
      <c r="AW123" s="545"/>
      <c r="AX123" s="545"/>
      <c r="AY123" s="545"/>
      <c r="AZ123" s="545"/>
      <c r="BA123" s="545"/>
      <c r="BB123" s="545"/>
      <c r="BC123" s="545"/>
      <c r="BD123" s="545"/>
      <c r="BE123" s="545"/>
      <c r="BF123" s="545"/>
      <c r="BG123" s="545"/>
      <c r="BH123" s="545"/>
      <c r="BI123" s="137"/>
      <c r="BJ123" s="138"/>
      <c r="BK123" s="139"/>
      <c r="BL123" s="139"/>
    </row>
    <row r="124" spans="1:67" s="140" customFormat="1" ht="84.95" customHeight="1">
      <c r="A124" s="644" t="s">
        <v>326</v>
      </c>
      <c r="B124" s="644"/>
      <c r="C124" s="644"/>
      <c r="D124" s="644"/>
      <c r="E124" s="644"/>
      <c r="F124" s="644"/>
      <c r="G124" s="644"/>
      <c r="H124" s="644"/>
      <c r="I124" s="644"/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4"/>
      <c r="X124" s="644"/>
      <c r="Y124" s="644"/>
      <c r="Z124" s="644"/>
      <c r="AA124" s="644"/>
      <c r="AB124" s="644"/>
      <c r="AC124" s="644"/>
      <c r="AD124" s="644"/>
      <c r="AE124" s="644"/>
      <c r="AF124" s="644"/>
      <c r="AG124" s="644"/>
      <c r="AH124" s="644"/>
      <c r="AI124" s="644"/>
      <c r="AJ124" s="644"/>
      <c r="AK124" s="644"/>
      <c r="AL124" s="644"/>
      <c r="AM124" s="644"/>
      <c r="AN124" s="644"/>
      <c r="AO124" s="644"/>
      <c r="AP124" s="644"/>
      <c r="AQ124" s="644"/>
      <c r="AR124" s="644"/>
      <c r="AS124" s="644"/>
      <c r="AT124" s="644"/>
      <c r="AU124" s="644"/>
      <c r="AV124" s="644"/>
      <c r="AW124" s="644"/>
      <c r="AX124" s="644"/>
      <c r="AY124" s="644"/>
      <c r="AZ124" s="644"/>
      <c r="BA124" s="644"/>
      <c r="BB124" s="644"/>
      <c r="BC124" s="644"/>
      <c r="BD124" s="644"/>
      <c r="BE124" s="644"/>
      <c r="BF124" s="644"/>
      <c r="BG124" s="644"/>
      <c r="BH124" s="644"/>
      <c r="BI124" s="137"/>
      <c r="BJ124" s="138"/>
      <c r="BK124" s="139"/>
      <c r="BL124" s="139"/>
    </row>
    <row r="125" spans="1:67" s="199" customFormat="1" ht="42" customHeight="1">
      <c r="A125" s="645" t="s">
        <v>317</v>
      </c>
      <c r="B125" s="645"/>
      <c r="C125" s="645"/>
      <c r="D125" s="645"/>
      <c r="E125" s="645"/>
      <c r="F125" s="645"/>
      <c r="G125" s="645"/>
      <c r="H125" s="645"/>
      <c r="I125" s="645"/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5"/>
      <c r="X125" s="645"/>
      <c r="Y125" s="645"/>
      <c r="Z125" s="645"/>
      <c r="AA125" s="645"/>
      <c r="AB125" s="645"/>
      <c r="AC125" s="645"/>
      <c r="AD125" s="645"/>
      <c r="AE125" s="645"/>
      <c r="AF125" s="645"/>
      <c r="AG125" s="645"/>
      <c r="AH125" s="645"/>
      <c r="AI125" s="645"/>
      <c r="AJ125" s="645"/>
      <c r="AK125" s="645"/>
      <c r="AL125" s="645"/>
      <c r="AM125" s="645"/>
      <c r="AN125" s="645"/>
      <c r="AO125" s="645"/>
      <c r="AP125" s="645"/>
      <c r="AQ125" s="645"/>
      <c r="AR125" s="645"/>
      <c r="AS125" s="645"/>
      <c r="AT125" s="645"/>
      <c r="AU125" s="645"/>
      <c r="AV125" s="645"/>
      <c r="AW125" s="645"/>
      <c r="AX125" s="645"/>
      <c r="AY125" s="645"/>
      <c r="AZ125" s="645"/>
      <c r="BA125" s="645"/>
      <c r="BB125" s="645"/>
      <c r="BC125" s="645"/>
      <c r="BD125" s="645"/>
      <c r="BE125" s="645"/>
      <c r="BF125" s="645"/>
      <c r="BG125" s="645"/>
      <c r="BH125" s="645"/>
      <c r="BI125" s="193"/>
      <c r="BJ125" s="194"/>
      <c r="BK125" s="195"/>
      <c r="BL125" s="195"/>
      <c r="BM125" s="196"/>
      <c r="BN125" s="197"/>
      <c r="BO125" s="198"/>
    </row>
    <row r="126" spans="1:67" s="3" customFormat="1" ht="67.5" customHeight="1">
      <c r="A126" s="36" t="s">
        <v>0</v>
      </c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52"/>
      <c r="S126" s="52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1"/>
      <c r="AG126" s="205"/>
      <c r="AH126" s="205"/>
      <c r="AI126" s="546" t="s">
        <v>0</v>
      </c>
      <c r="AJ126" s="546"/>
      <c r="AK126" s="546"/>
      <c r="AL126" s="546"/>
      <c r="AM126" s="546"/>
      <c r="AN126" s="546"/>
      <c r="AO126" s="546"/>
      <c r="AP126" s="546"/>
      <c r="AQ126" s="546"/>
      <c r="AR126" s="205"/>
      <c r="AS126" s="205"/>
      <c r="AT126" s="205"/>
      <c r="AU126" s="205"/>
      <c r="AV126" s="205"/>
      <c r="AW126" s="205"/>
      <c r="AX126" s="205"/>
      <c r="AY126" s="205"/>
      <c r="AZ126" s="205"/>
      <c r="BA126" s="205"/>
      <c r="BB126" s="205"/>
      <c r="BC126" s="205"/>
      <c r="BD126" s="205"/>
      <c r="BE126" s="205"/>
      <c r="BF126" s="205"/>
      <c r="BG126" s="205"/>
      <c r="BH126" s="205"/>
      <c r="BI126" s="77"/>
      <c r="BJ126" s="68"/>
      <c r="BK126" s="7"/>
      <c r="BL126" s="7"/>
    </row>
    <row r="127" spans="1:67" s="3" customFormat="1" ht="43.5" customHeight="1">
      <c r="A127" s="539" t="s">
        <v>287</v>
      </c>
      <c r="B127" s="539"/>
      <c r="C127" s="539"/>
      <c r="D127" s="539"/>
      <c r="E127" s="539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539"/>
      <c r="AB127" s="539"/>
      <c r="AC127" s="539"/>
      <c r="AD127" s="205"/>
      <c r="AE127" s="201"/>
      <c r="AF127" s="205"/>
      <c r="AG127" s="205"/>
      <c r="AH127" s="205"/>
      <c r="AI127" s="544" t="s">
        <v>219</v>
      </c>
      <c r="AJ127" s="544"/>
      <c r="AK127" s="544"/>
      <c r="AL127" s="544"/>
      <c r="AM127" s="544"/>
      <c r="AN127" s="544"/>
      <c r="AO127" s="544"/>
      <c r="AP127" s="544"/>
      <c r="AQ127" s="544"/>
      <c r="AR127" s="544"/>
      <c r="AS127" s="544"/>
      <c r="AT127" s="544"/>
      <c r="AU127" s="544"/>
      <c r="AV127" s="544"/>
      <c r="AW127" s="544"/>
      <c r="AX127" s="544"/>
      <c r="AY127" s="544"/>
      <c r="AZ127" s="544"/>
      <c r="BA127" s="544"/>
      <c r="BB127" s="544"/>
      <c r="BC127" s="544"/>
      <c r="BD127" s="544"/>
      <c r="BE127" s="544"/>
      <c r="BF127" s="544"/>
      <c r="BG127" s="205"/>
      <c r="BH127" s="205"/>
      <c r="BI127" s="77"/>
      <c r="BJ127" s="68"/>
      <c r="BK127" s="7"/>
      <c r="BL127" s="7"/>
    </row>
    <row r="128" spans="1:67" s="3" customFormat="1" ht="30.75" customHeight="1">
      <c r="A128" s="543"/>
      <c r="B128" s="543"/>
      <c r="C128" s="543"/>
      <c r="D128" s="543"/>
      <c r="E128" s="543"/>
      <c r="F128" s="543"/>
      <c r="G128" s="536" t="s">
        <v>288</v>
      </c>
      <c r="H128" s="536"/>
      <c r="I128" s="536"/>
      <c r="J128" s="536"/>
      <c r="K128" s="536"/>
      <c r="L128" s="536"/>
      <c r="M128" s="536"/>
      <c r="N128" s="536"/>
      <c r="O128" s="536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205"/>
      <c r="AE128" s="201"/>
      <c r="AF128" s="205"/>
      <c r="AG128" s="205"/>
      <c r="AH128" s="205"/>
      <c r="AI128" s="544"/>
      <c r="AJ128" s="544"/>
      <c r="AK128" s="544"/>
      <c r="AL128" s="544"/>
      <c r="AM128" s="544"/>
      <c r="AN128" s="544"/>
      <c r="AO128" s="544"/>
      <c r="AP128" s="544"/>
      <c r="AQ128" s="544"/>
      <c r="AR128" s="544"/>
      <c r="AS128" s="544"/>
      <c r="AT128" s="544"/>
      <c r="AU128" s="544"/>
      <c r="AV128" s="544"/>
      <c r="AW128" s="544"/>
      <c r="AX128" s="544"/>
      <c r="AY128" s="544"/>
      <c r="AZ128" s="544"/>
      <c r="BA128" s="544"/>
      <c r="BB128" s="544"/>
      <c r="BC128" s="544"/>
      <c r="BD128" s="544"/>
      <c r="BE128" s="544"/>
      <c r="BF128" s="544"/>
      <c r="BG128" s="205"/>
      <c r="BH128" s="205"/>
      <c r="BI128" s="77"/>
      <c r="BJ128" s="68"/>
      <c r="BK128" s="7"/>
      <c r="BL128" s="7"/>
    </row>
    <row r="129" spans="1:64" s="3" customFormat="1" ht="47.25" customHeight="1">
      <c r="A129" s="296" t="s">
        <v>211</v>
      </c>
      <c r="B129" s="296"/>
      <c r="C129" s="296"/>
      <c r="D129" s="296"/>
      <c r="E129" s="296"/>
      <c r="F129" s="296"/>
      <c r="G129" s="533">
        <v>2022</v>
      </c>
      <c r="H129" s="533"/>
      <c r="I129" s="533"/>
      <c r="N129" s="205"/>
      <c r="O129" s="205"/>
      <c r="P129" s="205"/>
      <c r="Q129" s="205"/>
      <c r="R129" s="52"/>
      <c r="S129" s="52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1"/>
      <c r="AF129" s="205"/>
      <c r="AG129" s="205"/>
      <c r="AH129" s="205"/>
      <c r="AI129" s="541"/>
      <c r="AJ129" s="541"/>
      <c r="AK129" s="541"/>
      <c r="AL129" s="541"/>
      <c r="AM129" s="541"/>
      <c r="AN129" s="541"/>
      <c r="AO129" s="541"/>
      <c r="AP129" s="536" t="s">
        <v>221</v>
      </c>
      <c r="AQ129" s="536"/>
      <c r="AR129" s="536"/>
      <c r="AS129" s="536"/>
      <c r="AT129" s="536"/>
      <c r="AU129" s="536"/>
      <c r="AV129" s="536"/>
      <c r="AW129" s="536"/>
      <c r="AX129" s="536"/>
      <c r="AY129" s="536"/>
      <c r="AZ129" s="54"/>
      <c r="BA129" s="54"/>
      <c r="BB129" s="54"/>
      <c r="BC129" s="54"/>
      <c r="BD129" s="205"/>
      <c r="BE129" s="205"/>
      <c r="BF129" s="205"/>
      <c r="BG129" s="205"/>
      <c r="BH129" s="205"/>
      <c r="BI129" s="77"/>
      <c r="BJ129" s="68"/>
      <c r="BK129" s="7"/>
      <c r="BL129" s="7"/>
    </row>
    <row r="130" spans="1:64" s="3" customFormat="1" ht="36" customHeight="1">
      <c r="A130" s="55"/>
      <c r="B130" s="55"/>
      <c r="C130" s="55"/>
      <c r="D130" s="55"/>
      <c r="E130" s="55"/>
      <c r="F130" s="55"/>
      <c r="G130" s="205"/>
      <c r="H130" s="12"/>
      <c r="I130" s="205"/>
      <c r="J130" s="205"/>
      <c r="K130" s="205"/>
      <c r="L130" s="205"/>
      <c r="M130" s="205"/>
      <c r="N130" s="205"/>
      <c r="O130" s="205"/>
      <c r="P130" s="205"/>
      <c r="Q130" s="205"/>
      <c r="R130" s="52"/>
      <c r="S130" s="52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1"/>
      <c r="AF130" s="205"/>
      <c r="AG130" s="205"/>
      <c r="AH130" s="205"/>
      <c r="AI130" s="542"/>
      <c r="AJ130" s="542"/>
      <c r="AK130" s="542"/>
      <c r="AL130" s="542"/>
      <c r="AM130" s="542"/>
      <c r="AN130" s="542"/>
      <c r="AO130" s="542"/>
      <c r="AP130" s="533">
        <v>2022</v>
      </c>
      <c r="AQ130" s="533"/>
      <c r="AR130" s="533"/>
      <c r="AW130" s="205"/>
      <c r="AX130" s="205"/>
      <c r="AY130" s="205"/>
      <c r="AZ130" s="205"/>
      <c r="BA130" s="205"/>
      <c r="BB130" s="205"/>
      <c r="BC130" s="205"/>
      <c r="BD130" s="205"/>
      <c r="BE130" s="205"/>
      <c r="BF130" s="205"/>
      <c r="BG130" s="205"/>
      <c r="BH130" s="205"/>
      <c r="BI130" s="77"/>
      <c r="BJ130" s="68"/>
      <c r="BK130" s="7"/>
      <c r="BL130" s="7"/>
    </row>
    <row r="131" spans="1:64" s="3" customFormat="1" ht="37.9" customHeight="1">
      <c r="A131" s="539" t="s">
        <v>224</v>
      </c>
      <c r="B131" s="539"/>
      <c r="C131" s="539"/>
      <c r="D131" s="539"/>
      <c r="E131" s="539"/>
      <c r="F131" s="539"/>
      <c r="G131" s="539"/>
      <c r="H131" s="539"/>
      <c r="I131" s="539"/>
      <c r="J131" s="539"/>
      <c r="K131" s="539"/>
      <c r="L131" s="539"/>
      <c r="M131" s="539"/>
      <c r="N131" s="539"/>
      <c r="O131" s="539"/>
      <c r="P131" s="539"/>
      <c r="Q131" s="539"/>
      <c r="R131" s="539"/>
      <c r="S131" s="539"/>
      <c r="T131" s="539"/>
      <c r="U131" s="539"/>
      <c r="V131" s="539"/>
      <c r="W131" s="539"/>
      <c r="X131" s="539"/>
      <c r="Y131" s="539"/>
      <c r="Z131" s="539"/>
      <c r="AA131" s="539"/>
      <c r="AB131" s="539"/>
      <c r="AC131" s="539"/>
      <c r="AD131" s="205"/>
      <c r="AE131" s="201"/>
      <c r="AF131" s="205"/>
      <c r="AG131" s="205"/>
      <c r="AH131" s="205"/>
      <c r="AI131" s="205"/>
      <c r="AJ131" s="56"/>
      <c r="AK131" s="56"/>
      <c r="AL131" s="56"/>
      <c r="AM131" s="56"/>
      <c r="AN131" s="56"/>
      <c r="AO131" s="56"/>
      <c r="AP131" s="205"/>
      <c r="AQ131" s="205"/>
      <c r="AR131" s="205"/>
      <c r="AS131" s="205"/>
      <c r="AT131" s="205"/>
      <c r="AU131" s="205"/>
      <c r="AV131" s="205"/>
      <c r="AW131" s="205"/>
      <c r="AX131" s="205"/>
      <c r="AY131" s="205"/>
      <c r="AZ131" s="205"/>
      <c r="BA131" s="205"/>
      <c r="BB131" s="205"/>
      <c r="BC131" s="205"/>
      <c r="BD131" s="205"/>
      <c r="BE131" s="205"/>
      <c r="BF131" s="205"/>
      <c r="BG131" s="205"/>
      <c r="BH131" s="205"/>
      <c r="BI131" s="77"/>
      <c r="BJ131" s="68"/>
      <c r="BK131" s="7"/>
      <c r="BL131" s="7"/>
    </row>
    <row r="132" spans="1:64" s="3" customFormat="1" ht="38.25" customHeight="1">
      <c r="A132" s="204"/>
      <c r="B132" s="204"/>
      <c r="C132" s="204"/>
      <c r="D132" s="204"/>
      <c r="E132" s="204"/>
      <c r="F132" s="204"/>
      <c r="G132" s="536" t="s">
        <v>205</v>
      </c>
      <c r="H132" s="536"/>
      <c r="I132" s="536"/>
      <c r="J132" s="536"/>
      <c r="K132" s="536"/>
      <c r="L132" s="536"/>
      <c r="M132" s="536"/>
      <c r="N132" s="536"/>
      <c r="O132" s="536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205"/>
      <c r="AE132" s="201"/>
      <c r="AF132" s="205"/>
      <c r="AG132" s="205"/>
      <c r="AH132" s="205"/>
      <c r="AI132" s="540" t="s">
        <v>220</v>
      </c>
      <c r="AJ132" s="540"/>
      <c r="AK132" s="540"/>
      <c r="AL132" s="540"/>
      <c r="AM132" s="540"/>
      <c r="AN132" s="540"/>
      <c r="AO132" s="540"/>
      <c r="AP132" s="540"/>
      <c r="AQ132" s="540"/>
      <c r="AR132" s="540"/>
      <c r="AS132" s="540"/>
      <c r="AT132" s="540"/>
      <c r="AU132" s="540"/>
      <c r="AV132" s="540"/>
      <c r="AW132" s="540"/>
      <c r="AX132" s="540"/>
      <c r="AY132" s="540"/>
      <c r="AZ132" s="540"/>
      <c r="BA132" s="540"/>
      <c r="BB132" s="540"/>
      <c r="BC132" s="540"/>
      <c r="BD132" s="540"/>
      <c r="BE132" s="540"/>
      <c r="BF132" s="540"/>
      <c r="BG132" s="540"/>
      <c r="BH132" s="540"/>
      <c r="BI132" s="77"/>
      <c r="BJ132" s="68"/>
      <c r="BK132" s="7"/>
      <c r="BL132" s="7"/>
    </row>
    <row r="133" spans="1:64" s="3" customFormat="1" ht="48.75" customHeight="1">
      <c r="A133" s="296" t="s">
        <v>211</v>
      </c>
      <c r="B133" s="296"/>
      <c r="C133" s="296"/>
      <c r="D133" s="296"/>
      <c r="E133" s="296"/>
      <c r="F133" s="296"/>
      <c r="G133" s="533">
        <v>2022</v>
      </c>
      <c r="H133" s="533"/>
      <c r="I133" s="533"/>
      <c r="AD133" s="205"/>
      <c r="AE133" s="201"/>
      <c r="AF133" s="205"/>
      <c r="AG133" s="205"/>
      <c r="AH133" s="205"/>
      <c r="AI133" s="540"/>
      <c r="AJ133" s="540"/>
      <c r="AK133" s="540"/>
      <c r="AL133" s="540"/>
      <c r="AM133" s="540"/>
      <c r="AN133" s="540"/>
      <c r="AO133" s="540"/>
      <c r="AP133" s="540"/>
      <c r="AQ133" s="540"/>
      <c r="AR133" s="540"/>
      <c r="AS133" s="540"/>
      <c r="AT133" s="540"/>
      <c r="AU133" s="540"/>
      <c r="AV133" s="540"/>
      <c r="AW133" s="540"/>
      <c r="AX133" s="540"/>
      <c r="AY133" s="540"/>
      <c r="AZ133" s="540"/>
      <c r="BA133" s="540"/>
      <c r="BB133" s="540"/>
      <c r="BC133" s="540"/>
      <c r="BD133" s="540"/>
      <c r="BE133" s="540"/>
      <c r="BF133" s="540"/>
      <c r="BG133" s="540"/>
      <c r="BH133" s="540"/>
      <c r="BI133" s="77"/>
      <c r="BJ133" s="68"/>
      <c r="BK133" s="7"/>
      <c r="BL133" s="7"/>
    </row>
    <row r="134" spans="1:64" s="3" customFormat="1" ht="32.25" customHeight="1">
      <c r="AD134" s="205"/>
      <c r="AE134" s="201"/>
      <c r="AF134" s="205"/>
      <c r="AG134" s="205"/>
      <c r="AH134" s="205"/>
      <c r="AI134" s="200"/>
      <c r="AJ134" s="204"/>
      <c r="AK134" s="204"/>
      <c r="AL134" s="204"/>
      <c r="AM134" s="204"/>
      <c r="AN134" s="204"/>
      <c r="AO134" s="204"/>
      <c r="AP134" s="539" t="s">
        <v>222</v>
      </c>
      <c r="AQ134" s="539"/>
      <c r="AR134" s="539"/>
      <c r="AS134" s="539"/>
      <c r="AT134" s="539"/>
      <c r="AU134" s="539"/>
      <c r="AV134" s="539"/>
      <c r="AW134" s="539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205"/>
      <c r="BI134" s="77"/>
      <c r="BJ134" s="68"/>
      <c r="BK134" s="7"/>
      <c r="BL134" s="7"/>
    </row>
    <row r="135" spans="1:64" s="3" customFormat="1" ht="48" customHeight="1">
      <c r="A135" s="534" t="s">
        <v>295</v>
      </c>
      <c r="B135" s="534"/>
      <c r="C135" s="534"/>
      <c r="D135" s="534"/>
      <c r="E135" s="534"/>
      <c r="F135" s="534"/>
      <c r="G135" s="534"/>
      <c r="H135" s="534"/>
      <c r="I135" s="534"/>
      <c r="J135" s="534"/>
      <c r="K135" s="534"/>
      <c r="L135" s="534"/>
      <c r="M135" s="534"/>
      <c r="N135" s="534"/>
      <c r="O135" s="534"/>
      <c r="P135" s="534"/>
      <c r="Q135" s="534"/>
      <c r="R135" s="534"/>
      <c r="S135" s="534"/>
      <c r="T135" s="534"/>
      <c r="U135" s="534"/>
      <c r="V135" s="534"/>
      <c r="W135" s="534"/>
      <c r="X135" s="534"/>
      <c r="Y135" s="534"/>
      <c r="Z135" s="534"/>
      <c r="AA135" s="534"/>
      <c r="AB135" s="534"/>
      <c r="AC135" s="534"/>
      <c r="AD135" s="534"/>
      <c r="AE135" s="534"/>
      <c r="AF135" s="205"/>
      <c r="AG135" s="205"/>
      <c r="AH135" s="205"/>
      <c r="AI135" s="535" t="s">
        <v>211</v>
      </c>
      <c r="AJ135" s="535"/>
      <c r="AK135" s="535"/>
      <c r="AL135" s="535"/>
      <c r="AM135" s="535"/>
      <c r="AN135" s="535"/>
      <c r="AO135" s="535"/>
      <c r="AP135" s="533">
        <v>2022</v>
      </c>
      <c r="AQ135" s="533"/>
      <c r="AR135" s="533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205"/>
      <c r="BH135" s="205"/>
      <c r="BI135" s="77"/>
      <c r="BJ135" s="68"/>
      <c r="BK135" s="7"/>
      <c r="BL135" s="7"/>
    </row>
    <row r="136" spans="1:64" s="3" customFormat="1" ht="36" customHeight="1">
      <c r="A136" s="54"/>
      <c r="B136" s="54"/>
      <c r="C136" s="54"/>
      <c r="D136" s="54"/>
      <c r="E136" s="54"/>
      <c r="F136" s="54"/>
      <c r="G136" s="536" t="s">
        <v>240</v>
      </c>
      <c r="H136" s="536"/>
      <c r="I136" s="536"/>
      <c r="J136" s="536"/>
      <c r="K136" s="536"/>
      <c r="L136" s="536"/>
      <c r="M136" s="536"/>
      <c r="N136" s="536"/>
      <c r="O136" s="536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205"/>
      <c r="AG136" s="205"/>
      <c r="AH136" s="205"/>
      <c r="AI136" s="205"/>
      <c r="AX136" s="54"/>
      <c r="AY136" s="54"/>
      <c r="AZ136" s="54"/>
      <c r="BA136" s="54"/>
      <c r="BB136" s="54"/>
      <c r="BC136" s="54"/>
      <c r="BD136" s="54"/>
      <c r="BE136" s="54"/>
      <c r="BF136" s="54"/>
      <c r="BG136" s="205"/>
      <c r="BH136" s="205"/>
      <c r="BI136" s="77"/>
      <c r="BJ136" s="68"/>
      <c r="BK136" s="7"/>
      <c r="BL136" s="7"/>
    </row>
    <row r="137" spans="1:64" s="3" customFormat="1" ht="41.25" customHeight="1">
      <c r="A137" s="537"/>
      <c r="B137" s="537"/>
      <c r="C137" s="537"/>
      <c r="D137" s="537"/>
      <c r="E137" s="537"/>
      <c r="F137" s="537"/>
      <c r="G137" s="533">
        <v>2022</v>
      </c>
      <c r="H137" s="533"/>
      <c r="I137" s="533"/>
      <c r="P137" s="201"/>
      <c r="Q137" s="205"/>
      <c r="R137" s="52"/>
      <c r="S137" s="52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1"/>
      <c r="AF137" s="205"/>
      <c r="AG137" s="205"/>
      <c r="AH137" s="205"/>
      <c r="AI137" s="538" t="s">
        <v>225</v>
      </c>
      <c r="AJ137" s="538"/>
      <c r="AK137" s="538"/>
      <c r="AL137" s="538"/>
      <c r="AM137" s="538"/>
      <c r="AN137" s="538"/>
      <c r="AO137" s="538"/>
      <c r="AP137" s="538"/>
      <c r="AQ137" s="538"/>
      <c r="AR137" s="538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205"/>
      <c r="BE137" s="205"/>
      <c r="BF137" s="205"/>
      <c r="BG137" s="205"/>
      <c r="BH137" s="205"/>
      <c r="BI137" s="77"/>
      <c r="BJ137" s="68"/>
      <c r="BK137" s="7"/>
      <c r="BL137" s="7"/>
    </row>
    <row r="138" spans="1:64" s="3" customFormat="1" ht="33.75" customHeight="1">
      <c r="AD138" s="205"/>
      <c r="AE138" s="201"/>
      <c r="AF138" s="205"/>
      <c r="AG138" s="205"/>
      <c r="AH138" s="205"/>
      <c r="AI138" s="200"/>
      <c r="AJ138" s="543"/>
      <c r="AK138" s="543"/>
      <c r="AL138" s="543"/>
      <c r="AM138" s="543"/>
      <c r="AN138" s="543"/>
      <c r="AO138" s="543"/>
      <c r="AP138" s="539" t="s">
        <v>280</v>
      </c>
      <c r="AQ138" s="539"/>
      <c r="AR138" s="539"/>
      <c r="AS138" s="539"/>
      <c r="AT138" s="539"/>
      <c r="AU138" s="539"/>
      <c r="AV138" s="539"/>
      <c r="AW138" s="53"/>
      <c r="AX138" s="201"/>
      <c r="BD138" s="205"/>
      <c r="BE138" s="205"/>
      <c r="BF138" s="205"/>
      <c r="BG138" s="205"/>
      <c r="BH138" s="205"/>
      <c r="BI138" s="77"/>
      <c r="BJ138" s="68"/>
      <c r="BK138" s="7"/>
      <c r="BL138" s="7"/>
    </row>
    <row r="139" spans="1:64" s="3" customFormat="1" ht="43.5" customHeight="1">
      <c r="A139" s="544" t="s">
        <v>226</v>
      </c>
      <c r="B139" s="544"/>
      <c r="C139" s="544"/>
      <c r="D139" s="544"/>
      <c r="E139" s="544"/>
      <c r="F139" s="544"/>
      <c r="G139" s="544"/>
      <c r="H139" s="544"/>
      <c r="I139" s="544"/>
      <c r="J139" s="544"/>
      <c r="K139" s="544"/>
      <c r="L139" s="544"/>
      <c r="M139" s="544"/>
      <c r="N139" s="544"/>
      <c r="O139" s="544"/>
      <c r="P139" s="544"/>
      <c r="Q139" s="544"/>
      <c r="R139" s="544"/>
      <c r="S139" s="544"/>
      <c r="T139" s="544"/>
      <c r="U139" s="544"/>
      <c r="V139" s="544"/>
      <c r="W139" s="544"/>
      <c r="X139" s="544"/>
      <c r="Y139" s="544"/>
      <c r="Z139" s="544"/>
      <c r="AA139" s="544"/>
      <c r="AB139" s="544"/>
      <c r="AC139" s="544"/>
      <c r="AD139" s="205"/>
      <c r="AE139" s="201"/>
      <c r="AF139" s="205"/>
      <c r="AG139" s="205"/>
      <c r="AH139" s="205"/>
      <c r="AI139" s="202"/>
      <c r="AJ139" s="537"/>
      <c r="AK139" s="537"/>
      <c r="AL139" s="537"/>
      <c r="AM139" s="537"/>
      <c r="AN139" s="537"/>
      <c r="AO139" s="537"/>
      <c r="AP139" s="533">
        <v>2022</v>
      </c>
      <c r="AQ139" s="533"/>
      <c r="AR139" s="533"/>
      <c r="BD139" s="205"/>
      <c r="BE139" s="205"/>
      <c r="BF139" s="205"/>
      <c r="BG139" s="205"/>
      <c r="BH139" s="205"/>
      <c r="BI139" s="77"/>
      <c r="BJ139" s="68"/>
      <c r="BK139" s="7"/>
      <c r="BL139" s="7"/>
    </row>
    <row r="140" spans="1:64" s="3" customFormat="1" ht="33.75" customHeight="1">
      <c r="A140" s="544"/>
      <c r="B140" s="544"/>
      <c r="C140" s="544"/>
      <c r="D140" s="544"/>
      <c r="E140" s="544"/>
      <c r="F140" s="544"/>
      <c r="G140" s="544"/>
      <c r="H140" s="544"/>
      <c r="I140" s="544"/>
      <c r="J140" s="544"/>
      <c r="K140" s="544"/>
      <c r="L140" s="544"/>
      <c r="M140" s="544"/>
      <c r="N140" s="544"/>
      <c r="O140" s="544"/>
      <c r="P140" s="544"/>
      <c r="Q140" s="544"/>
      <c r="R140" s="544"/>
      <c r="S140" s="544"/>
      <c r="T140" s="544"/>
      <c r="U140" s="544"/>
      <c r="V140" s="544"/>
      <c r="W140" s="544"/>
      <c r="X140" s="544"/>
      <c r="Y140" s="544"/>
      <c r="Z140" s="544"/>
      <c r="AA140" s="544"/>
      <c r="AB140" s="544"/>
      <c r="AC140" s="544"/>
      <c r="AD140" s="205"/>
      <c r="AE140" s="201"/>
      <c r="AF140" s="205"/>
      <c r="AG140" s="205"/>
      <c r="AH140" s="205"/>
      <c r="AI140" s="205"/>
      <c r="BD140" s="205"/>
      <c r="BE140" s="205"/>
      <c r="BF140" s="205"/>
      <c r="BG140" s="205"/>
      <c r="BH140" s="205"/>
      <c r="BI140" s="77"/>
      <c r="BJ140" s="68"/>
      <c r="BK140" s="7"/>
      <c r="BL140" s="7"/>
    </row>
    <row r="141" spans="1:64" s="3" customFormat="1" ht="33" customHeight="1">
      <c r="AD141" s="145"/>
      <c r="AE141" s="145"/>
      <c r="AF141" s="92"/>
      <c r="AG141" s="92"/>
      <c r="AH141" s="92"/>
      <c r="AI141" s="92"/>
      <c r="BD141" s="92"/>
      <c r="BE141" s="92"/>
      <c r="BF141" s="92"/>
      <c r="BG141" s="92"/>
      <c r="BH141" s="92"/>
      <c r="BI141" s="77"/>
      <c r="BJ141" s="68"/>
      <c r="BK141" s="7"/>
      <c r="BL141" s="7"/>
    </row>
    <row r="142" spans="1:64" s="3" customFormat="1" ht="37.5" customHeight="1">
      <c r="A142" s="533" t="s">
        <v>281</v>
      </c>
      <c r="B142" s="533"/>
      <c r="C142" s="533"/>
      <c r="D142" s="533"/>
      <c r="E142" s="533"/>
      <c r="F142" s="533"/>
      <c r="G142" s="533"/>
      <c r="H142" s="533"/>
      <c r="I142" s="533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33"/>
      <c r="U142" s="533"/>
      <c r="V142" s="533"/>
      <c r="W142" s="533"/>
      <c r="X142" s="533"/>
      <c r="Y142" s="533"/>
      <c r="Z142" s="533"/>
      <c r="AA142" s="533"/>
      <c r="AB142" s="533"/>
      <c r="AD142" s="145"/>
      <c r="AE142" s="145"/>
      <c r="AF142" s="92"/>
      <c r="AG142" s="92"/>
      <c r="AH142" s="92"/>
      <c r="AI142" s="92"/>
      <c r="AJ142" s="56"/>
      <c r="AK142" s="56"/>
      <c r="AL142" s="56"/>
      <c r="AM142" s="56"/>
      <c r="AN142" s="56"/>
      <c r="AO142" s="56"/>
      <c r="BD142" s="92"/>
      <c r="BE142" s="92"/>
      <c r="BF142" s="92"/>
      <c r="BG142" s="92"/>
      <c r="BH142" s="92"/>
      <c r="BI142" s="77"/>
      <c r="BJ142" s="68"/>
      <c r="BK142" s="7"/>
      <c r="BL142" s="7"/>
    </row>
    <row r="143" spans="1:64" s="3" customFormat="1" ht="36" customHeight="1">
      <c r="AD143" s="145"/>
      <c r="AE143" s="145"/>
      <c r="AF143" s="92"/>
      <c r="AG143" s="92"/>
      <c r="AH143" s="92"/>
      <c r="AI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77"/>
      <c r="BJ143" s="68"/>
      <c r="BK143" s="7"/>
      <c r="BL143" s="7"/>
    </row>
    <row r="144" spans="1:64" s="3" customFormat="1" ht="36" customHeight="1">
      <c r="AD144" s="145"/>
      <c r="AE144" s="145"/>
      <c r="AF144" s="92"/>
      <c r="AG144" s="92"/>
      <c r="AH144" s="92"/>
      <c r="AI144" s="92"/>
      <c r="AJ144" s="13"/>
      <c r="AK144" s="13"/>
      <c r="AL144" s="13"/>
      <c r="AM144" s="13"/>
      <c r="AN144" s="13"/>
      <c r="AO144" s="13"/>
      <c r="AP144" s="92"/>
      <c r="AQ144" s="1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77"/>
      <c r="BJ144" s="68"/>
      <c r="BK144" s="7"/>
      <c r="BL144" s="7"/>
    </row>
    <row r="145" spans="18:64" s="3" customFormat="1" ht="37.5" customHeight="1">
      <c r="AD145" s="145"/>
      <c r="AE145" s="145"/>
      <c r="AF145" s="92"/>
      <c r="AG145" s="92"/>
      <c r="AH145" s="92"/>
      <c r="AI145" s="92"/>
      <c r="AJ145" s="2"/>
      <c r="AK145" s="2"/>
      <c r="AL145" s="2"/>
      <c r="AM145" s="2"/>
      <c r="AN145" s="2"/>
      <c r="AO145" s="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D145" s="8"/>
      <c r="BE145" s="8"/>
      <c r="BF145" s="8"/>
      <c r="BG145" s="8"/>
      <c r="BH145" s="8"/>
      <c r="BI145" s="77"/>
      <c r="BJ145" s="68"/>
      <c r="BK145" s="7"/>
      <c r="BL145" s="7"/>
    </row>
    <row r="146" spans="18:64" s="15" customFormat="1" ht="33">
      <c r="R146" s="14"/>
      <c r="S146" s="14"/>
      <c r="BD146" s="16"/>
      <c r="BE146" s="16"/>
      <c r="BF146" s="16"/>
      <c r="BG146" s="16"/>
      <c r="BH146" s="16"/>
      <c r="BI146" s="77"/>
      <c r="BJ146" s="71"/>
      <c r="BK146" s="14"/>
      <c r="BL146" s="14"/>
    </row>
  </sheetData>
  <mergeCells count="1063">
    <mergeCell ref="A121:D121"/>
    <mergeCell ref="E121:BC121"/>
    <mergeCell ref="BD121:BH121"/>
    <mergeCell ref="A120:D120"/>
    <mergeCell ref="E120:BC120"/>
    <mergeCell ref="BD120:BH120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BD68:BH68"/>
    <mergeCell ref="B67:O67"/>
    <mergeCell ref="P67:Q67"/>
    <mergeCell ref="R67:S67"/>
    <mergeCell ref="T67:U67"/>
    <mergeCell ref="AT67:AU67"/>
    <mergeCell ref="E118:BC118"/>
    <mergeCell ref="A118:D118"/>
    <mergeCell ref="AI109:AQ109"/>
    <mergeCell ref="A110:X111"/>
    <mergeCell ref="AI110:BH111"/>
    <mergeCell ref="A112:G112"/>
    <mergeCell ref="H112:Q112"/>
    <mergeCell ref="AP112:AW112"/>
    <mergeCell ref="A113:G113"/>
    <mergeCell ref="H113:J113"/>
    <mergeCell ref="AI113:AO113"/>
    <mergeCell ref="AP113:AR113"/>
    <mergeCell ref="BD118:BH118"/>
    <mergeCell ref="AV65:AW65"/>
    <mergeCell ref="AX65:AY65"/>
    <mergeCell ref="AZ65:BA65"/>
    <mergeCell ref="BB65:BC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V65:W65"/>
    <mergeCell ref="X65:Y65"/>
    <mergeCell ref="Z65:AA65"/>
    <mergeCell ref="AB65:AC65"/>
    <mergeCell ref="AD65:AE65"/>
    <mergeCell ref="BD65:BH65"/>
    <mergeCell ref="AV66:AW66"/>
    <mergeCell ref="AX66:AY66"/>
    <mergeCell ref="AZ66:BA66"/>
    <mergeCell ref="BB66:BC66"/>
    <mergeCell ref="BD66:BH66"/>
    <mergeCell ref="E105:BC105"/>
    <mergeCell ref="BD105:BH105"/>
    <mergeCell ref="Z71:AA71"/>
    <mergeCell ref="AB71:AC71"/>
    <mergeCell ref="AD71:AE71"/>
    <mergeCell ref="AF71:AK71"/>
    <mergeCell ref="AL71:AQ71"/>
    <mergeCell ref="AF70:AK70"/>
    <mergeCell ref="BD64:BH64"/>
    <mergeCell ref="A124:BH124"/>
    <mergeCell ref="AV67:AW67"/>
    <mergeCell ref="AX67:AY67"/>
    <mergeCell ref="AZ67:BA67"/>
    <mergeCell ref="BB67:BC67"/>
    <mergeCell ref="BD67:BH67"/>
    <mergeCell ref="B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R62:AS62"/>
    <mergeCell ref="AT62:AU62"/>
    <mergeCell ref="AV62:AW62"/>
    <mergeCell ref="AX62:AY62"/>
    <mergeCell ref="B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T65:U65"/>
    <mergeCell ref="P59:Q62"/>
    <mergeCell ref="R59:S62"/>
    <mergeCell ref="T59:AE59"/>
    <mergeCell ref="AR63:AS63"/>
    <mergeCell ref="AT63:AU63"/>
    <mergeCell ref="AV63:AW63"/>
    <mergeCell ref="AX63:AY63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F59:BC59"/>
    <mergeCell ref="BD59:BH62"/>
    <mergeCell ref="T60:U62"/>
    <mergeCell ref="V60:W62"/>
    <mergeCell ref="X60:AE60"/>
    <mergeCell ref="AF60:AQ60"/>
    <mergeCell ref="AR60:BC60"/>
    <mergeCell ref="X61:Y62"/>
    <mergeCell ref="Z61:AA62"/>
    <mergeCell ref="AB61:AC62"/>
    <mergeCell ref="AD61:AE62"/>
    <mergeCell ref="AF61:AK61"/>
    <mergeCell ref="AL61:AQ61"/>
    <mergeCell ref="AR61:AW61"/>
    <mergeCell ref="AX61:BC61"/>
    <mergeCell ref="AF62:AG62"/>
    <mergeCell ref="AH62:AI62"/>
    <mergeCell ref="AJ62:AK62"/>
    <mergeCell ref="AL62:AM62"/>
    <mergeCell ref="AN62:AO62"/>
    <mergeCell ref="AP62:AQ62"/>
    <mergeCell ref="BD40:BH40"/>
    <mergeCell ref="AV42:AW42"/>
    <mergeCell ref="A123:BH123"/>
    <mergeCell ref="AI126:AQ126"/>
    <mergeCell ref="A127:AC127"/>
    <mergeCell ref="AI127:BF128"/>
    <mergeCell ref="A128:F128"/>
    <mergeCell ref="G128:O128"/>
    <mergeCell ref="A108:D108"/>
    <mergeCell ref="E108:BC108"/>
    <mergeCell ref="BD108:BH108"/>
    <mergeCell ref="AR55:AS55"/>
    <mergeCell ref="AT55:AU55"/>
    <mergeCell ref="AV55:AW55"/>
    <mergeCell ref="AX55:AY55"/>
    <mergeCell ref="AZ55:BA55"/>
    <mergeCell ref="BB55:BC55"/>
    <mergeCell ref="AF55:AG55"/>
    <mergeCell ref="AH55:AI55"/>
    <mergeCell ref="AJ55:AK55"/>
    <mergeCell ref="AL55:AM55"/>
    <mergeCell ref="AN55:AO55"/>
    <mergeCell ref="AP55:AQ55"/>
    <mergeCell ref="AZ62:BA62"/>
    <mergeCell ref="BB62:BC62"/>
    <mergeCell ref="A59:A62"/>
    <mergeCell ref="B59:O62"/>
    <mergeCell ref="B65:O65"/>
    <mergeCell ref="P65:Q65"/>
    <mergeCell ref="R65:S65"/>
    <mergeCell ref="B40:O40"/>
    <mergeCell ref="P40:Q40"/>
    <mergeCell ref="A142:AB142"/>
    <mergeCell ref="A135:AE135"/>
    <mergeCell ref="AI135:AO135"/>
    <mergeCell ref="AP135:AR135"/>
    <mergeCell ref="G136:O136"/>
    <mergeCell ref="A137:F137"/>
    <mergeCell ref="G137:I137"/>
    <mergeCell ref="AI137:AR137"/>
    <mergeCell ref="A131:AC131"/>
    <mergeCell ref="G132:O132"/>
    <mergeCell ref="AI132:BH133"/>
    <mergeCell ref="A133:F133"/>
    <mergeCell ref="G133:I133"/>
    <mergeCell ref="AP134:AW134"/>
    <mergeCell ref="A129:F129"/>
    <mergeCell ref="G129:I129"/>
    <mergeCell ref="AI129:AO129"/>
    <mergeCell ref="AP129:AY129"/>
    <mergeCell ref="AI130:AO130"/>
    <mergeCell ref="AP130:AR130"/>
    <mergeCell ref="AJ138:AO138"/>
    <mergeCell ref="AP138:AV138"/>
    <mergeCell ref="A139:AC140"/>
    <mergeCell ref="AJ139:AO139"/>
    <mergeCell ref="AP139:AR139"/>
    <mergeCell ref="A106:D106"/>
    <mergeCell ref="E106:BC106"/>
    <mergeCell ref="BD106:BH106"/>
    <mergeCell ref="A107:D107"/>
    <mergeCell ref="E107:BC107"/>
    <mergeCell ref="BD107:BH107"/>
    <mergeCell ref="A104:D104"/>
    <mergeCell ref="E104:BC104"/>
    <mergeCell ref="BD104:BH104"/>
    <mergeCell ref="A105:D105"/>
    <mergeCell ref="A102:D102"/>
    <mergeCell ref="E102:BC102"/>
    <mergeCell ref="BD102:BH102"/>
    <mergeCell ref="A103:D103"/>
    <mergeCell ref="E103:BC103"/>
    <mergeCell ref="BD103:BH103"/>
    <mergeCell ref="A100:D100"/>
    <mergeCell ref="E100:BC100"/>
    <mergeCell ref="BD100:BH100"/>
    <mergeCell ref="A101:D101"/>
    <mergeCell ref="E101:BC101"/>
    <mergeCell ref="BD101:BH101"/>
    <mergeCell ref="A98:D98"/>
    <mergeCell ref="E98:BC98"/>
    <mergeCell ref="BD98:BH98"/>
    <mergeCell ref="A99:D99"/>
    <mergeCell ref="E99:BC99"/>
    <mergeCell ref="BD99:BH99"/>
    <mergeCell ref="A96:D96"/>
    <mergeCell ref="E96:BC96"/>
    <mergeCell ref="BD96:BH96"/>
    <mergeCell ref="A97:D97"/>
    <mergeCell ref="E97:BC97"/>
    <mergeCell ref="BD97:BH97"/>
    <mergeCell ref="A94:D94"/>
    <mergeCell ref="E94:BC94"/>
    <mergeCell ref="BD94:BH94"/>
    <mergeCell ref="A95:D95"/>
    <mergeCell ref="E95:BC95"/>
    <mergeCell ref="BD95:BH95"/>
    <mergeCell ref="A92:D92"/>
    <mergeCell ref="E92:BC92"/>
    <mergeCell ref="BD92:BH92"/>
    <mergeCell ref="A90:D90"/>
    <mergeCell ref="E90:BC90"/>
    <mergeCell ref="BD90:BH90"/>
    <mergeCell ref="A91:D91"/>
    <mergeCell ref="E91:BC91"/>
    <mergeCell ref="BD91:BH91"/>
    <mergeCell ref="A93:D93"/>
    <mergeCell ref="E93:BC93"/>
    <mergeCell ref="BD93:BH93"/>
    <mergeCell ref="A89:D89"/>
    <mergeCell ref="E89:BC89"/>
    <mergeCell ref="BD89:BH89"/>
    <mergeCell ref="A86:D86"/>
    <mergeCell ref="E86:BC86"/>
    <mergeCell ref="BD86:BH86"/>
    <mergeCell ref="A87:D87"/>
    <mergeCell ref="E87:BC87"/>
    <mergeCell ref="BD87:BH87"/>
    <mergeCell ref="A84:D84"/>
    <mergeCell ref="E84:BC84"/>
    <mergeCell ref="BD84:BH84"/>
    <mergeCell ref="A85:D85"/>
    <mergeCell ref="E85:BC85"/>
    <mergeCell ref="BD85:BH85"/>
    <mergeCell ref="A88:D88"/>
    <mergeCell ref="E88:BC88"/>
    <mergeCell ref="BD88:BH88"/>
    <mergeCell ref="A82:D82"/>
    <mergeCell ref="E82:BC82"/>
    <mergeCell ref="BD82:BH82"/>
    <mergeCell ref="A83:D83"/>
    <mergeCell ref="E83:BC83"/>
    <mergeCell ref="BD83:BH83"/>
    <mergeCell ref="BD70:BH70"/>
    <mergeCell ref="A80:D80"/>
    <mergeCell ref="E80:BC80"/>
    <mergeCell ref="BD80:BH80"/>
    <mergeCell ref="A81:D81"/>
    <mergeCell ref="E81:BC81"/>
    <mergeCell ref="BD81:BH81"/>
    <mergeCell ref="AF72:AK72"/>
    <mergeCell ref="AL72:AQ72"/>
    <mergeCell ref="AR72:AW72"/>
    <mergeCell ref="AX72:BC72"/>
    <mergeCell ref="BD72:BH72"/>
    <mergeCell ref="AR71:AW71"/>
    <mergeCell ref="AX71:BC71"/>
    <mergeCell ref="BD71:BH71"/>
    <mergeCell ref="A72:S72"/>
    <mergeCell ref="T72:U72"/>
    <mergeCell ref="V72:W72"/>
    <mergeCell ref="X72:Y72"/>
    <mergeCell ref="Z72:AA72"/>
    <mergeCell ref="AB72:AC72"/>
    <mergeCell ref="AD72:AE72"/>
    <mergeCell ref="A71:S71"/>
    <mergeCell ref="T71:U71"/>
    <mergeCell ref="V71:W71"/>
    <mergeCell ref="X71:Y71"/>
    <mergeCell ref="AR70:AW70"/>
    <mergeCell ref="AX70:BC70"/>
    <mergeCell ref="AV69:AW69"/>
    <mergeCell ref="AX69:AY69"/>
    <mergeCell ref="AZ69:BA69"/>
    <mergeCell ref="BB69:BC69"/>
    <mergeCell ref="AN69:AO69"/>
    <mergeCell ref="AP69:AQ69"/>
    <mergeCell ref="AR69:AS69"/>
    <mergeCell ref="AT69:AU69"/>
    <mergeCell ref="A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BD69:BH69"/>
    <mergeCell ref="A70:S70"/>
    <mergeCell ref="T70:U70"/>
    <mergeCell ref="V70:W70"/>
    <mergeCell ref="X70:Y70"/>
    <mergeCell ref="Z70:AA70"/>
    <mergeCell ref="AJ69:AK69"/>
    <mergeCell ref="AL69:AM69"/>
    <mergeCell ref="AB70:AC70"/>
    <mergeCell ref="AD70:AE70"/>
    <mergeCell ref="AR64:AS64"/>
    <mergeCell ref="AT64:AU64"/>
    <mergeCell ref="AV64:AW64"/>
    <mergeCell ref="AX64:AY64"/>
    <mergeCell ref="AZ64:BA64"/>
    <mergeCell ref="BB64:BC64"/>
    <mergeCell ref="AF64:AG64"/>
    <mergeCell ref="AH64:AI64"/>
    <mergeCell ref="AJ64:AK64"/>
    <mergeCell ref="AL64:AM64"/>
    <mergeCell ref="AN64:AO64"/>
    <mergeCell ref="AP64:AQ64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L70:AQ70"/>
    <mergeCell ref="BD56:BH56"/>
    <mergeCell ref="B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R56:AS56"/>
    <mergeCell ref="AT56:AU56"/>
    <mergeCell ref="AV56:AW56"/>
    <mergeCell ref="AX56:AY56"/>
    <mergeCell ref="AZ56:BA56"/>
    <mergeCell ref="BB56:BC56"/>
    <mergeCell ref="AF56:AG56"/>
    <mergeCell ref="AH56:AI56"/>
    <mergeCell ref="AJ56:AK56"/>
    <mergeCell ref="AL56:AM56"/>
    <mergeCell ref="AN56:AO56"/>
    <mergeCell ref="AP56:AQ56"/>
    <mergeCell ref="BD63:BH63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Z63:BA63"/>
    <mergeCell ref="BB63:BC63"/>
    <mergeCell ref="AF63:AG63"/>
    <mergeCell ref="AH63:AI63"/>
    <mergeCell ref="AJ63:AK63"/>
    <mergeCell ref="AL63:AM63"/>
    <mergeCell ref="AN63:AO63"/>
    <mergeCell ref="AP63:AQ63"/>
    <mergeCell ref="BD53:BH53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R53:AS53"/>
    <mergeCell ref="AT53:AU53"/>
    <mergeCell ref="AV53:AW53"/>
    <mergeCell ref="AX53:AY53"/>
    <mergeCell ref="AZ53:BA53"/>
    <mergeCell ref="BB53:BC53"/>
    <mergeCell ref="AF53:AG53"/>
    <mergeCell ref="AH53:AI53"/>
    <mergeCell ref="AJ53:AK53"/>
    <mergeCell ref="AL53:AM53"/>
    <mergeCell ref="AN53:AO53"/>
    <mergeCell ref="AP53:AQ53"/>
    <mergeCell ref="BD55:BH55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BD51:BH51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R51:AS51"/>
    <mergeCell ref="AT51:AU51"/>
    <mergeCell ref="AV51:AW51"/>
    <mergeCell ref="AX51:AY51"/>
    <mergeCell ref="AZ51:BA51"/>
    <mergeCell ref="BB51:BC51"/>
    <mergeCell ref="AF51:AG51"/>
    <mergeCell ref="AH51:AI51"/>
    <mergeCell ref="AJ51:AK51"/>
    <mergeCell ref="AL51:AM51"/>
    <mergeCell ref="AN51:AO51"/>
    <mergeCell ref="AP51:AQ51"/>
    <mergeCell ref="BD52:BH52"/>
    <mergeCell ref="B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R50:AS50"/>
    <mergeCell ref="AT50:AU50"/>
    <mergeCell ref="AV50:AW50"/>
    <mergeCell ref="AX50:AY50"/>
    <mergeCell ref="AZ50:BA50"/>
    <mergeCell ref="BB50:BC50"/>
    <mergeCell ref="AF50:AG50"/>
    <mergeCell ref="AH50:AI50"/>
    <mergeCell ref="AJ50:AK50"/>
    <mergeCell ref="AL50:AM50"/>
    <mergeCell ref="AN50:AO50"/>
    <mergeCell ref="AP50:AQ50"/>
    <mergeCell ref="AR52:AS52"/>
    <mergeCell ref="AT52:AU52"/>
    <mergeCell ref="AV52:AW52"/>
    <mergeCell ref="AX52:AY52"/>
    <mergeCell ref="AZ52:BA52"/>
    <mergeCell ref="BB52:BC52"/>
    <mergeCell ref="AF52:AG52"/>
    <mergeCell ref="AH52:AI52"/>
    <mergeCell ref="AJ52:AK52"/>
    <mergeCell ref="AL52:AM52"/>
    <mergeCell ref="AN52:AO52"/>
    <mergeCell ref="AP52:AQ52"/>
    <mergeCell ref="BD49:BH49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R49:AS49"/>
    <mergeCell ref="AT49:AU49"/>
    <mergeCell ref="AV49:AW49"/>
    <mergeCell ref="AX49:AY49"/>
    <mergeCell ref="AZ49:BA49"/>
    <mergeCell ref="BB49:BC49"/>
    <mergeCell ref="AF49:AG49"/>
    <mergeCell ref="AH49:AI49"/>
    <mergeCell ref="AJ49:AK49"/>
    <mergeCell ref="AL49:AM49"/>
    <mergeCell ref="AN49:AO49"/>
    <mergeCell ref="AP49:AQ49"/>
    <mergeCell ref="BD50:BH50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BD47:BH47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R47:AS47"/>
    <mergeCell ref="AT47:AU47"/>
    <mergeCell ref="AV47:AW47"/>
    <mergeCell ref="AX47:AY47"/>
    <mergeCell ref="AZ47:BA47"/>
    <mergeCell ref="BB47:BC47"/>
    <mergeCell ref="AF47:AG47"/>
    <mergeCell ref="AH47:AI47"/>
    <mergeCell ref="AJ47:AK47"/>
    <mergeCell ref="AL47:AM47"/>
    <mergeCell ref="AN47:AO47"/>
    <mergeCell ref="AP47:AQ47"/>
    <mergeCell ref="BD48:BH48"/>
    <mergeCell ref="B47:O47"/>
    <mergeCell ref="P47:Q47"/>
    <mergeCell ref="R47:S47"/>
    <mergeCell ref="T47:U47"/>
    <mergeCell ref="V47:W47"/>
    <mergeCell ref="AB47:AC47"/>
    <mergeCell ref="AD47:AE47"/>
    <mergeCell ref="AR46:AS46"/>
    <mergeCell ref="AT46:AU46"/>
    <mergeCell ref="AV46:AW46"/>
    <mergeCell ref="AX46:AY46"/>
    <mergeCell ref="AZ46:BA46"/>
    <mergeCell ref="BB46:BC46"/>
    <mergeCell ref="AF46:AG46"/>
    <mergeCell ref="AH46:AI46"/>
    <mergeCell ref="AJ46:AK46"/>
    <mergeCell ref="AL46:AM46"/>
    <mergeCell ref="AN46:AO46"/>
    <mergeCell ref="AP46:AQ46"/>
    <mergeCell ref="AR48:AS48"/>
    <mergeCell ref="AT48:AU48"/>
    <mergeCell ref="AV48:AW48"/>
    <mergeCell ref="AX48:AY48"/>
    <mergeCell ref="AZ48:BA48"/>
    <mergeCell ref="BB48:BC48"/>
    <mergeCell ref="AF48:AG48"/>
    <mergeCell ref="AH48:AI48"/>
    <mergeCell ref="AJ48:AK48"/>
    <mergeCell ref="AL48:AM48"/>
    <mergeCell ref="AN48:AO48"/>
    <mergeCell ref="AP48:AQ48"/>
    <mergeCell ref="BB43:BC43"/>
    <mergeCell ref="AF43:AG43"/>
    <mergeCell ref="AH43:AI43"/>
    <mergeCell ref="AJ43:AK43"/>
    <mergeCell ref="AL43:AM43"/>
    <mergeCell ref="BD45:BH45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R45:AS45"/>
    <mergeCell ref="AT45:AU45"/>
    <mergeCell ref="AV45:AW45"/>
    <mergeCell ref="AX45:AY45"/>
    <mergeCell ref="AZ45:BA45"/>
    <mergeCell ref="BB45:BC45"/>
    <mergeCell ref="AF45:AG45"/>
    <mergeCell ref="AH45:AI45"/>
    <mergeCell ref="AJ45:AK45"/>
    <mergeCell ref="AL45:AM45"/>
    <mergeCell ref="AN45:AO45"/>
    <mergeCell ref="AP45:AQ45"/>
    <mergeCell ref="BD46:BH46"/>
    <mergeCell ref="B45:O45"/>
    <mergeCell ref="P45:Q45"/>
    <mergeCell ref="R45:S45"/>
    <mergeCell ref="T45:U45"/>
    <mergeCell ref="BD44:BH44"/>
    <mergeCell ref="B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R44:AS44"/>
    <mergeCell ref="AT44:AU44"/>
    <mergeCell ref="AV44:AW44"/>
    <mergeCell ref="AX44:AY44"/>
    <mergeCell ref="AZ44:BA44"/>
    <mergeCell ref="BB44:BC44"/>
    <mergeCell ref="AF44:AG44"/>
    <mergeCell ref="AH44:AI44"/>
    <mergeCell ref="AJ44:AK44"/>
    <mergeCell ref="AL44:AM44"/>
    <mergeCell ref="AN44:AO44"/>
    <mergeCell ref="AP44:AQ44"/>
    <mergeCell ref="BD43:BH43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BD41:BH41"/>
    <mergeCell ref="AR41:AS41"/>
    <mergeCell ref="AT41:AU41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AP42:AQ42"/>
    <mergeCell ref="AR42:AS42"/>
    <mergeCell ref="AT42:AU42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B42:BC42"/>
    <mergeCell ref="BD42:BH42"/>
    <mergeCell ref="AX42:AY42"/>
    <mergeCell ref="AZ42:BA42"/>
    <mergeCell ref="AL42:AM42"/>
    <mergeCell ref="AN42:AO42"/>
    <mergeCell ref="B42:O42"/>
    <mergeCell ref="BB38:BC38"/>
    <mergeCell ref="AF38:AG38"/>
    <mergeCell ref="AH38:AI38"/>
    <mergeCell ref="AJ38:AK38"/>
    <mergeCell ref="AL38:AM38"/>
    <mergeCell ref="AN38:AO38"/>
    <mergeCell ref="AP38:AQ38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37:BH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R37:AS37"/>
    <mergeCell ref="AT37:AU37"/>
    <mergeCell ref="AV37:AW37"/>
    <mergeCell ref="AX37:AY37"/>
    <mergeCell ref="AZ37:BA37"/>
    <mergeCell ref="BB37:BC37"/>
    <mergeCell ref="AF37:AG37"/>
    <mergeCell ref="AH37:AI37"/>
    <mergeCell ref="AJ37:AK37"/>
    <mergeCell ref="AL37:AM37"/>
    <mergeCell ref="AN37:AO37"/>
    <mergeCell ref="AP37:AQ37"/>
    <mergeCell ref="BD38:BH38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BD35:BH35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AN35:AO35"/>
    <mergeCell ref="AP35:AQ35"/>
    <mergeCell ref="BD36:BH36"/>
    <mergeCell ref="B35:O35"/>
    <mergeCell ref="P35:Q35"/>
    <mergeCell ref="T35:U35"/>
    <mergeCell ref="V35:W35"/>
    <mergeCell ref="X35:Y35"/>
    <mergeCell ref="Z35:AA35"/>
    <mergeCell ref="AB35:AC35"/>
    <mergeCell ref="AD35:AE35"/>
    <mergeCell ref="BB34:BC34"/>
    <mergeCell ref="AF34:AG34"/>
    <mergeCell ref="AH34:AI34"/>
    <mergeCell ref="AJ34:AK34"/>
    <mergeCell ref="AL34:AM34"/>
    <mergeCell ref="AN34:AO34"/>
    <mergeCell ref="AP34:AQ34"/>
    <mergeCell ref="AR36:AS36"/>
    <mergeCell ref="AT36:AU36"/>
    <mergeCell ref="AV36:AW36"/>
    <mergeCell ref="AX36:AY36"/>
    <mergeCell ref="AZ36:BA36"/>
    <mergeCell ref="BB36:BC36"/>
    <mergeCell ref="AF36:AG36"/>
    <mergeCell ref="AH36:AI36"/>
    <mergeCell ref="AJ36:AK36"/>
    <mergeCell ref="AL36:AM36"/>
    <mergeCell ref="AN36:AO36"/>
    <mergeCell ref="AP36:AQ36"/>
    <mergeCell ref="BD33:BH33"/>
    <mergeCell ref="B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R33:AS33"/>
    <mergeCell ref="AT33:AU33"/>
    <mergeCell ref="AV33:AW33"/>
    <mergeCell ref="AX33:AY33"/>
    <mergeCell ref="AZ33:BA33"/>
    <mergeCell ref="BB33:BC33"/>
    <mergeCell ref="AF33:AG33"/>
    <mergeCell ref="AH33:AI33"/>
    <mergeCell ref="AJ33:AK33"/>
    <mergeCell ref="AL33:AM33"/>
    <mergeCell ref="AN33:AO33"/>
    <mergeCell ref="AP33:AQ33"/>
    <mergeCell ref="BD34:BH34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BD30:BH30"/>
    <mergeCell ref="AR30:AS30"/>
    <mergeCell ref="AT30:AU30"/>
    <mergeCell ref="AV30:AW30"/>
    <mergeCell ref="AX30:AY30"/>
    <mergeCell ref="AZ30:BA30"/>
    <mergeCell ref="BB30:BC30"/>
    <mergeCell ref="AF30:AG30"/>
    <mergeCell ref="AH30:AI30"/>
    <mergeCell ref="AJ30:AK30"/>
    <mergeCell ref="BB32:BC32"/>
    <mergeCell ref="AF32:AG32"/>
    <mergeCell ref="AH32:AI32"/>
    <mergeCell ref="AJ32:AK32"/>
    <mergeCell ref="AL32:AM32"/>
    <mergeCell ref="AN32:AO32"/>
    <mergeCell ref="AP32:AQ32"/>
    <mergeCell ref="BD31:BH31"/>
    <mergeCell ref="BD32:BH32"/>
    <mergeCell ref="AR31:AS31"/>
    <mergeCell ref="AT31:AU31"/>
    <mergeCell ref="AV31:AW31"/>
    <mergeCell ref="AX31:AY31"/>
    <mergeCell ref="AZ31:BA31"/>
    <mergeCell ref="BB31:BC31"/>
    <mergeCell ref="AF31:AG31"/>
    <mergeCell ref="AH31:AI31"/>
    <mergeCell ref="AJ31:AK31"/>
    <mergeCell ref="AL31:AM31"/>
    <mergeCell ref="AN31:AO31"/>
    <mergeCell ref="AP31:AQ31"/>
    <mergeCell ref="AZ32:BA32"/>
    <mergeCell ref="A25:A28"/>
    <mergeCell ref="B25:O28"/>
    <mergeCell ref="P25:Q28"/>
    <mergeCell ref="R25:S28"/>
    <mergeCell ref="T25:AE25"/>
    <mergeCell ref="BB28:BC28"/>
    <mergeCell ref="B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P28:AQ28"/>
    <mergeCell ref="AR28:AS28"/>
    <mergeCell ref="AT28:AU28"/>
    <mergeCell ref="AV28:AW28"/>
    <mergeCell ref="AX28:AY28"/>
    <mergeCell ref="AZ28:BA28"/>
    <mergeCell ref="AD27:AE28"/>
    <mergeCell ref="AF27:AK27"/>
    <mergeCell ref="AL27:AQ27"/>
    <mergeCell ref="AR27:AW27"/>
    <mergeCell ref="BC2:BH2"/>
    <mergeCell ref="Y6:AT8"/>
    <mergeCell ref="B8:G8"/>
    <mergeCell ref="H8:K8"/>
    <mergeCell ref="S9:X10"/>
    <mergeCell ref="Y9:AQ11"/>
    <mergeCell ref="AF25:BC25"/>
    <mergeCell ref="BD25:BH28"/>
    <mergeCell ref="T26:U28"/>
    <mergeCell ref="V26:W28"/>
    <mergeCell ref="X26:AE26"/>
    <mergeCell ref="AF26:AQ26"/>
    <mergeCell ref="AR26:BC26"/>
    <mergeCell ref="X27:Y28"/>
    <mergeCell ref="Z27:AA28"/>
    <mergeCell ref="AB27:AC28"/>
    <mergeCell ref="BD29:BH29"/>
    <mergeCell ref="AX27:BC27"/>
    <mergeCell ref="AF28:AG28"/>
    <mergeCell ref="AH28:AI28"/>
    <mergeCell ref="AJ28:AK28"/>
    <mergeCell ref="AR29:AS29"/>
    <mergeCell ref="AT29:AU29"/>
    <mergeCell ref="AV29:AW29"/>
    <mergeCell ref="AZ29:BA29"/>
    <mergeCell ref="BB29:BC29"/>
    <mergeCell ref="AF29:AG29"/>
    <mergeCell ref="AH29:AI29"/>
    <mergeCell ref="AJ29:AK29"/>
    <mergeCell ref="AL29:AM29"/>
    <mergeCell ref="AN29:AO29"/>
    <mergeCell ref="AP29:AQ29"/>
    <mergeCell ref="R31:S31"/>
    <mergeCell ref="T31:U31"/>
    <mergeCell ref="V31:W31"/>
    <mergeCell ref="X31:Y31"/>
    <mergeCell ref="Z31:AA31"/>
    <mergeCell ref="AB31:AC31"/>
    <mergeCell ref="AD31:AE31"/>
    <mergeCell ref="AX34:AY34"/>
    <mergeCell ref="AZ34:BA34"/>
    <mergeCell ref="AR38:AS38"/>
    <mergeCell ref="AT38:AU38"/>
    <mergeCell ref="AV38:AW38"/>
    <mergeCell ref="AX38:AY38"/>
    <mergeCell ref="AZ38:BA38"/>
    <mergeCell ref="AN43:AO43"/>
    <mergeCell ref="AP43:AQ43"/>
    <mergeCell ref="AR43:AS43"/>
    <mergeCell ref="AT43:AU43"/>
    <mergeCell ref="R32:S32"/>
    <mergeCell ref="T32:U32"/>
    <mergeCell ref="V32:W32"/>
    <mergeCell ref="X32:Y32"/>
    <mergeCell ref="Z32:AA32"/>
    <mergeCell ref="AB32:AC32"/>
    <mergeCell ref="AD32:AE32"/>
    <mergeCell ref="AV43:AW43"/>
    <mergeCell ref="AX43:AY43"/>
    <mergeCell ref="AZ43:BA43"/>
    <mergeCell ref="R40:S40"/>
    <mergeCell ref="T40:U40"/>
    <mergeCell ref="V40:W40"/>
    <mergeCell ref="R35:S35"/>
    <mergeCell ref="AX54:AY54"/>
    <mergeCell ref="AL28:AM28"/>
    <mergeCell ref="AN28:AO28"/>
    <mergeCell ref="AL30:AM30"/>
    <mergeCell ref="AN30:AO30"/>
    <mergeCell ref="AP30:AQ30"/>
    <mergeCell ref="AR32:AS32"/>
    <mergeCell ref="AT32:AU32"/>
    <mergeCell ref="AV32:AW32"/>
    <mergeCell ref="AX32:AY32"/>
    <mergeCell ref="AB30:AC30"/>
    <mergeCell ref="AD30:AE30"/>
    <mergeCell ref="AX29:AY29"/>
    <mergeCell ref="AR34:AS34"/>
    <mergeCell ref="AT34:AU34"/>
    <mergeCell ref="AV34:AW3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V30:W30"/>
    <mergeCell ref="X30:Y30"/>
    <mergeCell ref="Z30:AA30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AK14:AN14"/>
    <mergeCell ref="AV54:AW54"/>
    <mergeCell ref="B30:O30"/>
    <mergeCell ref="P30:Q30"/>
    <mergeCell ref="R30:S30"/>
    <mergeCell ref="T30:U30"/>
    <mergeCell ref="B32:O32"/>
    <mergeCell ref="P32:Q32"/>
    <mergeCell ref="B31:O31"/>
    <mergeCell ref="P31:Q31"/>
    <mergeCell ref="V45:W45"/>
    <mergeCell ref="X45:Y45"/>
    <mergeCell ref="Z45:AA45"/>
    <mergeCell ref="AB45:AC45"/>
    <mergeCell ref="AD45:AE45"/>
    <mergeCell ref="X47:Y47"/>
    <mergeCell ref="Z47:AA47"/>
    <mergeCell ref="T54:U54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BG14:BG15"/>
    <mergeCell ref="BH14:BH15"/>
    <mergeCell ref="A74:T74"/>
    <mergeCell ref="U74:AP74"/>
    <mergeCell ref="AQ74:BH74"/>
    <mergeCell ref="A75:K75"/>
    <mergeCell ref="L75:N75"/>
    <mergeCell ref="O75:Q75"/>
    <mergeCell ref="R75:T75"/>
    <mergeCell ref="U75:AA75"/>
    <mergeCell ref="AB75:AH75"/>
    <mergeCell ref="AI75:AP75"/>
    <mergeCell ref="AQ75:BH76"/>
    <mergeCell ref="A76:K76"/>
    <mergeCell ref="L76:N76"/>
    <mergeCell ref="O76:Q76"/>
    <mergeCell ref="R76:T76"/>
    <mergeCell ref="U76:AA76"/>
    <mergeCell ref="AB76:AH76"/>
    <mergeCell ref="AI76:AP76"/>
    <mergeCell ref="A14:A15"/>
    <mergeCell ref="A125:BH125"/>
    <mergeCell ref="AV39:AW39"/>
    <mergeCell ref="AX39:AY39"/>
    <mergeCell ref="AZ39:BA39"/>
    <mergeCell ref="BB39:BC39"/>
    <mergeCell ref="BD39:BH39"/>
    <mergeCell ref="A119:D119"/>
    <mergeCell ref="E119:BC119"/>
    <mergeCell ref="BD119:BH119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AZ54:BA54"/>
    <mergeCell ref="BB54:BC54"/>
    <mergeCell ref="BD54:BH54"/>
    <mergeCell ref="B54:O54"/>
    <mergeCell ref="P54:Q54"/>
    <mergeCell ref="R54:S54"/>
  </mergeCells>
  <conditionalFormatting sqref="BD29:BH29">
    <cfRule type="cellIs" dxfId="2" priority="1" operator="lessThan">
      <formula>25</formula>
    </cfRule>
  </conditionalFormatting>
  <conditionalFormatting sqref="BL72">
    <cfRule type="cellIs" dxfId="1" priority="3" operator="lessThan">
      <formula>30</formula>
    </cfRule>
  </conditionalFormatting>
  <conditionalFormatting sqref="BJ72">
    <cfRule type="cellIs" dxfId="0" priority="2" operator="greaterThan">
      <formula>120</formula>
    </cfRule>
  </conditionalFormatting>
  <printOptions horizontalCentered="1"/>
  <pageMargins left="0" right="0" top="0" bottom="0" header="0" footer="0"/>
  <pageSetup paperSize="8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ЭЭ (УЭБ) 2022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2022-10-05T11:30:04Z</cp:lastPrinted>
  <dcterms:created xsi:type="dcterms:W3CDTF">2018-11-26T12:23:21Z</dcterms:created>
  <dcterms:modified xsi:type="dcterms:W3CDTF">2022-11-28T13:52:52Z</dcterms:modified>
</cp:coreProperties>
</file>