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D:\БАЙДУН\ПЛАНЫ НЕПРЕРЫВКА_3+\New_БГУ_7-07-1036-01\"/>
    </mc:Choice>
  </mc:AlternateContent>
  <xr:revisionPtr revIDLastSave="0" documentId="13_ncr:1_{41472716-1537-49CD-8755-B131E62EBFA3}" xr6:coauthVersionLast="45" xr6:coauthVersionMax="45" xr10:uidLastSave="{00000000-0000-0000-0000-000000000000}"/>
  <bookViews>
    <workbookView xWindow="-108" yWindow="-108" windowWidth="17496" windowHeight="10440" tabRatio="601" xr2:uid="{00000000-000D-0000-FFFF-FFFF00000000}"/>
  </bookViews>
  <sheets>
    <sheet name="итог" sheetId="42" r:id="rId1"/>
    <sheet name="Лист1" sheetId="43" r:id="rId2"/>
  </sheets>
  <definedNames>
    <definedName name="_xlnm.Print_Area" localSheetId="0">итог!$G$2:$CQ$241</definedName>
    <definedName name="_xlnm.Print_Area" localSheetId="1">Лист1!$B$1:$AMS$267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U32" i="42" l="1"/>
  <c r="CC19" i="42" l="1"/>
  <c r="CC20" i="42"/>
  <c r="CC21" i="42"/>
  <c r="CC22" i="42"/>
  <c r="BZ23" i="42" l="1"/>
  <c r="CA23" i="42"/>
  <c r="CB23" i="42"/>
  <c r="AO88" i="42" l="1"/>
  <c r="AM88" i="42"/>
  <c r="AO89" i="42"/>
  <c r="AM89" i="42"/>
  <c r="CC267" i="43" l="1"/>
  <c r="AY134" i="43"/>
  <c r="AM134" i="43" s="1"/>
  <c r="BQ133" i="43"/>
  <c r="BB133" i="43"/>
  <c r="AY133" i="43"/>
  <c r="AM132" i="43"/>
  <c r="AO123" i="43"/>
  <c r="AM116" i="43"/>
  <c r="AO115" i="43"/>
  <c r="AM115" i="43"/>
  <c r="AO114" i="43"/>
  <c r="AM114" i="43"/>
  <c r="AO113" i="43"/>
  <c r="AM113" i="43"/>
  <c r="AO112" i="43"/>
  <c r="AM112" i="43"/>
  <c r="AO111" i="43"/>
  <c r="AM111" i="43"/>
  <c r="AO110" i="43"/>
  <c r="AM110" i="43"/>
  <c r="AO108" i="43"/>
  <c r="AM108" i="43"/>
  <c r="AO107" i="43"/>
  <c r="AM107" i="43"/>
  <c r="AO106" i="43"/>
  <c r="AM106" i="43"/>
  <c r="AO105" i="43"/>
  <c r="AM105" i="43"/>
  <c r="AO104" i="43"/>
  <c r="AM104" i="43"/>
  <c r="AO103" i="43"/>
  <c r="AM103" i="43"/>
  <c r="AO102" i="43"/>
  <c r="AM102" i="43"/>
  <c r="AO101" i="43"/>
  <c r="AM101" i="43"/>
  <c r="AO100" i="43"/>
  <c r="AM100" i="43"/>
  <c r="AO99" i="43"/>
  <c r="AM99" i="43"/>
  <c r="AO98" i="43"/>
  <c r="AM98" i="43"/>
  <c r="AO97" i="43"/>
  <c r="AM97" i="43"/>
  <c r="AO96" i="43"/>
  <c r="AM96" i="43"/>
  <c r="AM95" i="43"/>
  <c r="AO94" i="43"/>
  <c r="AM94" i="43"/>
  <c r="AO93" i="43"/>
  <c r="AM93" i="43"/>
  <c r="AO92" i="43"/>
  <c r="AM92" i="43"/>
  <c r="AO91" i="43"/>
  <c r="AO90" i="43"/>
  <c r="AM90" i="43"/>
  <c r="AO89" i="43"/>
  <c r="AM89" i="43"/>
  <c r="AO88" i="43"/>
  <c r="AM88" i="43"/>
  <c r="AO87" i="43"/>
  <c r="AM87" i="43"/>
  <c r="AO85" i="43"/>
  <c r="AM85" i="43"/>
  <c r="AO84" i="43"/>
  <c r="AM84" i="43"/>
  <c r="AO83" i="43"/>
  <c r="AM83" i="43"/>
  <c r="AO82" i="43"/>
  <c r="AM82" i="43"/>
  <c r="AO81" i="43"/>
  <c r="AM81" i="43"/>
  <c r="AO80" i="43"/>
  <c r="AM80" i="43"/>
  <c r="AO79" i="43"/>
  <c r="AM79" i="43"/>
  <c r="AO78" i="43"/>
  <c r="AM78" i="43"/>
  <c r="AO77" i="43"/>
  <c r="AM77" i="43"/>
  <c r="CB75" i="43"/>
  <c r="CA75" i="43"/>
  <c r="BZ75" i="43"/>
  <c r="BY75" i="43"/>
  <c r="BX75" i="43"/>
  <c r="BW75" i="43"/>
  <c r="BV75" i="43"/>
  <c r="BU75" i="43"/>
  <c r="BT75" i="43"/>
  <c r="BS75" i="43"/>
  <c r="BR75" i="43"/>
  <c r="BQ75" i="43"/>
  <c r="BP75" i="43"/>
  <c r="BO75" i="43"/>
  <c r="BN75" i="43"/>
  <c r="BM75" i="43"/>
  <c r="BL75" i="43"/>
  <c r="BK75" i="43"/>
  <c r="BJ75" i="43"/>
  <c r="BI75" i="43"/>
  <c r="BH75" i="43"/>
  <c r="BG75" i="43"/>
  <c r="BF75" i="43"/>
  <c r="BE75" i="43"/>
  <c r="BD75" i="43"/>
  <c r="BC75" i="43"/>
  <c r="BB75" i="43"/>
  <c r="BA75" i="43"/>
  <c r="AZ75" i="43"/>
  <c r="AY75" i="43"/>
  <c r="AW75" i="43"/>
  <c r="AU75" i="43"/>
  <c r="AS75" i="43"/>
  <c r="AQ75" i="43"/>
  <c r="AM73" i="43"/>
  <c r="AO71" i="43"/>
  <c r="AM71" i="43"/>
  <c r="AO70" i="43"/>
  <c r="AM70" i="43"/>
  <c r="AO69" i="43"/>
  <c r="AM69" i="43"/>
  <c r="AO68" i="43"/>
  <c r="AM68" i="43"/>
  <c r="AO67" i="43"/>
  <c r="AM67" i="43"/>
  <c r="AO66" i="43"/>
  <c r="AM66" i="43"/>
  <c r="AO64" i="43"/>
  <c r="AM64" i="43"/>
  <c r="AO63" i="43"/>
  <c r="AM63" i="43"/>
  <c r="AO62" i="43"/>
  <c r="AM62" i="43"/>
  <c r="AO61" i="43"/>
  <c r="AM61" i="43"/>
  <c r="AO60" i="43"/>
  <c r="AM60" i="43"/>
  <c r="AO59" i="43"/>
  <c r="AM59" i="43"/>
  <c r="AO58" i="43"/>
  <c r="AM58" i="43"/>
  <c r="AO57" i="43"/>
  <c r="AM57" i="43"/>
  <c r="AO56" i="43"/>
  <c r="AM56" i="43"/>
  <c r="AO55" i="43"/>
  <c r="AM55" i="43"/>
  <c r="AO54" i="43"/>
  <c r="AM54" i="43"/>
  <c r="AO53" i="43"/>
  <c r="AM53" i="43"/>
  <c r="AO52" i="43"/>
  <c r="AM52" i="43"/>
  <c r="AO51" i="43"/>
  <c r="AM51" i="43"/>
  <c r="AO50" i="43"/>
  <c r="AM50" i="43"/>
  <c r="AO49" i="43"/>
  <c r="AM49" i="43"/>
  <c r="AO48" i="43"/>
  <c r="AM48" i="43"/>
  <c r="AO47" i="43"/>
  <c r="AM47" i="43"/>
  <c r="AO46" i="43"/>
  <c r="AM46" i="43"/>
  <c r="AO45" i="43"/>
  <c r="AM45" i="43"/>
  <c r="AO44" i="43"/>
  <c r="AM44" i="43"/>
  <c r="AO43" i="43"/>
  <c r="AM43" i="43"/>
  <c r="AO42" i="43"/>
  <c r="AM42" i="43"/>
  <c r="AO41" i="43"/>
  <c r="AM41" i="43"/>
  <c r="AO40" i="43"/>
  <c r="AM40" i="43"/>
  <c r="AO39" i="43"/>
  <c r="AM39" i="43"/>
  <c r="AO38" i="43"/>
  <c r="AM38" i="43"/>
  <c r="CB36" i="43"/>
  <c r="CA36" i="43"/>
  <c r="BZ36" i="43"/>
  <c r="BY36" i="43"/>
  <c r="BX36" i="43"/>
  <c r="BW36" i="43"/>
  <c r="BV36" i="43"/>
  <c r="BU36" i="43"/>
  <c r="BT36" i="43"/>
  <c r="BS36" i="43"/>
  <c r="BR36" i="43"/>
  <c r="BQ36" i="43"/>
  <c r="BP36" i="43"/>
  <c r="BO36" i="43"/>
  <c r="BN36" i="43"/>
  <c r="BM36" i="43"/>
  <c r="BL36" i="43"/>
  <c r="BK36" i="43"/>
  <c r="BJ36" i="43"/>
  <c r="BI36" i="43"/>
  <c r="BH36" i="43"/>
  <c r="BG36" i="43"/>
  <c r="BF36" i="43"/>
  <c r="BE36" i="43"/>
  <c r="BD36" i="43"/>
  <c r="BC36" i="43"/>
  <c r="BB36" i="43"/>
  <c r="BA36" i="43"/>
  <c r="AZ36" i="43"/>
  <c r="AY36" i="43"/>
  <c r="AW36" i="43"/>
  <c r="AU36" i="43"/>
  <c r="AS36" i="43"/>
  <c r="AQ36" i="43"/>
  <c r="CA24" i="43"/>
  <c r="BZ24" i="43"/>
  <c r="BY24" i="43"/>
  <c r="BX24" i="43"/>
  <c r="BW24" i="43"/>
  <c r="CB23" i="43"/>
  <c r="CB22" i="43"/>
  <c r="CB21" i="43"/>
  <c r="CB20" i="43"/>
  <c r="BU19" i="43"/>
  <c r="CB19" i="43" s="1"/>
  <c r="AQ129" i="43" l="1"/>
  <c r="BC129" i="43"/>
  <c r="BB130" i="43" s="1"/>
  <c r="BK129" i="43"/>
  <c r="CA129" i="43"/>
  <c r="BZ130" i="43" s="1"/>
  <c r="BS129" i="43"/>
  <c r="BH129" i="43"/>
  <c r="BP129" i="43"/>
  <c r="BA129" i="43"/>
  <c r="BI129" i="43"/>
  <c r="BH130" i="43" s="1"/>
  <c r="BQ129" i="43"/>
  <c r="BY129" i="43"/>
  <c r="AZ129" i="43"/>
  <c r="AY130" i="43" s="1"/>
  <c r="BX129" i="43"/>
  <c r="BW130" i="43" s="1"/>
  <c r="BD129" i="43"/>
  <c r="BL129" i="43"/>
  <c r="BK130" i="43" s="1"/>
  <c r="BT129" i="43"/>
  <c r="CB129" i="43"/>
  <c r="AO75" i="43"/>
  <c r="CC75" i="43"/>
  <c r="AM75" i="43"/>
  <c r="BB129" i="43"/>
  <c r="BJ129" i="43"/>
  <c r="BR129" i="43"/>
  <c r="BQ130" i="43" s="1"/>
  <c r="BZ129" i="43"/>
  <c r="AU129" i="43"/>
  <c r="BE129" i="43"/>
  <c r="BU129" i="43"/>
  <c r="BT130" i="43" s="1"/>
  <c r="AM36" i="43"/>
  <c r="AS129" i="43"/>
  <c r="AW129" i="43"/>
  <c r="BF129" i="43"/>
  <c r="BE130" i="43" s="1"/>
  <c r="BN129" i="43"/>
  <c r="BV129" i="43"/>
  <c r="CC36" i="43"/>
  <c r="AO36" i="43"/>
  <c r="AY129" i="43"/>
  <c r="BG129" i="43"/>
  <c r="BO129" i="43"/>
  <c r="BN130" i="43" s="1"/>
  <c r="BW129" i="43"/>
  <c r="AM133" i="43"/>
  <c r="BU24" i="43"/>
  <c r="CB24" i="43" s="1"/>
  <c r="BM129" i="43"/>
  <c r="AO129" i="43" l="1"/>
  <c r="AM129" i="43"/>
  <c r="CC129" i="43"/>
  <c r="BW74" i="42" l="1"/>
  <c r="BY74" i="42"/>
  <c r="BZ32" i="42"/>
  <c r="CB32" i="42"/>
  <c r="AY139" i="42"/>
  <c r="BB138" i="42"/>
  <c r="AY138" i="42"/>
  <c r="AM137" i="42"/>
  <c r="AO114" i="42"/>
  <c r="AM114" i="42"/>
  <c r="AO113" i="42"/>
  <c r="AM113" i="42"/>
  <c r="AO112" i="42"/>
  <c r="AM112" i="42"/>
  <c r="AO111" i="42"/>
  <c r="AM111" i="42"/>
  <c r="AO110" i="42"/>
  <c r="AM110" i="42"/>
  <c r="AO109" i="42"/>
  <c r="AM109" i="42"/>
  <c r="AM115" i="42"/>
  <c r="AO107" i="42"/>
  <c r="AM107" i="42"/>
  <c r="AO106" i="42"/>
  <c r="AM106" i="42"/>
  <c r="AM99" i="42"/>
  <c r="AO104" i="42"/>
  <c r="AM104" i="42"/>
  <c r="AO103" i="42"/>
  <c r="AM103" i="42"/>
  <c r="AO102" i="42"/>
  <c r="AM102" i="42"/>
  <c r="AO101" i="42"/>
  <c r="AM101" i="42"/>
  <c r="AO98" i="42"/>
  <c r="AM98" i="42"/>
  <c r="AO97" i="42"/>
  <c r="AM97" i="42"/>
  <c r="AO96" i="42"/>
  <c r="AM96" i="42"/>
  <c r="AM94" i="42"/>
  <c r="AO93" i="42"/>
  <c r="AM93" i="42"/>
  <c r="AO92" i="42"/>
  <c r="AM92" i="42"/>
  <c r="AO91" i="42"/>
  <c r="AM91" i="42"/>
  <c r="AO87" i="42"/>
  <c r="AM87" i="42"/>
  <c r="AO86" i="42"/>
  <c r="AM86" i="42"/>
  <c r="AO84" i="42"/>
  <c r="AM84" i="42"/>
  <c r="AO83" i="42"/>
  <c r="AM83" i="42"/>
  <c r="AO82" i="42"/>
  <c r="AM82" i="42"/>
  <c r="AO80" i="42"/>
  <c r="AM80" i="42"/>
  <c r="AO79" i="42"/>
  <c r="AM79" i="42"/>
  <c r="AO77" i="42"/>
  <c r="AM77" i="42"/>
  <c r="AO76" i="42"/>
  <c r="AM76" i="42"/>
  <c r="CB74" i="42"/>
  <c r="CA74" i="42"/>
  <c r="BZ74" i="42"/>
  <c r="BX74" i="42"/>
  <c r="BV74" i="42"/>
  <c r="BU74" i="42"/>
  <c r="BT74" i="42"/>
  <c r="BS74" i="42"/>
  <c r="BR74" i="42"/>
  <c r="BQ74" i="42"/>
  <c r="BP74" i="42"/>
  <c r="BO74" i="42"/>
  <c r="BN74" i="42"/>
  <c r="BM74" i="42"/>
  <c r="BL74" i="42"/>
  <c r="BK74" i="42"/>
  <c r="BJ74" i="42"/>
  <c r="BI74" i="42"/>
  <c r="BH74" i="42"/>
  <c r="BG74" i="42"/>
  <c r="BF74" i="42"/>
  <c r="BE74" i="42"/>
  <c r="BD74" i="42"/>
  <c r="BC74" i="42"/>
  <c r="BB74" i="42"/>
  <c r="AW74" i="42"/>
  <c r="AU74" i="42"/>
  <c r="AQ74" i="42"/>
  <c r="AM68" i="42"/>
  <c r="AO67" i="42"/>
  <c r="AM67" i="42"/>
  <c r="AO66" i="42"/>
  <c r="AM66" i="42"/>
  <c r="AM65" i="42"/>
  <c r="AO64" i="42"/>
  <c r="AM64" i="42"/>
  <c r="AO63" i="42"/>
  <c r="AM63" i="42"/>
  <c r="AO62" i="42"/>
  <c r="AM62" i="42"/>
  <c r="AM60" i="42"/>
  <c r="AO59" i="42"/>
  <c r="AM59" i="42"/>
  <c r="AM58" i="42"/>
  <c r="AO57" i="42"/>
  <c r="AM57" i="42"/>
  <c r="AO56" i="42"/>
  <c r="AM56" i="42"/>
  <c r="AO54" i="42"/>
  <c r="AM54" i="42"/>
  <c r="AO53" i="42"/>
  <c r="AM53" i="42"/>
  <c r="AO51" i="42"/>
  <c r="AM51" i="42"/>
  <c r="AO50" i="42"/>
  <c r="AM50" i="42"/>
  <c r="AO48" i="42"/>
  <c r="AM48" i="42"/>
  <c r="AO47" i="42"/>
  <c r="AM47" i="42"/>
  <c r="AO46" i="42"/>
  <c r="AM46" i="42"/>
  <c r="AO45" i="42"/>
  <c r="AM45" i="42"/>
  <c r="AO43" i="42"/>
  <c r="AM43" i="42"/>
  <c r="AO42" i="42"/>
  <c r="AM42" i="42"/>
  <c r="AO40" i="42"/>
  <c r="AM40" i="42"/>
  <c r="AO39" i="42"/>
  <c r="AM39" i="42"/>
  <c r="AO38" i="42"/>
  <c r="AM38" i="42"/>
  <c r="AO37" i="42"/>
  <c r="AM37" i="42"/>
  <c r="AO36" i="42"/>
  <c r="AM36" i="42"/>
  <c r="AO35" i="42"/>
  <c r="AM35" i="42"/>
  <c r="AO34" i="42"/>
  <c r="AM34" i="42"/>
  <c r="CA32" i="42"/>
  <c r="BY32" i="42"/>
  <c r="BX32" i="42"/>
  <c r="BW32" i="42"/>
  <c r="BV32" i="42"/>
  <c r="BU32" i="42"/>
  <c r="BT32" i="42"/>
  <c r="BS32" i="42"/>
  <c r="BR32" i="42"/>
  <c r="BQ32" i="42"/>
  <c r="BP32" i="42"/>
  <c r="BO32" i="42"/>
  <c r="BN32" i="42"/>
  <c r="BM32" i="42"/>
  <c r="BL32" i="42"/>
  <c r="BK32" i="42"/>
  <c r="BJ32" i="42"/>
  <c r="BI32" i="42"/>
  <c r="BH32" i="42"/>
  <c r="BG32" i="42"/>
  <c r="BF32" i="42"/>
  <c r="BE32" i="42"/>
  <c r="BD32" i="42"/>
  <c r="BC32" i="42"/>
  <c r="BB32" i="42"/>
  <c r="BA32" i="42"/>
  <c r="AZ32" i="42"/>
  <c r="AY32" i="42"/>
  <c r="AW32" i="42"/>
  <c r="AS32" i="42"/>
  <c r="AQ32" i="42"/>
  <c r="BY23" i="42"/>
  <c r="BX23" i="42"/>
  <c r="BW23" i="42"/>
  <c r="BU18" i="42"/>
  <c r="CC23" i="42" l="1"/>
  <c r="CC18" i="42"/>
  <c r="AM32" i="42"/>
  <c r="AM74" i="42"/>
  <c r="BX135" i="42"/>
  <c r="BW136" i="42" s="1"/>
  <c r="AZ135" i="42"/>
  <c r="AY136" i="42" s="1"/>
  <c r="BP135" i="42"/>
  <c r="BH135" i="42"/>
  <c r="BJ135" i="42"/>
  <c r="AU135" i="42"/>
  <c r="AY135" i="42"/>
  <c r="BG135" i="42"/>
  <c r="BO135" i="42"/>
  <c r="BN136" i="42" s="1"/>
  <c r="BW135" i="42"/>
  <c r="BI135" i="42"/>
  <c r="BH136" i="42" s="1"/>
  <c r="BA135" i="42"/>
  <c r="BY135" i="42"/>
  <c r="BU23" i="42"/>
  <c r="BB135" i="42"/>
  <c r="BR135" i="42"/>
  <c r="BQ136" i="42" s="1"/>
  <c r="BZ135" i="42"/>
  <c r="BC135" i="42"/>
  <c r="BB136" i="42" s="1"/>
  <c r="BK135" i="42"/>
  <c r="CA135" i="42"/>
  <c r="BZ136" i="42" s="1"/>
  <c r="BE135" i="42"/>
  <c r="BU135" i="42"/>
  <c r="BT136" i="42" s="1"/>
  <c r="BS135" i="42"/>
  <c r="BQ135" i="42"/>
  <c r="AO32" i="42"/>
  <c r="AQ135" i="42"/>
  <c r="AM138" i="42"/>
  <c r="AS135" i="42"/>
  <c r="BL135" i="42"/>
  <c r="BK136" i="42" s="1"/>
  <c r="BT135" i="42"/>
  <c r="CB135" i="42"/>
  <c r="BD135" i="42"/>
  <c r="AW135" i="42"/>
  <c r="BF135" i="42"/>
  <c r="BE136" i="42" s="1"/>
  <c r="BN135" i="42"/>
  <c r="BV135" i="42"/>
  <c r="AO74" i="42"/>
  <c r="AM139" i="42"/>
  <c r="BM135" i="42"/>
  <c r="AO135" i="42" l="1"/>
  <c r="AM135" i="4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Personal</author>
  </authors>
  <commentList>
    <comment ref="BP36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Personal: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C36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04"/>
          </rPr>
          <t>Personal: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<sst xmlns="http://schemas.openxmlformats.org/spreadsheetml/2006/main" count="1898" uniqueCount="697">
  <si>
    <t>Количество курсовых работ</t>
  </si>
  <si>
    <t>Всего часов</t>
  </si>
  <si>
    <t>Всего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</si>
  <si>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</si>
  <si>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</si>
  <si>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</si>
  <si>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</si>
  <si>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</si>
  <si>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</si>
  <si>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</si>
  <si>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</si>
  <si>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</si>
  <si>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</si>
  <si>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</si>
  <si>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</si>
  <si>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</si>
  <si>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</si>
  <si>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</si>
  <si>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</si>
  <si>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Семестр</t>
  </si>
  <si>
    <t>Название практики</t>
  </si>
  <si>
    <t>Недель</t>
  </si>
  <si>
    <t>2.</t>
  </si>
  <si>
    <t>Распределение по курсам и семестрам</t>
  </si>
  <si>
    <t>IV. Учебные практики</t>
  </si>
  <si>
    <t>Семинарские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</si>
  <si>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</si>
  <si>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</si>
  <si>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</si>
  <si>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</si>
  <si>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</si>
  <si>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</si>
  <si>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</si>
  <si>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Государственный компонент</t>
  </si>
  <si>
    <t>1.2.1</t>
  </si>
  <si>
    <t>1.3</t>
  </si>
  <si>
    <t>1.1.1</t>
  </si>
  <si>
    <t>1.1.2</t>
  </si>
  <si>
    <t>2.1.1</t>
  </si>
  <si>
    <t>2.2</t>
  </si>
  <si>
    <t>БПК-1</t>
  </si>
  <si>
    <t>БПК-2</t>
  </si>
  <si>
    <t>1.4</t>
  </si>
  <si>
    <t>УК-3</t>
  </si>
  <si>
    <t>УК-4</t>
  </si>
  <si>
    <t>1.2.2</t>
  </si>
  <si>
    <t>1.4.2</t>
  </si>
  <si>
    <t>СК-3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</si>
  <si>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</si>
  <si>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</si>
  <si>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</si>
  <si>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</si>
  <si>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</si>
  <si>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Иностранный язык</t>
  </si>
  <si>
    <t>Теория вероятностей и математическая статистика</t>
  </si>
  <si>
    <t>IV курс</t>
  </si>
  <si>
    <t>Физическая культура</t>
  </si>
  <si>
    <t>/68</t>
  </si>
  <si>
    <t>/64</t>
  </si>
  <si>
    <t>1.5</t>
  </si>
  <si>
    <t>1.6</t>
  </si>
  <si>
    <t>1.7</t>
  </si>
  <si>
    <t>4 семестр,
17 недель</t>
  </si>
  <si>
    <t>2.2.2</t>
  </si>
  <si>
    <t>2.2.1</t>
  </si>
  <si>
    <t>/32</t>
  </si>
  <si>
    <t>2.3</t>
  </si>
  <si>
    <t>2.3.1</t>
  </si>
  <si>
    <t>2.3.2</t>
  </si>
  <si>
    <t>2.4</t>
  </si>
  <si>
    <t>1.3.1</t>
  </si>
  <si>
    <t>1.3.2</t>
  </si>
  <si>
    <t>УК-7</t>
  </si>
  <si>
    <t>УК-8</t>
  </si>
  <si>
    <t>УК-9</t>
  </si>
  <si>
    <t>УК-10</t>
  </si>
  <si>
    <t>Философия</t>
  </si>
  <si>
    <t>СК-7</t>
  </si>
  <si>
    <t>СК-8</t>
  </si>
  <si>
    <t>УК-11</t>
  </si>
  <si>
    <t>УК-12</t>
  </si>
  <si>
    <t>/1-6</t>
  </si>
  <si>
    <t>Ознакомительная</t>
  </si>
  <si>
    <t>БПК-3</t>
  </si>
  <si>
    <t>БПК-4</t>
  </si>
  <si>
    <t>1.8</t>
  </si>
  <si>
    <t>БПК-7</t>
  </si>
  <si>
    <t>БПК-8</t>
  </si>
  <si>
    <t>БПК-6</t>
  </si>
  <si>
    <t>1.9</t>
  </si>
  <si>
    <t>БПК-9</t>
  </si>
  <si>
    <t>БПК-10</t>
  </si>
  <si>
    <t>БПК-11</t>
  </si>
  <si>
    <t>БПК-12</t>
  </si>
  <si>
    <t>БПК-13</t>
  </si>
  <si>
    <t>2.9</t>
  </si>
  <si>
    <t>2.9.1</t>
  </si>
  <si>
    <t>СК-25</t>
  </si>
  <si>
    <t>2.10</t>
  </si>
  <si>
    <t>2.10.1</t>
  </si>
  <si>
    <t>СК-26</t>
  </si>
  <si>
    <t>СК-27</t>
  </si>
  <si>
    <t>СК-28</t>
  </si>
  <si>
    <t>СК-11</t>
  </si>
  <si>
    <t>СК-15</t>
  </si>
  <si>
    <t>СК-16</t>
  </si>
  <si>
    <t>2.5.1</t>
  </si>
  <si>
    <t>2.5.2</t>
  </si>
  <si>
    <t>Название модуля,
учебной дисциплины,
курсового проекта
(курсовой работы)</t>
  </si>
  <si>
    <t>1.8.1</t>
  </si>
  <si>
    <t>1.8.2</t>
  </si>
  <si>
    <t>1.8.3</t>
  </si>
  <si>
    <t>История белорусской государственности</t>
  </si>
  <si>
    <t>2 семестр,
17 недель</t>
  </si>
  <si>
    <t>Модуль «Социально-гуманитарные 
дисциплины 1»</t>
  </si>
  <si>
    <t>БПК-14</t>
  </si>
  <si>
    <t>БПК-15</t>
  </si>
  <si>
    <t>/96</t>
  </si>
  <si>
    <t>2.11</t>
  </si>
  <si>
    <t>2.11.1</t>
  </si>
  <si>
    <t>2.11.2</t>
  </si>
  <si>
    <t>/54</t>
  </si>
  <si>
    <t>V курс</t>
  </si>
  <si>
    <t>1.4.3</t>
  </si>
  <si>
    <t>/2</t>
  </si>
  <si>
    <t>/72</t>
  </si>
  <si>
    <t>/50</t>
  </si>
  <si>
    <t>/26</t>
  </si>
  <si>
    <t>/24</t>
  </si>
  <si>
    <t>/142</t>
  </si>
  <si>
    <t>/124</t>
  </si>
  <si>
    <t>/40</t>
  </si>
  <si>
    <t>/70</t>
  </si>
  <si>
    <t>/48</t>
  </si>
  <si>
    <t>/3</t>
  </si>
  <si>
    <t>Компонент учреждения образования</t>
  </si>
  <si>
    <t>9 семестр,
18 недель</t>
  </si>
  <si>
    <t>1.8.4</t>
  </si>
  <si>
    <t>2.8</t>
  </si>
  <si>
    <t>2.9.3</t>
  </si>
  <si>
    <t xml:space="preserve">   I. График образовательного процесса</t>
  </si>
  <si>
    <t>II. Сводные данные по бюджету времени (в неделях)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</si>
  <si>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</si>
  <si>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</si>
  <si>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</si>
  <si>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</si>
  <si>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</si>
  <si>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</si>
  <si>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</si>
  <si>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</si>
  <si>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</si>
  <si>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</si>
  <si>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</si>
  <si>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</si>
  <si>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</si>
  <si>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</si>
  <si>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</si>
  <si>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</si>
  <si>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Итоговая аттестация</t>
  </si>
  <si>
    <t>Каникулы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</si>
  <si>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</si>
  <si>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</si>
  <si>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</si>
  <si>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</si>
  <si>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</si>
  <si>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</si>
  <si>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</si>
  <si>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</si>
  <si>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</si>
  <si>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</si>
  <si>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</si>
  <si>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</si>
  <si>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</si>
  <si>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</si>
  <si>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</si>
  <si>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</si>
  <si>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</si>
  <si>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</si>
  <si>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</si>
  <si>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</si>
  <si>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</si>
  <si>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</si>
  <si>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</si>
  <si>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</si>
  <si>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</si>
  <si>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</si>
  <si>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</si>
  <si>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О</t>
  </si>
  <si>
    <t>II</t>
  </si>
  <si>
    <t>III</t>
  </si>
  <si>
    <t>Х</t>
  </si>
  <si>
    <t>//</t>
  </si>
  <si>
    <t>Обозначения:</t>
  </si>
  <si>
    <t>–</t>
  </si>
  <si>
    <t>теоретическое обучение</t>
  </si>
  <si>
    <t>учебная практика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</si>
  <si>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</si>
  <si>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</si>
  <si>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</si>
  <si>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</si>
  <si>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УТВЕРЖДАЮ</t>
  </si>
  <si>
    <t>Специальность:</t>
  </si>
  <si>
    <t>Степень: Магистр</t>
  </si>
  <si>
    <t>V</t>
  </si>
  <si>
    <t>VIII. Матрица компетенций</t>
  </si>
  <si>
    <t>Код 
компетенции</t>
  </si>
  <si>
    <t>Наименование компетенции</t>
  </si>
  <si>
    <t>Код модуля, учебной дисциплины</t>
  </si>
  <si>
    <t>УК-1</t>
  </si>
  <si>
    <t>УК-2</t>
  </si>
  <si>
    <t>УК-5</t>
  </si>
  <si>
    <t>УК-6</t>
  </si>
  <si>
    <t>БПК-5</t>
  </si>
  <si>
    <t>СК-1</t>
  </si>
  <si>
    <t>СК-2</t>
  </si>
  <si>
    <t>СК-12</t>
  </si>
  <si>
    <t>СК-13</t>
  </si>
  <si>
    <t>СК-14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</si>
  <si>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</si>
  <si>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</si>
  <si>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</si>
  <si>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</si>
  <si>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</si>
  <si>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</si>
  <si>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</si>
  <si>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</si>
  <si>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БПК-16</t>
  </si>
  <si>
    <t>БПК-17</t>
  </si>
  <si>
    <t>БПК-18</t>
  </si>
  <si>
    <t>БПК-19</t>
  </si>
  <si>
    <t>СК-29</t>
  </si>
  <si>
    <t>СК-30</t>
  </si>
  <si>
    <t>/9</t>
  </si>
  <si>
    <t>СОГЛАСОВАНО</t>
  </si>
  <si>
    <t>Первый заместитель Министра промышленности Республики Беларусь</t>
  </si>
  <si>
    <t>Начальник Главного управления профессионального образования 
Министерства образования Республики Беларусь</t>
  </si>
  <si>
    <t>М.П.</t>
  </si>
  <si>
    <t>Проректор по научно-методической работе Государственного учреждения образования 
«Республиканский институт высшей школы»</t>
  </si>
  <si>
    <t>И.В.Титович</t>
  </si>
  <si>
    <t>Эксперт-нормоконтролер</t>
  </si>
  <si>
    <t xml:space="preserve"> </t>
  </si>
  <si>
    <t>2.9.2</t>
  </si>
  <si>
    <t>С.Н. Пищов</t>
  </si>
  <si>
    <t>2.4.1</t>
  </si>
  <si>
    <t>2.4.2</t>
  </si>
  <si>
    <t>2.5.3</t>
  </si>
  <si>
    <t>2.7.1</t>
  </si>
  <si>
    <t>2.7.2</t>
  </si>
  <si>
    <t>2.7.3</t>
  </si>
  <si>
    <t>2.11.3</t>
  </si>
  <si>
    <t>2.11.4</t>
  </si>
  <si>
    <t>2.4.3</t>
  </si>
  <si>
    <t>СК-9</t>
  </si>
  <si>
    <t>СК-10</t>
  </si>
  <si>
    <t>СК-32</t>
  </si>
  <si>
    <t>МИНИСТЕРСТВО ОБРАЗОВАНИЯ РЕСПУБЛИКИ БЕЛАРУСЬ</t>
  </si>
  <si>
    <t xml:space="preserve">Первый заместитель </t>
  </si>
  <si>
    <t>Министра образования</t>
  </si>
  <si>
    <t>Республики Беларусь</t>
  </si>
  <si>
    <t xml:space="preserve">              М.П.                   </t>
  </si>
  <si>
    <t xml:space="preserve">            </t>
  </si>
  <si>
    <t>К
У
Р
С
Ы</t>
  </si>
  <si>
    <t>IV</t>
  </si>
  <si>
    <t>III. План образовательного процесса</t>
  </si>
  <si>
    <t>/98</t>
  </si>
  <si>
    <t>/4</t>
  </si>
  <si>
    <t>/120</t>
  </si>
  <si>
    <t>/5</t>
  </si>
  <si>
    <t>Основы информационных технологий</t>
  </si>
  <si>
    <t>Философия и методология науки</t>
  </si>
  <si>
    <t>Научно-исследовательская работа</t>
  </si>
  <si>
    <t>Применять методы научного познания в исследовательской деятельности, генерировать и реализовывать инновационные идеи</t>
  </si>
  <si>
    <t>Решать профессиональные, научно-исследовательские и инновационные задачи на основе применения информационно-коммуникационных технологий</t>
  </si>
  <si>
    <t>Осуществлять коммуникации на иностранном языке в академической, научной и профессиональной среде для реализации научно-исследовательской и инновационной деятельности</t>
  </si>
  <si>
    <t>Обеспечивать коммуникации, проявлять лидерские навыки, быть способным к командообразованию и разработке стратегических целей и задач,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</si>
  <si>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деятельности, развивать инновационную восприимчивость и способность к инновационной деятельности</t>
  </si>
  <si>
    <t>Проявлять инициативу и адаптироваться к изменениям в профессиональной деятельности, 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</si>
  <si>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профессиональной деятельности, самостоятельно усваивать философские знания и выстраивать на их основании мировоззренческую позицию</t>
  </si>
  <si>
    <t>Использовать основные понятия и термины специальной лексики белорусского языка в профессиональной деятельности</t>
  </si>
  <si>
    <t>2.6.1</t>
  </si>
  <si>
    <t>2.6.2</t>
  </si>
  <si>
    <t>2.6.3</t>
  </si>
  <si>
    <t>2.7.4</t>
  </si>
  <si>
    <t>2.11.5</t>
  </si>
  <si>
    <t>СК-34</t>
  </si>
  <si>
    <t>2.5</t>
  </si>
  <si>
    <t>Факультативные дисциплины</t>
  </si>
  <si>
    <t>_________________</t>
  </si>
  <si>
    <t>Протокол № _____ от __________________</t>
  </si>
  <si>
    <t>С.Н.Пищов</t>
  </si>
  <si>
    <t>2024</t>
  </si>
  <si>
    <r>
      <t xml:space="preserve">_________________ </t>
    </r>
    <r>
      <rPr>
        <sz val="38"/>
        <rFont val="Times New Roman"/>
        <family val="1"/>
        <charset val="204"/>
      </rPr>
      <t>А.Г.Баханович</t>
    </r>
  </si>
  <si>
    <r>
      <rPr>
        <sz val="38"/>
        <rFont val="Times New Roman"/>
        <family val="1"/>
        <charset val="204"/>
      </rPr>
      <t xml:space="preserve">Регистрационный № </t>
    </r>
    <r>
      <rPr>
        <b/>
        <sz val="38"/>
        <rFont val="Times New Roman"/>
        <family val="1"/>
        <charset val="204"/>
      </rPr>
      <t>________________</t>
    </r>
  </si>
  <si>
    <r>
      <rPr>
        <u/>
        <sz val="28"/>
        <rFont val="Times New Roman"/>
        <family val="1"/>
        <charset val="204"/>
      </rPr>
      <t>29</t>
    </r>
    <r>
      <rPr>
        <sz val="28"/>
        <rFont val="Times New Roman"/>
        <family val="1"/>
        <charset val="204"/>
      </rPr>
      <t xml:space="preserve">
09
</t>
    </r>
    <r>
      <rPr>
        <u/>
        <sz val="28"/>
        <rFont val="Times New Roman"/>
        <family val="1"/>
        <charset val="204"/>
      </rPr>
      <t>05</t>
    </r>
    <r>
      <rPr>
        <sz val="28"/>
        <rFont val="Times New Roman"/>
        <family val="1"/>
        <charset val="204"/>
      </rPr>
      <t xml:space="preserve">
10</t>
    </r>
  </si>
  <si>
    <r>
      <rPr>
        <u/>
        <sz val="28"/>
        <rFont val="Times New Roman"/>
        <family val="1"/>
        <charset val="204"/>
      </rPr>
      <t>27</t>
    </r>
    <r>
      <rPr>
        <sz val="28"/>
        <rFont val="Times New Roman"/>
        <family val="1"/>
        <charset val="204"/>
      </rPr>
      <t xml:space="preserve">
10
</t>
    </r>
    <r>
      <rPr>
        <u/>
        <sz val="28"/>
        <rFont val="Times New Roman"/>
        <family val="1"/>
        <charset val="204"/>
      </rPr>
      <t>02</t>
    </r>
    <r>
      <rPr>
        <sz val="28"/>
        <rFont val="Times New Roman"/>
        <family val="1"/>
        <charset val="204"/>
      </rPr>
      <t xml:space="preserve">
11</t>
    </r>
  </si>
  <si>
    <r>
      <rPr>
        <u/>
        <sz val="28"/>
        <rFont val="Times New Roman"/>
        <family val="1"/>
        <charset val="204"/>
      </rPr>
      <t>29</t>
    </r>
    <r>
      <rPr>
        <sz val="28"/>
        <rFont val="Times New Roman"/>
        <family val="1"/>
        <charset val="204"/>
      </rPr>
      <t xml:space="preserve">
12
</t>
    </r>
    <r>
      <rPr>
        <u/>
        <sz val="28"/>
        <rFont val="Times New Roman"/>
        <family val="1"/>
        <charset val="204"/>
      </rPr>
      <t>04</t>
    </r>
    <r>
      <rPr>
        <sz val="28"/>
        <rFont val="Times New Roman"/>
        <family val="1"/>
        <charset val="204"/>
      </rPr>
      <t xml:space="preserve">
01</t>
    </r>
  </si>
  <si>
    <r>
      <rPr>
        <u/>
        <sz val="28"/>
        <rFont val="Times New Roman"/>
        <family val="1"/>
        <charset val="204"/>
      </rPr>
      <t>26</t>
    </r>
    <r>
      <rPr>
        <sz val="28"/>
        <rFont val="Times New Roman"/>
        <family val="1"/>
        <charset val="204"/>
      </rPr>
      <t xml:space="preserve">
01
</t>
    </r>
    <r>
      <rPr>
        <u/>
        <sz val="28"/>
        <rFont val="Times New Roman"/>
        <family val="1"/>
        <charset val="204"/>
      </rPr>
      <t>01</t>
    </r>
    <r>
      <rPr>
        <sz val="28"/>
        <rFont val="Times New Roman"/>
        <family val="1"/>
        <charset val="204"/>
      </rPr>
      <t xml:space="preserve">
02</t>
    </r>
  </si>
  <si>
    <r>
      <rPr>
        <u/>
        <sz val="28"/>
        <rFont val="Times New Roman"/>
        <family val="1"/>
        <charset val="204"/>
      </rPr>
      <t>23</t>
    </r>
    <r>
      <rPr>
        <sz val="28"/>
        <rFont val="Times New Roman"/>
        <family val="1"/>
        <charset val="204"/>
      </rPr>
      <t xml:space="preserve">
02
</t>
    </r>
    <r>
      <rPr>
        <u/>
        <sz val="28"/>
        <rFont val="Times New Roman"/>
        <family val="1"/>
        <charset val="204"/>
      </rPr>
      <t>01</t>
    </r>
    <r>
      <rPr>
        <sz val="28"/>
        <rFont val="Times New Roman"/>
        <family val="1"/>
        <charset val="204"/>
      </rPr>
      <t xml:space="preserve">
03</t>
    </r>
  </si>
  <si>
    <r>
      <rPr>
        <u/>
        <sz val="28"/>
        <rFont val="Times New Roman"/>
        <family val="1"/>
        <charset val="204"/>
      </rPr>
      <t>30</t>
    </r>
    <r>
      <rPr>
        <sz val="28"/>
        <rFont val="Times New Roman"/>
        <family val="1"/>
        <charset val="204"/>
      </rPr>
      <t xml:space="preserve">
03
</t>
    </r>
    <r>
      <rPr>
        <u/>
        <sz val="28"/>
        <rFont val="Times New Roman"/>
        <family val="1"/>
        <charset val="204"/>
      </rPr>
      <t>05</t>
    </r>
    <r>
      <rPr>
        <sz val="28"/>
        <rFont val="Times New Roman"/>
        <family val="1"/>
        <charset val="204"/>
      </rPr>
      <t xml:space="preserve">
04</t>
    </r>
  </si>
  <si>
    <r>
      <rPr>
        <u/>
        <sz val="28"/>
        <rFont val="Times New Roman"/>
        <family val="1"/>
        <charset val="204"/>
      </rPr>
      <t>27</t>
    </r>
    <r>
      <rPr>
        <sz val="28"/>
        <rFont val="Times New Roman"/>
        <family val="1"/>
        <charset val="204"/>
      </rPr>
      <t xml:space="preserve">
04
</t>
    </r>
    <r>
      <rPr>
        <u/>
        <sz val="28"/>
        <rFont val="Times New Roman"/>
        <family val="1"/>
        <charset val="204"/>
      </rPr>
      <t>03</t>
    </r>
    <r>
      <rPr>
        <sz val="28"/>
        <rFont val="Times New Roman"/>
        <family val="1"/>
        <charset val="204"/>
      </rPr>
      <t xml:space="preserve">
05</t>
    </r>
  </si>
  <si>
    <r>
      <rPr>
        <u/>
        <sz val="28"/>
        <rFont val="Times New Roman"/>
        <family val="1"/>
        <charset val="204"/>
      </rPr>
      <t>29</t>
    </r>
    <r>
      <rPr>
        <sz val="28"/>
        <rFont val="Times New Roman"/>
        <family val="1"/>
        <charset val="204"/>
      </rPr>
      <t xml:space="preserve">
06
</t>
    </r>
    <r>
      <rPr>
        <u/>
        <sz val="28"/>
        <rFont val="Times New Roman"/>
        <family val="1"/>
        <charset val="204"/>
      </rPr>
      <t>05</t>
    </r>
    <r>
      <rPr>
        <sz val="28"/>
        <rFont val="Times New Roman"/>
        <family val="1"/>
        <charset val="204"/>
      </rPr>
      <t xml:space="preserve">
07</t>
    </r>
  </si>
  <si>
    <r>
      <rPr>
        <u/>
        <sz val="28"/>
        <rFont val="Times New Roman"/>
        <family val="1"/>
        <charset val="204"/>
      </rPr>
      <t>27</t>
    </r>
    <r>
      <rPr>
        <sz val="28"/>
        <rFont val="Times New Roman"/>
        <family val="1"/>
        <charset val="204"/>
      </rPr>
      <t xml:space="preserve">
07
</t>
    </r>
    <r>
      <rPr>
        <u/>
        <sz val="28"/>
        <rFont val="Times New Roman"/>
        <family val="1"/>
        <charset val="204"/>
      </rPr>
      <t>02</t>
    </r>
    <r>
      <rPr>
        <sz val="28"/>
        <rFont val="Times New Roman"/>
        <family val="1"/>
        <charset val="204"/>
      </rPr>
      <t xml:space="preserve">
08</t>
    </r>
  </si>
  <si>
    <r>
      <rPr>
        <vertAlign val="superscript"/>
        <sz val="38"/>
        <rFont val="Times New Roman"/>
        <family val="1"/>
        <charset val="204"/>
      </rPr>
      <t>1</t>
    </r>
    <r>
      <rPr>
        <sz val="38"/>
        <rFont val="Times New Roman"/>
        <family val="1"/>
        <charset val="204"/>
      </rPr>
      <t xml:space="preserve">Интегрированная учебная дисциплина «Безопасность жизнедеятельности человека» включает вопросы защиты населения и объектов от чрезвычайных ситуаций, радиационной безопасности, основ экологии, основ энергосбережения, охраны труда.
</t>
    </r>
    <r>
      <rPr>
        <vertAlign val="superscript"/>
        <sz val="38"/>
        <rFont val="Times New Roman"/>
        <family val="1"/>
        <charset val="204"/>
      </rPr>
      <t>2</t>
    </r>
    <r>
      <rPr>
        <sz val="38"/>
        <rFont val="Times New Roman"/>
        <family val="1"/>
        <charset val="204"/>
      </rPr>
      <t xml:space="preserve">Формой промежуточной аттестации по учебным дисциплинам вариативной части (компонент учреждения образования) модуля социально-гуманитарных дисциплин является дифференцированный зачет.
</t>
    </r>
    <r>
      <rPr>
        <vertAlign val="superscript"/>
        <sz val="38"/>
        <rFont val="Times New Roman"/>
        <family val="1"/>
        <charset val="204"/>
      </rPr>
      <t>3</t>
    </r>
    <r>
      <rPr>
        <sz val="3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образования или дисциплины по выбору.
</t>
    </r>
    <r>
      <rPr>
        <vertAlign val="superscript"/>
        <sz val="38"/>
        <rFont val="Times New Roman"/>
        <family val="1"/>
        <charset val="204"/>
      </rPr>
      <t/>
    </r>
  </si>
  <si>
    <r>
      <rPr>
        <vertAlign val="superscript"/>
        <sz val="38"/>
        <rFont val="Times New Roman"/>
        <family val="1"/>
        <charset val="204"/>
      </rPr>
      <t>4</t>
    </r>
    <r>
      <rPr>
        <sz val="38"/>
        <rFont val="Times New Roman"/>
        <family val="1"/>
        <charset val="204"/>
      </rPr>
      <t xml:space="preserve">Общеобразовательные дисциплины «Философия и методология науки», «Иностранный язык», «Основы информационных технологий» включаются в перечень учебных дисциплин модуля «Дополнительные виды обучения» учебного плана и изучаются по выбору обучающегося.
</t>
    </r>
    <r>
      <rPr>
        <vertAlign val="superscript"/>
        <sz val="38"/>
        <rFont val="Times New Roman"/>
        <family val="1"/>
        <charset val="204"/>
      </rPr>
      <t>5</t>
    </r>
    <r>
      <rPr>
        <sz val="38"/>
        <rFont val="Times New Roman"/>
        <family val="1"/>
        <charset val="204"/>
      </rPr>
      <t>Изучение общеобразовательных дисциплин «Философия и методология науки», «Иностранный язык» завершается сдачей кандидатского экзамена, общеобразовательной дисциплины «Основы информационных технологий» – кандидатского дифференцированного зачета.</t>
    </r>
  </si>
  <si>
    <r>
      <t>Дополнительные виды обучения</t>
    </r>
    <r>
      <rPr>
        <b/>
        <vertAlign val="superscript"/>
        <sz val="34"/>
        <rFont val="Times New Roman"/>
        <family val="1"/>
        <charset val="204"/>
      </rPr>
      <t>4,5</t>
    </r>
  </si>
  <si>
    <t>2.11.6</t>
  </si>
  <si>
    <t>/16</t>
  </si>
  <si>
    <t>/34</t>
  </si>
  <si>
    <t>/144</t>
  </si>
  <si>
    <t>Срок обучения: 5 лет</t>
  </si>
  <si>
    <t>Модуль «Математика, информатика»</t>
  </si>
  <si>
    <t>Высшая математика</t>
  </si>
  <si>
    <t>Информационные технологии</t>
  </si>
  <si>
    <t>Основы экономической безопасности</t>
  </si>
  <si>
    <t>Модуль «Основы экономической безопасности</t>
  </si>
  <si>
    <t>Информационная  безопасность</t>
  </si>
  <si>
    <t>Модуль «Вероятность и статистика"</t>
  </si>
  <si>
    <t>Статистика</t>
  </si>
  <si>
    <t>1.5.1</t>
  </si>
  <si>
    <t>1.5.2</t>
  </si>
  <si>
    <t>Модуль «Экономика»</t>
  </si>
  <si>
    <t>Экономическая теория</t>
  </si>
  <si>
    <t>Микроэкономика</t>
  </si>
  <si>
    <t>Макроэкономика</t>
  </si>
  <si>
    <t>Курсовая работа по учебной дисциплине «Макроэкономика»</t>
  </si>
  <si>
    <t>Международная экономика</t>
  </si>
  <si>
    <t>Международный бизнес</t>
  </si>
  <si>
    <t>Международная торговля и политика</t>
  </si>
  <si>
    <t>Государственный экзамен по Экономике</t>
  </si>
  <si>
    <t>Государственный экзамен по Китайскому языку</t>
  </si>
  <si>
    <t xml:space="preserve">Языковая </t>
  </si>
  <si>
    <t>Экономическая</t>
  </si>
  <si>
    <t>Переводческая</t>
  </si>
  <si>
    <t>Исследовательская</t>
  </si>
  <si>
    <t>O</t>
  </si>
  <si>
    <t>X</t>
  </si>
  <si>
    <t>1.6.1</t>
  </si>
  <si>
    <t>1.7.1</t>
  </si>
  <si>
    <t>1.7.2</t>
  </si>
  <si>
    <t>1.7.3</t>
  </si>
  <si>
    <t>1.7.4</t>
  </si>
  <si>
    <t>Социология/Психология управления</t>
  </si>
  <si>
    <t>Модуль «Экономико - математические методы»</t>
  </si>
  <si>
    <t>Эконометрика</t>
  </si>
  <si>
    <t>Модуль "Экономика и управление"</t>
  </si>
  <si>
    <t>Маркетинг и маркетинговые исследования</t>
  </si>
  <si>
    <t>Основы управления интелектуальной собственностью</t>
  </si>
  <si>
    <t xml:space="preserve">Управление организацией </t>
  </si>
  <si>
    <t>Модуль «Внешнеэкономическая деятельность»</t>
  </si>
  <si>
    <t>Междунарожные инвестиции</t>
  </si>
  <si>
    <t>Международная экономическая интеграция</t>
  </si>
  <si>
    <t>Междунарожная логистика</t>
  </si>
  <si>
    <t>Национальная экономика Беларуси</t>
  </si>
  <si>
    <t>Национальная экономика Китая</t>
  </si>
  <si>
    <t>Основы предпринимательтской деятельности</t>
  </si>
  <si>
    <t>Белорусский язык (пррофессиональная лексика)</t>
  </si>
  <si>
    <t>/30</t>
  </si>
  <si>
    <t>/18</t>
  </si>
  <si>
    <t>/38</t>
  </si>
  <si>
    <t>/8</t>
  </si>
  <si>
    <t>Противодействие коррупции</t>
  </si>
  <si>
    <t>/6</t>
  </si>
  <si>
    <t>/52</t>
  </si>
  <si>
    <t>2.11.7</t>
  </si>
  <si>
    <t>2.11.8</t>
  </si>
  <si>
    <t>Модуль "Китайский язык"</t>
  </si>
  <si>
    <t>Межкультурная коммуникация на китайском языке</t>
  </si>
  <si>
    <t>Основы межкультурной коммуникации на китайском языке</t>
  </si>
  <si>
    <t>Основы профессионального общения на китайском языке</t>
  </si>
  <si>
    <t>Профессиональное общение на китайском языке</t>
  </si>
  <si>
    <t>9, 10</t>
  </si>
  <si>
    <t>Профессиональная межкультурная коммуникация на китайском языке</t>
  </si>
  <si>
    <t>Модуль "Перевод и переводоведение"</t>
  </si>
  <si>
    <t>Теория и практика перевода</t>
  </si>
  <si>
    <t>Устный и письменный перевод в сфере экономики</t>
  </si>
  <si>
    <t>7, 8</t>
  </si>
  <si>
    <t>Введение в теорию китайского языка</t>
  </si>
  <si>
    <t>Страноведение Китая</t>
  </si>
  <si>
    <t>Культура Китая</t>
  </si>
  <si>
    <t>История Китая</t>
  </si>
  <si>
    <t>Бизнес-коммуникация с китайскими партнерами</t>
  </si>
  <si>
    <t>Вводно-фонетический курс</t>
  </si>
  <si>
    <t>Основы иероглифики</t>
  </si>
  <si>
    <t>Чтение и аудирование на китайском языке</t>
  </si>
  <si>
    <t>Коммуникативно-функциональная грамматика китайского языка</t>
  </si>
  <si>
    <t>Чтение публицистических текстов на китайском языке</t>
  </si>
  <si>
    <t>Чтение научных и научно-популярных текстов на китайском языке</t>
  </si>
  <si>
    <t>Речевой этикет</t>
  </si>
  <si>
    <t>Модуль «Китайский язык для решения профессиональных задач»</t>
  </si>
  <si>
    <t>Деловая переписка на китайском языке</t>
  </si>
  <si>
    <t>Модуль "Китаеведение"</t>
  </si>
  <si>
    <t>1.6.2</t>
  </si>
  <si>
    <t>1.2</t>
  </si>
  <si>
    <t>1.2.3</t>
  </si>
  <si>
    <t>1.2.4</t>
  </si>
  <si>
    <t>1.4.4</t>
  </si>
  <si>
    <t>1.7.5</t>
  </si>
  <si>
    <t>Курсовая работа по учебной дисциплине «Микроэкономика»</t>
  </si>
  <si>
    <t>2.4.4</t>
  </si>
  <si>
    <t>2.3.3</t>
  </si>
  <si>
    <t>СК-1/СК-2</t>
  </si>
  <si>
    <t>СК-3/СК-4</t>
  </si>
  <si>
    <t>2.5.4</t>
  </si>
  <si>
    <t>2.5.5</t>
  </si>
  <si>
    <t>2.6</t>
  </si>
  <si>
    <r>
      <t>Модуль «Социально-гуманитарные 
дисциплины 2»</t>
    </r>
    <r>
      <rPr>
        <b/>
        <vertAlign val="superscript"/>
        <sz val="34"/>
        <rFont val="Times New Roman"/>
        <family val="1"/>
        <charset val="204"/>
      </rPr>
      <t>2</t>
    </r>
  </si>
  <si>
    <t>2.7</t>
  </si>
  <si>
    <t>2.8.1</t>
  </si>
  <si>
    <t>2.8.2</t>
  </si>
  <si>
    <t>2.9.4</t>
  </si>
  <si>
    <t>2.9.5</t>
  </si>
  <si>
    <t>2.9.6</t>
  </si>
  <si>
    <t>/1</t>
  </si>
  <si>
    <t>/14</t>
  </si>
  <si>
    <t>/20</t>
  </si>
  <si>
    <t>/844</t>
  </si>
  <si>
    <t>2.10.2</t>
  </si>
  <si>
    <t>/10</t>
  </si>
  <si>
    <t>/974</t>
  </si>
  <si>
    <t>/148</t>
  </si>
  <si>
    <t>/520</t>
  </si>
  <si>
    <t>/724</t>
  </si>
  <si>
    <t>/136</t>
  </si>
  <si>
    <t>/188</t>
  </si>
  <si>
    <t>/140</t>
  </si>
  <si>
    <t>/86</t>
  </si>
  <si>
    <t>/66</t>
  </si>
  <si>
    <t>/100</t>
  </si>
  <si>
    <t>/192</t>
  </si>
  <si>
    <t>/172</t>
  </si>
  <si>
    <t>Продолжение примерного учебного плана по специальности 7-07-1036-01  «Международная экономика и торговля (с углубленным изучением китайского языка)», регистрационный № ________________</t>
  </si>
  <si>
    <t xml:space="preserve">Председатель УМО по гуманитарному образованию </t>
  </si>
  <si>
    <t>О.Г.Прохоренко</t>
  </si>
  <si>
    <t>А.А.Валиев</t>
  </si>
  <si>
    <t xml:space="preserve">Рекомендован к утверждению Президиумом Совета УМО
по гуманитарному образованию </t>
  </si>
  <si>
    <r>
      <t>Безопасность жизнедеятельности человека</t>
    </r>
    <r>
      <rPr>
        <vertAlign val="superscript"/>
        <sz val="34"/>
        <rFont val="Times New Roman"/>
        <family val="1"/>
        <charset val="204"/>
      </rPr>
      <t>1</t>
    </r>
  </si>
  <si>
    <t>1 семестр,
18 недель</t>
  </si>
  <si>
    <t>3 семестр,
18 недель</t>
  </si>
  <si>
    <t>5 семестр,
18 недель</t>
  </si>
  <si>
    <t>6 семестр,
17 недель</t>
  </si>
  <si>
    <t>7 семестр,
18 недель</t>
  </si>
  <si>
    <t>8 семестр
17 недель</t>
  </si>
  <si>
    <t>10 семестр
12 недель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</si>
  <si>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</si>
  <si>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Знать особенности звукового строя китайского языка, владеть произносительными нормами стандартизированного китайского языка путунхуа</t>
  </si>
  <si>
    <t>Знать особенности китайского иероглифического письма, владеть графическими, каллиграфическими и орфографическими навыками написания иероглифов</t>
  </si>
  <si>
    <t>Владеть лексическим и грамматическим минимумом, достаточным для осуществления межкультурной коммуникации с носителями китайского языка на начальном уровне</t>
  </si>
  <si>
    <t>Владеть лексическим и грамматическим минимумом, достаточным для осуществления межкультурной коммуникации с носителями китайского языка на базовом уровне</t>
  </si>
  <si>
    <t>Знать теоретические основы переводоведения, владеть основными приемами перевода, быть способным осуществлять различные переводческие трансформации</t>
  </si>
  <si>
    <t>Владеть навыками и умениями устного и письменного перевода в профессиональной сфере деятельности</t>
  </si>
  <si>
    <t>1.4.1</t>
  </si>
  <si>
    <t>Владеть основной информацией о культуре, традициях и религиозно-философской мысли Китая</t>
  </si>
  <si>
    <t>Знать особенности ведения бизнеса с китайскими партнерами, обеспечивать бизнес-коммуникации</t>
  </si>
  <si>
    <t>Использовать основные математические понятия и методы вычислений для анализа и моделирования экономических процессов</t>
  </si>
  <si>
    <t>Квалифицировать факты, события и обстоятельства, создающие угрозы экономической безопасности, проводить комплексный анализ и оценку рисков  экономической безопасности</t>
  </si>
  <si>
    <t xml:space="preserve">Использовать информационные системы  и технологии, проводить информационно-поисковую работу для обеспечения экономической безопасности </t>
  </si>
  <si>
    <t xml:space="preserve">Понимать мотивы поведения субъектов рыночной экономики, особенности экономических процессов в Республике Беларусь и других странах, анализировать экономическую информацию, применять полученные теоретические знания в качестве методологической основы изучения прикладных экономических дисциплин </t>
  </si>
  <si>
    <t>Понимать механизмы функционирования агрегированных рынков и инструменты бюджетно-финансовой, налоговой и денежно- 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</si>
  <si>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>УК-1,5,6, БПК-15</t>
  </si>
  <si>
    <t>УК-1,5,6, БПК-16</t>
  </si>
  <si>
    <t>Обладать способностью анализировать политические события, процессы, отношения, владеть культурой политического мышления и поведения, использовать основы политологических знаний для формирования культуры осознанного и рационального политического выбора, утверждения социально ориентированных ценностей</t>
  </si>
  <si>
    <t>Обладать способностью анализировать происходящие в обществе процессы, осуществлять их социологическую диагностику, прогнозировать, упреждать или минимизировать последствия кризисных явлений в различных сферах жизнедеятельности</t>
  </si>
  <si>
    <t>Обладать способностью реализовывать психологические методики управления, владеть навыками разрешения конфликтов в организациях, организовывать рабочие процессы с учетом психологического знания и технологий</t>
  </si>
  <si>
    <t>Применять математический инструментарий, вероятностные и статистические методы, экономико-математические модели для решения профессиональных задач</t>
  </si>
  <si>
    <t>Оперировать основными понятиями и методами статистики,  применять статистический инструментарий для количественной оценки массовых социально-экономических явлений и процессов, устанавливать статистические закономерности  их развития</t>
  </si>
  <si>
    <t>Исследование операций и теория игр</t>
  </si>
  <si>
    <t>Применять игровые и оптимизационные модели для анализа экономических ситуаций</t>
  </si>
  <si>
    <t>Применять эконометрические методы и модели для количественной оценки и  прогнозирования индикаторов социально-экономического развития</t>
  </si>
  <si>
    <t>Применять прикладные аналитические инструменты, позволяющие оценивать и моделировать макроэкономическую ситуацию, диагностировать основные макроэкономические риски и угрозы</t>
  </si>
  <si>
    <t>Макроэкономический анализ и прогнозирование</t>
  </si>
  <si>
    <t xml:space="preserve">Анализировать  деятельность организации, разрабатывать меры по эффективному использованию производственного потенциала </t>
  </si>
  <si>
    <t xml:space="preserve">Осуществлять маркетинговый анализ внешней и внутренней среды организации, проводить маркетинговые исследования в целях повышения эффективности деятельности организации </t>
  </si>
  <si>
    <t>Определять цели развития руководимого подразделения, разрабатывать мероприятия по их достижению, осваивать и реализовывать управленческие инновации  с учетом мотивационных характеристик персонала, осваивать и реализовывать инновации в управленческой деятельности</t>
  </si>
  <si>
    <t>Применять нормы национального и международного законодательства для оформления и защиты прав на объекты интеллектуальной собственности</t>
  </si>
  <si>
    <t>Понимать особенности и механизм функционирования национальной экономики,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 и задач социально-экономического развития Республики Беларусь</t>
  </si>
  <si>
    <t>Модуль «Профессиональная межкультурная коммуникация»</t>
  </si>
  <si>
    <t>Знать терминологию для осуществления профессионального общения, владеть навыками и умениями профессионального общения на китайском языке; владеть лексическим и грамматическим минимумом, достаточным для осуществления межкультурной коммуникации с носителями китайского языка на профессиональном уровне</t>
  </si>
  <si>
    <t>Владеть навыками поискового, ознакомительного, изучающего и просмотрового чтения текстов на китайском языке с достаточной полнотой и глубиной понимания; уметь воспринимать на слух монологические, диалогические и полилогические тексты на китайском языке и понимать их содержание</t>
  </si>
  <si>
    <t>Знать грамматические конструкции китайского языка и уметь употреблять их адекватно ситуации коммуникации; уметь грамматически корректно оформлять устные высказывания и письменные тексты на китайском языке</t>
  </si>
  <si>
    <t>Быть способным ориентироваться в коммуникативной ситуации и адекватно ей использовать формулы речевого этикета китайского языка</t>
  </si>
  <si>
    <t>Уметь осуществлять письменную коммуникацию на китайском языке с учетом особенностей официально-делового стиля языкового общения в Китае</t>
  </si>
  <si>
    <t>Быть способным различать лексические и грамматические черты публицистических текстов и владеть навыками поискового, ознакомительного, изучающего и просмотрового чтения публицистических текстов на китайском языке с достаточной полнотой и глубиной понимания</t>
  </si>
  <si>
    <t>Быть способным различать лексические и грамматические черты научных и научно-популярных текстов и владеть навыками поискового, ознакомительного, изучающего и просмотрового чтения научных и научно-популярных текстов на китайском языке с достаточной полнотой и глубиной понимания</t>
  </si>
  <si>
    <t>Применять основные методы защиты населения от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</si>
  <si>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БПК-20</t>
  </si>
  <si>
    <t>2.12.1</t>
  </si>
  <si>
    <t>2.12.3</t>
  </si>
  <si>
    <t>УК -10</t>
  </si>
  <si>
    <t>2.12.4</t>
  </si>
  <si>
    <t>СК- 33</t>
  </si>
  <si>
    <t>Оценивать возможные направления развития международной торговли, применять методы и инструменты внешнеторговой политики, анализировать результаты реализации и разрабатывать рекомендации по ее совершенствованию</t>
  </si>
  <si>
    <t>Осуществлять ведение международного бизнеса с использованием современных технологий маркетинга и менеджмента, разрабатывать и реализовывать стратегию развития и наиболее эффективные методы ведения бизнеса на мировых рынках, выявлять и применять конкурентные преимущества для удержания своих позиций</t>
  </si>
  <si>
    <t>Применять механизм осуществления внешнеэкономических операций и платежей, методы регулирования внешнеэкономической деятельности для освоения новых сегментов внешних рынков с учетом изменяющейся конъюнктуры</t>
  </si>
  <si>
    <t>Оценивать состояние и перспективы участия государства в международной инвестиционной деятельности для определения и улучшения его конкурентной позиции</t>
  </si>
  <si>
    <t>Определять преимущества и последствия международной экономической интеграции для осуществления эффективной внешнеэкономической деятельности</t>
  </si>
  <si>
    <t xml:space="preserve">Моделировать логистические системы в рамках мировой экономики, оценивать экономическую эффективность методов коммерческой логистики в международной предпринимательской деятельности и определять направления повышения эффективности логистического подхода </t>
  </si>
  <si>
    <t>Понимать особенности и механизм функционирования экономики Китая, оценивать ресурсный потенциал и конкурентные преимущества, определять тенденции и перспективы ее развития для решения текущих экономических проблем и реализации стратегических целей̆ социально-экономического развития Китая</t>
  </si>
  <si>
    <t xml:space="preserve">Оценивать текущее состояние торгового, инвестиционного и научно-технического сотрудничества Беларуси и Китая, определять перспективные краткосрочные и стратегические направления его развития
</t>
  </si>
  <si>
    <t>ПРОЕКТ ПРИМЕРНОГО  УЧЕБНОГО  ПЛАНА</t>
  </si>
  <si>
    <t>Финансовый менеджмент</t>
  </si>
  <si>
    <t>Экономическое обоснование управленческих решений</t>
  </si>
  <si>
    <t>Международные стандарты финансовой отчетности</t>
  </si>
  <si>
    <t>Политология/Основы права</t>
  </si>
  <si>
    <t>Обладать способностью грамотно использовать основы правовых знаний в различных сферах жизнедеятельности, владеть навыками поиска нормативных правовых актов, анализа их содержания и применения в непосредственной профессиональной деятельности</t>
  </si>
  <si>
    <t>Принимать обоснованные решения при осуществлении предпринимательской деятельности, оценивать направления развития предпринимательской идеи.Разрабатывать организационно-управленческие  решения и обосновывать их экономическую эффективность</t>
  </si>
  <si>
    <t>Применять методики оценки и учета активов, собственного капитала, обязательств, доходов и расходов для организации учетного процесса и формирования отчетности организации</t>
  </si>
  <si>
    <t>Модуль «Учет и управление"</t>
  </si>
  <si>
    <t>Применять положения международных стандартов финансовой отчетности при формировании отчетности в организации в соответствии с выдвигаемыми требованиями</t>
  </si>
  <si>
    <t>Понимать особенности управления финансовыми потоками организации, осуществлять управление финансами организации, понимать сущность финансовой политики, принципы финансового планирования</t>
  </si>
  <si>
    <t>Разработан в качестве примера реализации образовательного стандарта по специальности 7-07-1036-01 «Международна экономика и торговля (с углубленным изучением китайского языка)».</t>
  </si>
  <si>
    <t>1.1, 1.9</t>
  </si>
  <si>
    <t>1.5.2, 2.11.6</t>
  </si>
  <si>
    <t>1.2, 1.3, 2.11.7</t>
  </si>
  <si>
    <t>1.1.2, 2.11.8</t>
  </si>
  <si>
    <t>1.7, 1.8</t>
  </si>
  <si>
    <t>УК-1,2</t>
  </si>
  <si>
    <t>УК-1,3</t>
  </si>
  <si>
    <t>УК-1,8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</si>
  <si>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</si>
  <si>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1.10</t>
  </si>
  <si>
    <t>1.11</t>
  </si>
  <si>
    <t>1.11.1</t>
  </si>
  <si>
    <t>УПК-1</t>
  </si>
  <si>
    <t>УПК-2</t>
  </si>
  <si>
    <t>УПК-3</t>
  </si>
  <si>
    <t>Научно-исследовательсий семинар</t>
  </si>
  <si>
    <t>Зачетных единиц</t>
  </si>
  <si>
    <t>Владеть основной информацией о современном Китае и белорусско-китайских отношениях, уметь использовать ее в профессиональной деятельности</t>
  </si>
  <si>
    <t>Знать основные этапы и результаты исторического развития Китая, уметь применять эти знания в профессиональной деятельности</t>
  </si>
  <si>
    <t>/350</t>
  </si>
  <si>
    <t>/340</t>
  </si>
  <si>
    <t>/36</t>
  </si>
  <si>
    <t>1.8.3, 1.8.4</t>
  </si>
  <si>
    <t>Модуль «Мировая экономика"</t>
  </si>
  <si>
    <t>Курсовая работа по модулю "Мировая экономика"</t>
  </si>
  <si>
    <t>Экономика организации (предприятия)</t>
  </si>
  <si>
    <t>Белорусско-Китайское экономическое  сотрудничество</t>
  </si>
  <si>
    <t>Модуль «Экономическое сотрудничество»</t>
  </si>
  <si>
    <t>Основы бухгалтерского  учета</t>
  </si>
  <si>
    <t>Курсовая работа по модулю "Экономимческое сотрудничество"</t>
  </si>
  <si>
    <t>Внешнеэкономическая деятельность и безопасность</t>
  </si>
  <si>
    <t>Курсовая работа по учебной дисциплине "Внешнеэкономическая деятельность и безопасность"</t>
  </si>
  <si>
    <t xml:space="preserve">Курсовая работа </t>
  </si>
  <si>
    <t>1.11.2</t>
  </si>
  <si>
    <t>2.9.7</t>
  </si>
  <si>
    <t>Курсовая работа по модулю "Китайский язык для решения профессионалтных проблем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</si>
  <si>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</si>
  <si>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Использовать занятия физической культурой и спортом, физкультурно - оздоровительные и спортивно - массовые мероприятия  для сохранения и укрепления здоровья, профилактики заболеваний</t>
  </si>
  <si>
    <t xml:space="preserve">Владеть навыками и умениями профессионального общения на китайском языке, достаточными для осуществления межкультурной коммуникации с носителями китайского языка </t>
  </si>
  <si>
    <t>Анализировать и систематизировать эмпиричесие  данные для решения экономических, управленческих, научно-исследовательских задач</t>
  </si>
  <si>
    <t>УК-1,4-6, УПК-3</t>
  </si>
  <si>
    <t>1.7.3, 1.7.5,1.8.4, 1.9,1.11, 2.5.5, 2.7.5, 2.9,7, 2.11.6-2.11.8</t>
  </si>
  <si>
    <t>1.7.3, 1.7.5,1.8.4, 1.9, 1.11,2.5.5, 2.7.5, 2.9,37</t>
  </si>
  <si>
    <t>1.7.3, 1.7.5,1.8.4, 1.9, 1.11,2.5.2, 2.7.5, 2.9,7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</si>
  <si>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оптималшьных решений в условиях экономического выбора</t>
  </si>
  <si>
    <t>Определять и анализировать современные тенденции развития международной экономики, осуществлять выбор оптимальных инструментов регулирования внешнеэкономической деятельности</t>
  </si>
  <si>
    <t>УК-1,5,6, СК-14</t>
  </si>
  <si>
    <t>2.5.1, 2.5.5</t>
  </si>
  <si>
    <t>УК-1,5,6, СК-17-19</t>
  </si>
  <si>
    <t>2.6.4</t>
  </si>
  <si>
    <t>2.6.1, 2.6.4</t>
  </si>
  <si>
    <t>2.6.2, 2.6.4</t>
  </si>
  <si>
    <t>2.6.3, 2.6.4</t>
  </si>
  <si>
    <t>УК-1,5,6, СК 25-30</t>
  </si>
  <si>
    <t>2.9.1, 2.9.7</t>
  </si>
  <si>
    <t>2.9.2, 2.9.7</t>
  </si>
  <si>
    <t>2.9.3, 2.9.7</t>
  </si>
  <si>
    <t>2.9.4, 2.9.7</t>
  </si>
  <si>
    <t>2.9.5,2.9.7</t>
  </si>
  <si>
    <t>2.9.6, 2.9.7</t>
  </si>
  <si>
    <t>2,3,5,6</t>
  </si>
  <si>
    <t>7</t>
  </si>
  <si>
    <t>7-07-1036-01 Международная экономика и торговля                          (с углубленным изучением китайского языка)</t>
  </si>
  <si>
    <t>Квалификация: Экономист. Китаевед - переводчик</t>
  </si>
  <si>
    <t>Председатель НМС по образовани в области обеспечения экономической безопасности</t>
  </si>
  <si>
    <t>УК-1,5,6, БПК-17-19</t>
  </si>
  <si>
    <t>1.8.1, 1.8.4</t>
  </si>
  <si>
    <t>1.8.2, 1.8.3</t>
  </si>
  <si>
    <t>/</t>
  </si>
  <si>
    <t>магистерская диссертация</t>
  </si>
  <si>
    <t>VI. Дипломное проектирование</t>
  </si>
  <si>
    <t>Зачетных
единиц</t>
  </si>
  <si>
    <t>VII. Итоговая аттестация</t>
  </si>
  <si>
    <t xml:space="preserve">Защита магистерской диссертации </t>
  </si>
  <si>
    <t>8,9,10</t>
  </si>
  <si>
    <t>Модуль «Профессиональное общение»</t>
  </si>
  <si>
    <t xml:space="preserve">Курсовая работа по модулю </t>
  </si>
  <si>
    <t xml:space="preserve">Первый заместитель Премьер-министра Республики Беларусь,  сопредседатель Белорусско-Китайского межправительственного комитета по сотрудничеству </t>
  </si>
  <si>
    <t>/102</t>
  </si>
  <si>
    <t>/90</t>
  </si>
  <si>
    <t>/7</t>
  </si>
  <si>
    <t>ПРИМЕРНЫЙ УЧЕБНЫЙ ПЛАН</t>
  </si>
  <si>
    <t>2025</t>
  </si>
  <si>
    <t>Проректор по научно-методической работе Государственного учреждения образования  «Республиканский институт высшей школы»</t>
  </si>
  <si>
    <t>VI. Магистерская диссертация</t>
  </si>
  <si>
    <t>/62</t>
  </si>
  <si>
    <t>Магистерская диссертация</t>
  </si>
  <si>
    <r>
      <rPr>
        <u/>
        <sz val="30"/>
        <rFont val="Times New Roman"/>
        <family val="1"/>
        <charset val="204"/>
      </rPr>
      <t>29</t>
    </r>
    <r>
      <rPr>
        <sz val="30"/>
        <rFont val="Times New Roman"/>
        <family val="1"/>
        <charset val="204"/>
      </rPr>
      <t xml:space="preserve">
09
</t>
    </r>
    <r>
      <rPr>
        <u/>
        <sz val="30"/>
        <rFont val="Times New Roman"/>
        <family val="1"/>
        <charset val="204"/>
      </rPr>
      <t>05</t>
    </r>
    <r>
      <rPr>
        <sz val="30"/>
        <rFont val="Times New Roman"/>
        <family val="1"/>
        <charset val="204"/>
      </rPr>
      <t xml:space="preserve">
10</t>
    </r>
  </si>
  <si>
    <r>
      <rPr>
        <u/>
        <sz val="30"/>
        <rFont val="Times New Roman"/>
        <family val="1"/>
        <charset val="204"/>
      </rPr>
      <t>27</t>
    </r>
    <r>
      <rPr>
        <sz val="30"/>
        <rFont val="Times New Roman"/>
        <family val="1"/>
        <charset val="204"/>
      </rPr>
      <t xml:space="preserve">
10
</t>
    </r>
    <r>
      <rPr>
        <u/>
        <sz val="30"/>
        <rFont val="Times New Roman"/>
        <family val="1"/>
        <charset val="204"/>
      </rPr>
      <t>02</t>
    </r>
    <r>
      <rPr>
        <sz val="30"/>
        <rFont val="Times New Roman"/>
        <family val="1"/>
        <charset val="204"/>
      </rPr>
      <t xml:space="preserve">
11</t>
    </r>
  </si>
  <si>
    <r>
      <rPr>
        <u/>
        <sz val="30"/>
        <rFont val="Times New Roman"/>
        <family val="1"/>
        <charset val="204"/>
      </rPr>
      <t>29</t>
    </r>
    <r>
      <rPr>
        <sz val="30"/>
        <rFont val="Times New Roman"/>
        <family val="1"/>
        <charset val="204"/>
      </rPr>
      <t xml:space="preserve">
12
</t>
    </r>
    <r>
      <rPr>
        <u/>
        <sz val="30"/>
        <rFont val="Times New Roman"/>
        <family val="1"/>
        <charset val="204"/>
      </rPr>
      <t>04</t>
    </r>
    <r>
      <rPr>
        <sz val="30"/>
        <rFont val="Times New Roman"/>
        <family val="1"/>
        <charset val="204"/>
      </rPr>
      <t xml:space="preserve">
01</t>
    </r>
  </si>
  <si>
    <r>
      <rPr>
        <u/>
        <sz val="30"/>
        <rFont val="Times New Roman"/>
        <family val="1"/>
        <charset val="204"/>
      </rPr>
      <t>26</t>
    </r>
    <r>
      <rPr>
        <sz val="30"/>
        <rFont val="Times New Roman"/>
        <family val="1"/>
        <charset val="204"/>
      </rPr>
      <t xml:space="preserve">
01
</t>
    </r>
    <r>
      <rPr>
        <u/>
        <sz val="30"/>
        <rFont val="Times New Roman"/>
        <family val="1"/>
        <charset val="204"/>
      </rPr>
      <t>01</t>
    </r>
    <r>
      <rPr>
        <sz val="30"/>
        <rFont val="Times New Roman"/>
        <family val="1"/>
        <charset val="204"/>
      </rPr>
      <t xml:space="preserve">
02</t>
    </r>
  </si>
  <si>
    <r>
      <rPr>
        <u/>
        <sz val="30"/>
        <rFont val="Times New Roman"/>
        <family val="1"/>
        <charset val="204"/>
      </rPr>
      <t>23</t>
    </r>
    <r>
      <rPr>
        <sz val="30"/>
        <rFont val="Times New Roman"/>
        <family val="1"/>
        <charset val="204"/>
      </rPr>
      <t xml:space="preserve">
02
</t>
    </r>
    <r>
      <rPr>
        <u/>
        <sz val="30"/>
        <rFont val="Times New Roman"/>
        <family val="1"/>
        <charset val="204"/>
      </rPr>
      <t>01</t>
    </r>
    <r>
      <rPr>
        <sz val="30"/>
        <rFont val="Times New Roman"/>
        <family val="1"/>
        <charset val="204"/>
      </rPr>
      <t xml:space="preserve">
03</t>
    </r>
  </si>
  <si>
    <r>
      <rPr>
        <u/>
        <sz val="30"/>
        <rFont val="Times New Roman"/>
        <family val="1"/>
        <charset val="204"/>
      </rPr>
      <t>30</t>
    </r>
    <r>
      <rPr>
        <sz val="30"/>
        <rFont val="Times New Roman"/>
        <family val="1"/>
        <charset val="204"/>
      </rPr>
      <t xml:space="preserve">
03
</t>
    </r>
    <r>
      <rPr>
        <u/>
        <sz val="30"/>
        <rFont val="Times New Roman"/>
        <family val="1"/>
        <charset val="204"/>
      </rPr>
      <t>05</t>
    </r>
    <r>
      <rPr>
        <sz val="30"/>
        <rFont val="Times New Roman"/>
        <family val="1"/>
        <charset val="204"/>
      </rPr>
      <t xml:space="preserve">
04</t>
    </r>
  </si>
  <si>
    <r>
      <rPr>
        <u/>
        <sz val="30"/>
        <rFont val="Times New Roman"/>
        <family val="1"/>
        <charset val="204"/>
      </rPr>
      <t>27</t>
    </r>
    <r>
      <rPr>
        <sz val="30"/>
        <rFont val="Times New Roman"/>
        <family val="1"/>
        <charset val="204"/>
      </rPr>
      <t xml:space="preserve">
04
</t>
    </r>
    <r>
      <rPr>
        <u/>
        <sz val="30"/>
        <rFont val="Times New Roman"/>
        <family val="1"/>
        <charset val="204"/>
      </rPr>
      <t>03</t>
    </r>
    <r>
      <rPr>
        <sz val="30"/>
        <rFont val="Times New Roman"/>
        <family val="1"/>
        <charset val="204"/>
      </rPr>
      <t xml:space="preserve">
05</t>
    </r>
  </si>
  <si>
    <r>
      <rPr>
        <u/>
        <sz val="30"/>
        <rFont val="Times New Roman"/>
        <family val="1"/>
        <charset val="204"/>
      </rPr>
      <t>29</t>
    </r>
    <r>
      <rPr>
        <sz val="30"/>
        <rFont val="Times New Roman"/>
        <family val="1"/>
        <charset val="204"/>
      </rPr>
      <t xml:space="preserve">
06
</t>
    </r>
    <r>
      <rPr>
        <u/>
        <sz val="30"/>
        <rFont val="Times New Roman"/>
        <family val="1"/>
        <charset val="204"/>
      </rPr>
      <t>05</t>
    </r>
    <r>
      <rPr>
        <sz val="30"/>
        <rFont val="Times New Roman"/>
        <family val="1"/>
        <charset val="204"/>
      </rPr>
      <t xml:space="preserve">
07</t>
    </r>
  </si>
  <si>
    <r>
      <rPr>
        <u/>
        <sz val="30"/>
        <rFont val="Times New Roman"/>
        <family val="1"/>
        <charset val="204"/>
      </rPr>
      <t>27</t>
    </r>
    <r>
      <rPr>
        <sz val="30"/>
        <rFont val="Times New Roman"/>
        <family val="1"/>
        <charset val="204"/>
      </rPr>
      <t xml:space="preserve">
07
</t>
    </r>
    <r>
      <rPr>
        <u/>
        <sz val="30"/>
        <rFont val="Times New Roman"/>
        <family val="1"/>
        <charset val="204"/>
      </rPr>
      <t>02</t>
    </r>
    <r>
      <rPr>
        <sz val="30"/>
        <rFont val="Times New Roman"/>
        <family val="1"/>
        <charset val="204"/>
      </rPr>
      <t xml:space="preserve">
08</t>
    </r>
  </si>
  <si>
    <r>
      <rPr>
        <sz val="44"/>
        <rFont val="Times New Roman"/>
        <family val="1"/>
        <charset val="204"/>
      </rPr>
      <t xml:space="preserve">Регистрационный № </t>
    </r>
    <r>
      <rPr>
        <b/>
        <sz val="44"/>
        <rFont val="Times New Roman"/>
        <family val="1"/>
        <charset val="204"/>
      </rPr>
      <t>________________</t>
    </r>
  </si>
  <si>
    <t>Квалификация: Экономист. Китаевед-переводчик</t>
  </si>
  <si>
    <t>М.М. Байдун</t>
  </si>
  <si>
    <t>Н.Г.Снопков</t>
  </si>
  <si>
    <t>Начальник Главного управления профессионального образования Министерства образования Республики Беларусь</t>
  </si>
  <si>
    <r>
      <t xml:space="preserve">_________________ </t>
    </r>
    <r>
      <rPr>
        <sz val="48"/>
        <rFont val="Times New Roman"/>
        <family val="1"/>
        <charset val="204"/>
      </rPr>
      <t>А.Г.Баханович</t>
    </r>
  </si>
  <si>
    <r>
      <rPr>
        <vertAlign val="superscript"/>
        <sz val="40"/>
        <rFont val="Times New Roman"/>
        <family val="1"/>
        <charset val="204"/>
      </rPr>
      <t>4</t>
    </r>
    <r>
      <rPr>
        <sz val="40"/>
        <rFont val="Times New Roman"/>
        <family val="1"/>
        <charset val="204"/>
      </rPr>
      <t xml:space="preserve">Общеобразовательные дисциплины «Философия и методология науки», «Иностранный язык», «Основы информационных технологий» включаются в перечень учебных дисциплин модуля «Дополнительные виды обучения» учебного плана и изучаются по выбору обучающегося.
</t>
    </r>
    <r>
      <rPr>
        <vertAlign val="superscript"/>
        <sz val="40"/>
        <rFont val="Times New Roman"/>
        <family val="1"/>
        <charset val="204"/>
      </rPr>
      <t>5</t>
    </r>
    <r>
      <rPr>
        <sz val="40"/>
        <rFont val="Times New Roman"/>
        <family val="1"/>
        <charset val="204"/>
      </rPr>
      <t>Изучение общеобразовательных дисциплин «Философия и методология науки», «Иностранный язык» завершается сдачей кандидатского экзамена, общеобразовательной дисциплины «Основы информационных технологий» – кандидатского дифференцированного зачета.</t>
    </r>
  </si>
  <si>
    <t>УК-1,5,6;
 БПК-17-19</t>
  </si>
  <si>
    <t>УК-1,5,6;
 БПК-15</t>
  </si>
  <si>
    <t>УК-1,5,6; БПК-16</t>
  </si>
  <si>
    <t>УК-1,5,6; 
СК-17-19</t>
  </si>
  <si>
    <t>УК-1,5,6; 
СК 25-30</t>
  </si>
  <si>
    <r>
      <t>Модуль «Социально-гуманитарные 
дисциплины 2»</t>
    </r>
    <r>
      <rPr>
        <b/>
        <vertAlign val="superscript"/>
        <sz val="42"/>
        <rFont val="Times New Roman"/>
        <family val="1"/>
        <charset val="204"/>
      </rPr>
      <t>2</t>
    </r>
  </si>
  <si>
    <r>
      <t>Дополнительные виды обучения</t>
    </r>
    <r>
      <rPr>
        <b/>
        <vertAlign val="superscript"/>
        <sz val="42"/>
        <rFont val="Times New Roman"/>
        <family val="1"/>
        <charset val="204"/>
      </rPr>
      <t>4,5</t>
    </r>
  </si>
  <si>
    <r>
      <t>Безопасность жизнедеятельности человека</t>
    </r>
    <r>
      <rPr>
        <vertAlign val="superscript"/>
        <sz val="42"/>
        <rFont val="Times New Roman"/>
        <family val="1"/>
        <charset val="204"/>
      </rPr>
      <t>1</t>
    </r>
  </si>
  <si>
    <t>УК-1,5,6;
 СК-14</t>
  </si>
  <si>
    <t>7-07-1036-01 Международная экономика и торговля    
(с углубленным изучением китайского языка)</t>
  </si>
  <si>
    <t xml:space="preserve">_________________             </t>
  </si>
  <si>
    <t>Председатель НМС по образованию в области обеспечения экономической безопасности</t>
  </si>
  <si>
    <t>__________________________ С.Н. Пищов</t>
  </si>
  <si>
    <t>Белорусский язык (профессиональная лексика)</t>
  </si>
  <si>
    <t>Модуль «Учет и управление»</t>
  </si>
  <si>
    <t>Модуль «Вероятность и статистика»</t>
  </si>
  <si>
    <t>Модуль «Китайский язык»</t>
  </si>
  <si>
    <t>Модуль «Перевод и переводоведение»</t>
  </si>
  <si>
    <t>Модуль «Китаеведение»</t>
  </si>
  <si>
    <t>Модуль «Мировая экономика»</t>
  </si>
  <si>
    <t>Курсовая работа по модулю «Мировая экономика»</t>
  </si>
  <si>
    <t>Модуль «Экономика и управление»</t>
  </si>
  <si>
    <t>Курсовая работа по учебной дисциплине «Внешнеэкономическая деятельность и безопасность»</t>
  </si>
  <si>
    <t>Государственный экзамен по модулю «Экономика»</t>
  </si>
  <si>
    <t>Государственный экзамен по модулю «Китайский язык»</t>
  </si>
  <si>
    <t>Модуль «Основы экономической безопасности»</t>
  </si>
  <si>
    <t>Социология / Психология управления</t>
  </si>
  <si>
    <t>Политология / Основы права</t>
  </si>
  <si>
    <t>Модуль «Экономико-математические методы»</t>
  </si>
  <si>
    <t>Курсовая работа по модулю «Экономическое сотрудничество»</t>
  </si>
  <si>
    <t>Научно-исследовательский семинар</t>
  </si>
  <si>
    <t>Международные инвестиции</t>
  </si>
  <si>
    <t>Международная логистика</t>
  </si>
  <si>
    <t>Понимать поведение потребителей и организаций в рыночной экономике, механизмы ценообразования на товарных и ресурсных рынках, условия общего экономического равновесия, направления, инструменты и границы государственной микроэкономической политики, применять теоретические знания для принятия оптимальных решений в условиях экономического выбора</t>
  </si>
  <si>
    <t>Понимать механизмы функционирования агрегированных рынков и инструменты бюджетно-финансовой, налоговой и денежно-кредитной политики, анализировать макроэкономические процессы, происходящие в Республике Беларусь и других странах, оценивать результаты макроэкономической политики</t>
  </si>
  <si>
    <t>Принимать обоснованные решения при осуществлении предпринимательской деятельности, оценивать направления развития предпринимательской идеи, разрабатывать организационно-управленческие  решения и обосновывать их экономическую эффективность</t>
  </si>
  <si>
    <t>Анализировать и систематизировать эмпирические данные для решения экономических, управленческих, научно-исследовательских задач</t>
  </si>
  <si>
    <r>
      <t xml:space="preserve">2.5.1, </t>
    </r>
    <r>
      <rPr>
        <sz val="42"/>
        <color rgb="FF00B050"/>
        <rFont val="Times New Roman"/>
        <family val="1"/>
        <charset val="204"/>
      </rPr>
      <t>2.5.4</t>
    </r>
  </si>
  <si>
    <r>
      <t xml:space="preserve">Основы управления интелектуальной собственностью </t>
    </r>
    <r>
      <rPr>
        <vertAlign val="superscript"/>
        <sz val="42"/>
        <rFont val="Times New Roman"/>
        <family val="1"/>
        <charset val="204"/>
      </rPr>
      <t>3</t>
    </r>
  </si>
  <si>
    <t>10 семестр
10 недель</t>
  </si>
  <si>
    <t xml:space="preserve">УПК-1
</t>
  </si>
  <si>
    <t>Владеть произносительными нормами стандартизированного китайского языка путунхуа с учетом особенностей звукового строя китайского языка</t>
  </si>
  <si>
    <t>Владеть теоретическими и практическими основами перевода, быть способным осуществлять различные переводческие трансформации</t>
  </si>
  <si>
    <t>Применять знания об основных этапах и результатах исторического развития Китая в профессиональной деятельности</t>
  </si>
  <si>
    <t>Использовать знания об особеностях ведения бизнеса с китайскими партнерами для установления и обеспечения бизнес-коммуникаций</t>
  </si>
  <si>
    <t>Владеть графическими, каллиграфическими и орфографическими навыками написания иероглифов с учетом особенностей китайского иероглифического письма</t>
  </si>
  <si>
    <t>Использовать знания об особенностях управления финансовыми потоками организации, о сущности финансовой политики, о принципах финансового планирования в профессиональной деятельности</t>
  </si>
  <si>
    <t>1.7.3, 1.7.5, 1.8.4, 1.11, 2.5.4, 2.6.4, 2.9.7, 2.11.6-2.11.8</t>
  </si>
  <si>
    <t xml:space="preserve">1.1, 1.11 </t>
  </si>
  <si>
    <t>УК-1,4-6; 
УПК-3</t>
  </si>
  <si>
    <t>1.7.3, 1.7.5,1.8.4, 1.11,2.5.4, 2.6.4, 2.9.7</t>
  </si>
  <si>
    <t>Применять навыки устного и письменного перевода в профессиональной деятельности</t>
  </si>
  <si>
    <t>Применять информацию о современном Китае и белорусско-китайских отношениях в профессиональной деятельности</t>
  </si>
  <si>
    <t>Применять информацию о культуре, традициях и религиозно-философской мысли Китая в профессиональной деятельности</t>
  </si>
  <si>
    <t>1.8.2, 1.8.4</t>
  </si>
  <si>
    <t>1.7.2, 1.7.3</t>
  </si>
  <si>
    <r>
      <t xml:space="preserve">Применять навыки профессионального общения на китайском языке для  осуществления межкультурной коммуникации с носителями китайского языка  </t>
    </r>
    <r>
      <rPr>
        <sz val="44"/>
        <color rgb="FF0000FF"/>
        <rFont val="Times New Roman"/>
        <family val="1"/>
        <charset val="204"/>
      </rPr>
      <t xml:space="preserve"> </t>
    </r>
  </si>
  <si>
    <t>Анализировать происходящие в обществе процессы, осуществлять их социологическую диагностику, прогнозировать, упреждать или минимизировать последствия кризисных явлений в различных сферах жизнедеятельности</t>
  </si>
  <si>
    <t>Реализовывать психологические методики управления, владеть навыками разрешения конфликтов в организациях, организовывать рабочие процессы с учетом психологического знания и технологий</t>
  </si>
  <si>
    <t>Анализировать политические события, процессы, отношения, владеть культурой политического мышления и поведения, использовать основы политологических знаний для формирования культуры осознанного и рационального политического выбора, утверждения социально ориентированных ценностей</t>
  </si>
  <si>
    <t>Использовать основы правовых знаний в различных сферах жизнедеятельности, владеть навыками поиска нормативных правовых актов, анализа их содержания и применения в непосредственной профессиональной деятельности</t>
  </si>
  <si>
    <t>Использовать навыки профессионального общения на китайском языке, владеть терминологией, лексическим и грамматическим минимумом, достаточным для осуществления межкультурной коммуникации с носителями китайского языка на профессиональном уровне</t>
  </si>
  <si>
    <t xml:space="preserve">Владеть навыками поискового, ознакомительного, изучающего и просмотрового чтения текстов на китайском языке с достаточной полнотой и глубиной понимания, воспринимать на слух монологические, диалогические и полилогические тексты на китайском языке </t>
  </si>
  <si>
    <r>
      <t xml:space="preserve">Использовать грамматические конструкции китайского языка адекватно ситуации коммуникации; </t>
    </r>
    <r>
      <rPr>
        <strike/>
        <sz val="44"/>
        <rFont val="Times New Roman"/>
        <family val="1"/>
        <charset val="204"/>
      </rPr>
      <t xml:space="preserve"> </t>
    </r>
    <r>
      <rPr>
        <sz val="44"/>
        <rFont val="Times New Roman"/>
        <family val="1"/>
        <charset val="204"/>
      </rPr>
      <t>оформлять устные высказывания и письменные тексты на китайском языке</t>
    </r>
  </si>
  <si>
    <t>Ориентироваться в коммуникативной ситуации и адекватно ей использовать формулы речевого этикета китайского языка</t>
  </si>
  <si>
    <t>Осуществлять письменную коммуникацию на китайском языке с учетом особенностей официально-делового стиля языкового общения в Китае</t>
  </si>
  <si>
    <t>Различать лексические и грамматические черты публицистических текстов и владеть навыками поискового, ознакомительного, изучающего и просмотрового чтения публицистических текстов на китайском языке с достаточной полнотой и глубиной понимания</t>
  </si>
  <si>
    <t>Различать лексические и грамматические черты научных и научно-популярных текстов и владеть навыками поискового, ознакомительного, изучающего и просмотрового чтения научных и научно-популярных текстов на китайском языке с достаточной полнотой и глубиной понимания</t>
  </si>
  <si>
    <t>9 семестр,
17 недель</t>
  </si>
  <si>
    <t>/132</t>
  </si>
  <si>
    <t>/80</t>
  </si>
  <si>
    <t>/138</t>
  </si>
  <si>
    <t>/206</t>
  </si>
  <si>
    <t>/88</t>
  </si>
  <si>
    <t>/158</t>
  </si>
  <si>
    <t>/420</t>
  </si>
  <si>
    <t>/174</t>
  </si>
  <si>
    <t>/1058</t>
  </si>
  <si>
    <t>/808</t>
  </si>
  <si>
    <t>/410</t>
  </si>
  <si>
    <t>/594</t>
  </si>
  <si>
    <t>/160</t>
  </si>
  <si>
    <r>
      <rPr>
        <vertAlign val="superscript"/>
        <sz val="40"/>
        <rFont val="Times New Roman"/>
        <family val="1"/>
        <charset val="204"/>
      </rPr>
      <t>1</t>
    </r>
    <r>
      <rPr>
        <sz val="40"/>
        <rFont val="Times New Roman"/>
        <family val="1"/>
        <charset val="204"/>
      </rPr>
      <t xml:space="preserve">Интегрированная учебная дисциплина «Безопасность жизнедеятельности человека» включает вопросы защиты населения и объектов от чрезвычайных ситуаций, радиационной безопасности, основ экологии, основ энергосбережения, охраны труда.
</t>
    </r>
    <r>
      <rPr>
        <vertAlign val="superscript"/>
        <sz val="40"/>
        <rFont val="Times New Roman"/>
        <family val="1"/>
        <charset val="204"/>
      </rPr>
      <t>2</t>
    </r>
    <r>
      <rPr>
        <sz val="40"/>
        <rFont val="Times New Roman"/>
        <family val="1"/>
        <charset val="204"/>
      </rPr>
      <t xml:space="preserve">Формой промежуточной аттестации по учебным дисциплинам вариативной части (компонент учреждения образования) модуля социально-гуманитарных дисциплин является дифференцированный зачет.
</t>
    </r>
    <r>
      <rPr>
        <vertAlign val="superscript"/>
        <sz val="40"/>
        <rFont val="Times New Roman"/>
        <family val="1"/>
        <charset val="204"/>
      </rPr>
      <t>3</t>
    </r>
    <r>
      <rPr>
        <sz val="40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образования или дисциплины по выбору.
</t>
    </r>
  </si>
  <si>
    <t>Использовать занятия физической культурой и спортом, физкультурно-оздоровительные и спортивно-массовые мероприятия для сохранения и укрепления здоровья, профилактики заболеваний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</si>
</sst>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9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28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2"/>
      <color rgb="FF0000FF"/>
      <name val="Times New Roman"/>
      <family val="1"/>
      <charset val="204"/>
    </font>
    <font>
      <sz val="8"/>
      <name val="Arial Cyr"/>
      <charset val="204"/>
    </font>
    <font>
      <sz val="26"/>
      <name val="Times New Roman"/>
      <family val="1"/>
      <charset val="204"/>
    </font>
    <font>
      <sz val="32"/>
      <name val="Times New Roman"/>
      <family val="1"/>
      <charset val="204"/>
    </font>
    <font>
      <b/>
      <sz val="32"/>
      <name val="Times New Roman"/>
      <family val="1"/>
      <charset val="204"/>
    </font>
    <font>
      <sz val="32"/>
      <color rgb="FF0000FF"/>
      <name val="Times New Roman"/>
      <family val="1"/>
      <charset val="204"/>
    </font>
    <font>
      <sz val="32"/>
      <color theme="1"/>
      <name val="Times New Roman"/>
      <family val="1"/>
      <charset val="204"/>
    </font>
    <font>
      <sz val="36"/>
      <name val="Arial Cyr"/>
      <charset val="204"/>
    </font>
    <font>
      <sz val="38"/>
      <name val="Times New Roman"/>
      <family val="1"/>
      <charset val="204"/>
    </font>
    <font>
      <b/>
      <sz val="38"/>
      <name val="Times New Roman"/>
      <family val="1"/>
      <charset val="204"/>
    </font>
    <font>
      <sz val="38"/>
      <name val="Arial Cyr"/>
      <charset val="204"/>
    </font>
    <font>
      <sz val="34"/>
      <name val="Times New Roman"/>
      <family val="1"/>
      <charset val="204"/>
    </font>
    <font>
      <b/>
      <sz val="34"/>
      <name val="Times New Roman"/>
      <family val="1"/>
      <charset val="204"/>
    </font>
    <font>
      <u/>
      <sz val="28"/>
      <name val="Times New Roman"/>
      <family val="1"/>
      <charset val="204"/>
    </font>
    <font>
      <sz val="38"/>
      <color rgb="FF0000FF"/>
      <name val="Times New Roman"/>
      <family val="1"/>
      <charset val="204"/>
    </font>
    <font>
      <sz val="38"/>
      <color theme="0"/>
      <name val="Times New Roman"/>
      <family val="1"/>
      <charset val="204"/>
    </font>
    <font>
      <sz val="38"/>
      <color theme="0"/>
      <name val="Arial Cyr"/>
      <charset val="204"/>
    </font>
    <font>
      <vertAlign val="superscript"/>
      <sz val="38"/>
      <name val="Times New Roman"/>
      <family val="1"/>
      <charset val="204"/>
    </font>
    <font>
      <sz val="34"/>
      <name val="Arial Cyr"/>
      <charset val="204"/>
    </font>
    <font>
      <sz val="34"/>
      <color theme="0"/>
      <name val="Arial Cyr"/>
      <charset val="204"/>
    </font>
    <font>
      <sz val="34"/>
      <color rgb="FF0000FF"/>
      <name val="Times New Roman"/>
      <family val="1"/>
      <charset val="204"/>
    </font>
    <font>
      <b/>
      <vertAlign val="superscript"/>
      <sz val="34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22"/>
      <color rgb="FF7030A0"/>
      <name val="Times New Roman"/>
      <family val="1"/>
      <charset val="204"/>
    </font>
    <font>
      <sz val="24"/>
      <color rgb="FF7030A0"/>
      <name val="Times New Roman"/>
      <family val="1"/>
      <charset val="204"/>
    </font>
    <font>
      <sz val="22"/>
      <name val="Times New Roman"/>
      <family val="1"/>
      <charset val="204"/>
    </font>
    <font>
      <vertAlign val="superscript"/>
      <sz val="34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38"/>
      <color rgb="FFFF0000"/>
      <name val="Times New Roman"/>
      <family val="1"/>
      <charset val="204"/>
    </font>
    <font>
      <b/>
      <sz val="36"/>
      <name val="Times New Roman"/>
      <family val="1"/>
      <charset val="204"/>
    </font>
    <font>
      <sz val="36"/>
      <name val="Times New Roman"/>
      <family val="1"/>
      <charset val="204"/>
    </font>
    <font>
      <sz val="32"/>
      <name val="Arimo"/>
      <charset val="204"/>
    </font>
    <font>
      <sz val="34"/>
      <name val="Arimo"/>
      <charset val="204"/>
    </font>
    <font>
      <sz val="3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40"/>
      <name val="Times New Roman"/>
      <family val="1"/>
      <charset val="204"/>
    </font>
    <font>
      <b/>
      <sz val="40"/>
      <name val="Times New Roman"/>
      <family val="1"/>
      <charset val="204"/>
    </font>
    <font>
      <sz val="40"/>
      <name val="Arial Cyr"/>
      <charset val="204"/>
    </font>
    <font>
      <sz val="44"/>
      <name val="Times New Roman"/>
      <family val="1"/>
      <charset val="204"/>
    </font>
    <font>
      <b/>
      <sz val="44"/>
      <name val="Times New Roman"/>
      <family val="1"/>
      <charset val="204"/>
    </font>
    <font>
      <sz val="30"/>
      <name val="Times New Roman"/>
      <family val="1"/>
      <charset val="204"/>
    </font>
    <font>
      <u/>
      <sz val="30"/>
      <name val="Times New Roman"/>
      <family val="1"/>
      <charset val="204"/>
    </font>
    <font>
      <sz val="36"/>
      <color rgb="FF0000FF"/>
      <name val="Times New Roman"/>
      <family val="1"/>
      <charset val="204"/>
    </font>
    <font>
      <sz val="38"/>
      <color rgb="FF7030A0"/>
      <name val="Times New Roman"/>
      <family val="1"/>
      <charset val="204"/>
    </font>
    <font>
      <sz val="40"/>
      <color theme="0"/>
      <name val="Arial Cyr"/>
      <charset val="204"/>
    </font>
    <font>
      <sz val="40"/>
      <color rgb="FF0000FF"/>
      <name val="Times New Roman"/>
      <family val="1"/>
      <charset val="204"/>
    </font>
    <font>
      <sz val="40"/>
      <color rgb="FFFF0000"/>
      <name val="Times New Roman"/>
      <family val="1"/>
      <charset val="204"/>
    </font>
    <font>
      <sz val="40"/>
      <color theme="1"/>
      <name val="Times New Roman"/>
      <family val="1"/>
      <charset val="204"/>
    </font>
    <font>
      <vertAlign val="superscript"/>
      <sz val="40"/>
      <name val="Times New Roman"/>
      <family val="1"/>
      <charset val="204"/>
    </font>
    <font>
      <sz val="48"/>
      <name val="Times New Roman"/>
      <family val="1"/>
      <charset val="204"/>
    </font>
    <font>
      <b/>
      <sz val="48"/>
      <name val="Times New Roman"/>
      <family val="1"/>
      <charset val="204"/>
    </font>
    <font>
      <sz val="48"/>
      <name val="Arial Cyr"/>
      <charset val="204"/>
    </font>
    <font>
      <sz val="42"/>
      <name val="Times New Roman"/>
      <family val="1"/>
      <charset val="204"/>
    </font>
    <font>
      <b/>
      <sz val="42"/>
      <name val="Times New Roman"/>
      <family val="1"/>
      <charset val="204"/>
    </font>
    <font>
      <sz val="42"/>
      <name val="Arial Cyr"/>
      <charset val="204"/>
    </font>
    <font>
      <i/>
      <sz val="20"/>
      <name val="Times New Roman"/>
      <family val="1"/>
      <charset val="204"/>
    </font>
    <font>
      <vertAlign val="superscript"/>
      <sz val="42"/>
      <name val="Times New Roman"/>
      <family val="1"/>
      <charset val="204"/>
    </font>
    <font>
      <b/>
      <vertAlign val="superscript"/>
      <sz val="42"/>
      <name val="Times New Roman"/>
      <family val="1"/>
      <charset val="204"/>
    </font>
    <font>
      <sz val="42"/>
      <color theme="1"/>
      <name val="Times New Roman"/>
      <family val="1"/>
      <charset val="204"/>
    </font>
    <font>
      <b/>
      <sz val="41"/>
      <name val="Times New Roman"/>
      <family val="1"/>
      <charset val="204"/>
    </font>
    <font>
      <sz val="41"/>
      <name val="Times New Roman"/>
      <family val="1"/>
      <charset val="204"/>
    </font>
    <font>
      <sz val="41"/>
      <color theme="1"/>
      <name val="Times New Roman"/>
      <family val="1"/>
      <charset val="204"/>
    </font>
    <font>
      <sz val="27"/>
      <name val="Times New Roman"/>
      <family val="1"/>
      <charset val="204"/>
    </font>
    <font>
      <b/>
      <sz val="31"/>
      <name val="Times New Roman"/>
      <family val="1"/>
      <charset val="204"/>
    </font>
    <font>
      <sz val="42"/>
      <name val="Arimo"/>
      <charset val="204"/>
    </font>
    <font>
      <strike/>
      <sz val="44"/>
      <name val="Times New Roman"/>
      <family val="1"/>
      <charset val="204"/>
    </font>
    <font>
      <sz val="42"/>
      <color rgb="FF00B050"/>
      <name val="Times New Roman"/>
      <family val="1"/>
      <charset val="204"/>
    </font>
    <font>
      <sz val="44"/>
      <color rgb="FF0000FF"/>
      <name val="Times New Roman"/>
      <family val="1"/>
      <charset val="204"/>
    </font>
    <font>
      <strike/>
      <sz val="40"/>
      <name val="Times New Roman"/>
      <family val="1"/>
      <charset val="204"/>
    </font>
    <font>
      <b/>
      <sz val="3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472">
    <xf numFmtId="0" fontId="0" fillId="0" borderId="0" xfId="0"/>
    <xf numFmtId="0" fontId="6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10" fillId="0" borderId="0" xfId="0" applyFont="1" applyFill="1"/>
    <xf numFmtId="0" fontId="4" fillId="0" borderId="0" xfId="0" applyFont="1" applyFill="1"/>
    <xf numFmtId="0" fontId="10" fillId="0" borderId="0" xfId="0" applyFont="1" applyFill="1" applyAlignment="1">
      <alignment horizontal="left"/>
    </xf>
    <xf numFmtId="0" fontId="10" fillId="0" borderId="0" xfId="1" applyFont="1" applyFill="1" applyBorder="1"/>
    <xf numFmtId="0" fontId="9" fillId="0" borderId="12" xfId="0" applyFont="1" applyFill="1" applyBorder="1"/>
    <xf numFmtId="49" fontId="10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/>
    <xf numFmtId="49" fontId="9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12" fillId="0" borderId="0" xfId="0" applyFont="1" applyFill="1"/>
    <xf numFmtId="0" fontId="11" fillId="0" borderId="0" xfId="0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4" fillId="0" borderId="0" xfId="0" applyFont="1" applyFill="1" applyAlignment="1">
      <alignment vertical="top"/>
    </xf>
    <xf numFmtId="0" fontId="15" fillId="0" borderId="0" xfId="0" applyFont="1" applyFill="1"/>
    <xf numFmtId="0" fontId="15" fillId="0" borderId="0" xfId="0" applyFont="1" applyFill="1" applyAlignment="1">
      <alignment vertical="top"/>
    </xf>
    <xf numFmtId="0" fontId="15" fillId="0" borderId="0" xfId="0" applyFont="1" applyFill="1" applyAlignment="1">
      <alignment vertical="top" wrapText="1"/>
    </xf>
    <xf numFmtId="0" fontId="14" fillId="0" borderId="0" xfId="0" applyFont="1" applyFill="1" applyAlignment="1">
      <alignment wrapText="1"/>
    </xf>
    <xf numFmtId="0" fontId="16" fillId="0" borderId="0" xfId="0" applyFont="1" applyFill="1"/>
    <xf numFmtId="0" fontId="15" fillId="0" borderId="0" xfId="0" applyFont="1" applyFill="1" applyAlignment="1">
      <alignment horizontal="right"/>
    </xf>
    <xf numFmtId="0" fontId="8" fillId="0" borderId="0" xfId="0" applyFont="1" applyFill="1" applyAlignment="1">
      <alignment vertical="top"/>
    </xf>
    <xf numFmtId="0" fontId="17" fillId="0" borderId="0" xfId="0" applyFont="1" applyFill="1"/>
    <xf numFmtId="0" fontId="18" fillId="0" borderId="0" xfId="1" applyFont="1" applyFill="1" applyBorder="1"/>
    <xf numFmtId="0" fontId="17" fillId="0" borderId="0" xfId="0" applyFont="1" applyFill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/>
    </xf>
    <xf numFmtId="0" fontId="17" fillId="0" borderId="58" xfId="0" applyFont="1" applyFill="1" applyBorder="1" applyAlignment="1">
      <alignment horizontal="center" vertical="center"/>
    </xf>
    <xf numFmtId="0" fontId="18" fillId="0" borderId="19" xfId="0" applyFont="1" applyFill="1" applyBorder="1"/>
    <xf numFmtId="0" fontId="18" fillId="0" borderId="60" xfId="0" applyFont="1" applyFill="1" applyBorder="1"/>
    <xf numFmtId="0" fontId="17" fillId="0" borderId="60" xfId="0" applyFont="1" applyFill="1" applyBorder="1" applyAlignment="1">
      <alignment horizontal="center"/>
    </xf>
    <xf numFmtId="0" fontId="18" fillId="0" borderId="60" xfId="0" applyFont="1" applyFill="1" applyBorder="1" applyAlignment="1">
      <alignment horizontal="center" vertical="center"/>
    </xf>
    <xf numFmtId="49" fontId="18" fillId="0" borderId="60" xfId="0" applyNumberFormat="1" applyFont="1" applyFill="1" applyBorder="1" applyAlignment="1">
      <alignment horizontal="center"/>
    </xf>
    <xf numFmtId="49" fontId="18" fillId="0" borderId="60" xfId="0" applyNumberFormat="1" applyFont="1" applyFill="1" applyBorder="1" applyAlignment="1">
      <alignment horizontal="center" vertical="center"/>
    </xf>
    <xf numFmtId="49" fontId="18" fillId="0" borderId="20" xfId="0" applyNumberFormat="1" applyFont="1" applyFill="1" applyBorder="1" applyAlignment="1">
      <alignment horizontal="center"/>
    </xf>
    <xf numFmtId="0" fontId="17" fillId="0" borderId="59" xfId="0" applyFont="1" applyFill="1" applyBorder="1" applyAlignment="1">
      <alignment horizontal="center" vertical="center"/>
    </xf>
    <xf numFmtId="0" fontId="18" fillId="0" borderId="7" xfId="0" applyFont="1" applyFill="1" applyBorder="1"/>
    <xf numFmtId="0" fontId="18" fillId="0" borderId="1" xfId="0" applyFont="1" applyFill="1" applyBorder="1"/>
    <xf numFmtId="0" fontId="17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/>
    </xf>
    <xf numFmtId="49" fontId="18" fillId="0" borderId="8" xfId="0" applyNumberFormat="1" applyFont="1" applyFill="1" applyBorder="1" applyAlignment="1">
      <alignment horizontal="center"/>
    </xf>
    <xf numFmtId="0" fontId="18" fillId="0" borderId="9" xfId="0" applyFont="1" applyFill="1" applyBorder="1"/>
    <xf numFmtId="0" fontId="18" fillId="0" borderId="11" xfId="0" applyFont="1" applyFill="1" applyBorder="1"/>
    <xf numFmtId="0" fontId="17" fillId="0" borderId="11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 vertical="center"/>
    </xf>
    <xf numFmtId="0" fontId="18" fillId="0" borderId="61" xfId="0" applyFont="1" applyFill="1" applyBorder="1" applyAlignment="1">
      <alignment horizontal="center" vertical="center"/>
    </xf>
    <xf numFmtId="49" fontId="18" fillId="0" borderId="61" xfId="0" applyNumberFormat="1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0" xfId="0" applyNumberFormat="1" applyFont="1" applyFill="1"/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49" fontId="17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vertical="center"/>
    </xf>
    <xf numFmtId="49" fontId="17" fillId="0" borderId="1" xfId="0" applyNumberFormat="1" applyFont="1" applyFill="1" applyBorder="1" applyAlignment="1">
      <alignment vertical="center"/>
    </xf>
    <xf numFmtId="0" fontId="17" fillId="0" borderId="0" xfId="0" applyFont="1" applyFill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3" fillId="0" borderId="3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vertical="top" wrapText="1"/>
    </xf>
    <xf numFmtId="49" fontId="14" fillId="0" borderId="0" xfId="0" applyNumberFormat="1" applyFont="1" applyFill="1" applyAlignment="1"/>
    <xf numFmtId="0" fontId="14" fillId="0" borderId="0" xfId="0" applyFont="1" applyFill="1" applyBorder="1" applyAlignment="1">
      <alignment horizontal="center" vertical="top" wrapText="1"/>
    </xf>
    <xf numFmtId="0" fontId="21" fillId="0" borderId="0" xfId="0" applyFont="1" applyFill="1"/>
    <xf numFmtId="0" fontId="20" fillId="0" borderId="0" xfId="0" applyFont="1" applyFill="1" applyBorder="1" applyAlignment="1">
      <alignment horizontal="left" vertical="center"/>
    </xf>
    <xf numFmtId="0" fontId="22" fillId="0" borderId="0" xfId="0" applyFont="1" applyFill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vertical="top"/>
    </xf>
    <xf numFmtId="0" fontId="14" fillId="0" borderId="0" xfId="0" applyFont="1" applyFill="1" applyBorder="1" applyAlignment="1">
      <alignment horizontal="left" vertical="top"/>
    </xf>
    <xf numFmtId="0" fontId="16" fillId="0" borderId="0" xfId="0" applyFont="1" applyFill="1" applyBorder="1"/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center" vertical="top"/>
    </xf>
    <xf numFmtId="0" fontId="16" fillId="0" borderId="0" xfId="0" applyFont="1" applyFill="1" applyAlignment="1">
      <alignment horizontal="left"/>
    </xf>
    <xf numFmtId="0" fontId="14" fillId="0" borderId="0" xfId="0" applyFont="1" applyFill="1" applyAlignment="1">
      <alignment horizontal="center" vertical="top" wrapText="1"/>
    </xf>
    <xf numFmtId="0" fontId="17" fillId="0" borderId="0" xfId="0" applyFont="1" applyFill="1" applyBorder="1" applyAlignment="1">
      <alignment horizontal="center" vertical="top"/>
    </xf>
    <xf numFmtId="0" fontId="17" fillId="0" borderId="0" xfId="0" applyFont="1" applyFill="1" applyAlignment="1">
      <alignment horizontal="left" vertical="top" wrapText="1"/>
    </xf>
    <xf numFmtId="0" fontId="17" fillId="0" borderId="0" xfId="0" applyFont="1" applyFill="1" applyBorder="1" applyAlignment="1">
      <alignment vertical="top"/>
    </xf>
    <xf numFmtId="0" fontId="24" fillId="0" borderId="0" xfId="0" applyFont="1" applyFill="1"/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Alignment="1">
      <alignment vertical="top"/>
    </xf>
    <xf numFmtId="0" fontId="17" fillId="0" borderId="0" xfId="0" applyFont="1" applyFill="1" applyAlignment="1">
      <alignment horizontal="left" vertical="top"/>
    </xf>
    <xf numFmtId="0" fontId="25" fillId="0" borderId="0" xfId="0" applyFont="1" applyFill="1"/>
    <xf numFmtId="0" fontId="26" fillId="0" borderId="0" xfId="0" applyFont="1" applyFill="1" applyBorder="1" applyAlignment="1">
      <alignment horizontal="left" vertical="center"/>
    </xf>
    <xf numFmtId="0" fontId="17" fillId="0" borderId="30" xfId="0" applyFont="1" applyFill="1" applyBorder="1" applyAlignment="1">
      <alignment horizontal="center" vertical="center" textRotation="90"/>
    </xf>
    <xf numFmtId="0" fontId="17" fillId="0" borderId="4" xfId="0" applyFont="1" applyFill="1" applyBorder="1" applyAlignment="1">
      <alignment horizontal="center" vertical="center" textRotation="90"/>
    </xf>
    <xf numFmtId="0" fontId="17" fillId="0" borderId="29" xfId="0" applyFont="1" applyFill="1" applyBorder="1" applyAlignment="1">
      <alignment horizontal="center" vertical="center" textRotation="90"/>
    </xf>
    <xf numFmtId="0" fontId="18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49" fontId="17" fillId="0" borderId="58" xfId="0" applyNumberFormat="1" applyFont="1" applyFill="1" applyBorder="1" applyAlignment="1">
      <alignment horizontal="left" vertical="center"/>
    </xf>
    <xf numFmtId="49" fontId="17" fillId="0" borderId="55" xfId="0" applyNumberFormat="1" applyFont="1" applyFill="1" applyBorder="1" applyAlignment="1">
      <alignment horizontal="left" vertical="center"/>
    </xf>
    <xf numFmtId="0" fontId="17" fillId="0" borderId="69" xfId="0" applyFont="1" applyFill="1" applyBorder="1" applyAlignment="1">
      <alignment horizontal="center" vertical="center"/>
    </xf>
    <xf numFmtId="0" fontId="17" fillId="0" borderId="17" xfId="0" applyFont="1" applyFill="1" applyBorder="1"/>
    <xf numFmtId="0" fontId="17" fillId="0" borderId="14" xfId="0" applyFont="1" applyFill="1" applyBorder="1"/>
    <xf numFmtId="0" fontId="17" fillId="0" borderId="18" xfId="0" applyFont="1" applyFill="1" applyBorder="1"/>
    <xf numFmtId="49" fontId="17" fillId="0" borderId="58" xfId="0" applyNumberFormat="1" applyFont="1" applyFill="1" applyBorder="1" applyAlignment="1">
      <alignment horizontal="left" vertical="top"/>
    </xf>
    <xf numFmtId="0" fontId="17" fillId="0" borderId="44" xfId="0" applyFont="1" applyFill="1" applyBorder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17" fillId="0" borderId="11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center" vertical="center"/>
    </xf>
    <xf numFmtId="0" fontId="29" fillId="0" borderId="0" xfId="0" applyFont="1" applyFill="1"/>
    <xf numFmtId="0" fontId="9" fillId="0" borderId="1" xfId="0" applyFont="1" applyFill="1" applyBorder="1"/>
    <xf numFmtId="0" fontId="9" fillId="0" borderId="11" xfId="0" applyFont="1" applyFill="1" applyBorder="1"/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top"/>
    </xf>
    <xf numFmtId="0" fontId="16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 vertical="top" wrapText="1"/>
    </xf>
    <xf numFmtId="0" fontId="17" fillId="0" borderId="1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24" xfId="0" applyFont="1" applyFill="1" applyBorder="1"/>
    <xf numFmtId="49" fontId="17" fillId="0" borderId="59" xfId="0" applyNumberFormat="1" applyFont="1" applyFill="1" applyBorder="1" applyAlignment="1">
      <alignment horizontal="left" vertical="center"/>
    </xf>
    <xf numFmtId="49" fontId="18" fillId="0" borderId="58" xfId="0" applyNumberFormat="1" applyFont="1" applyFill="1" applyBorder="1" applyAlignment="1">
      <alignment horizontal="center" vertical="center"/>
    </xf>
    <xf numFmtId="49" fontId="17" fillId="0" borderId="58" xfId="0" applyNumberFormat="1" applyFont="1" applyFill="1" applyBorder="1" applyAlignment="1">
      <alignment horizontal="center" vertical="center"/>
    </xf>
    <xf numFmtId="0" fontId="32" fillId="0" borderId="0" xfId="0" applyFont="1" applyFill="1" applyAlignment="1">
      <alignment vertical="center"/>
    </xf>
    <xf numFmtId="0" fontId="32" fillId="0" borderId="0" xfId="0" applyFont="1" applyFill="1" applyBorder="1" applyAlignment="1">
      <alignment vertical="center"/>
    </xf>
    <xf numFmtId="0" fontId="18" fillId="0" borderId="26" xfId="0" applyFont="1" applyFill="1" applyBorder="1" applyAlignment="1">
      <alignment vertical="center"/>
    </xf>
    <xf numFmtId="49" fontId="17" fillId="0" borderId="59" xfId="0" applyNumberFormat="1" applyFont="1" applyFill="1" applyBorder="1" applyAlignment="1">
      <alignment horizontal="center" vertical="center"/>
    </xf>
    <xf numFmtId="0" fontId="17" fillId="0" borderId="41" xfId="0" applyFont="1" applyFill="1" applyBorder="1" applyAlignment="1">
      <alignment vertical="center"/>
    </xf>
    <xf numFmtId="0" fontId="17" fillId="0" borderId="31" xfId="0" applyFont="1" applyFill="1" applyBorder="1" applyAlignment="1">
      <alignment vertical="center"/>
    </xf>
    <xf numFmtId="0" fontId="17" fillId="0" borderId="42" xfId="0" applyFont="1" applyFill="1" applyBorder="1" applyAlignment="1">
      <alignment vertical="center"/>
    </xf>
    <xf numFmtId="49" fontId="17" fillId="0" borderId="59" xfId="0" applyNumberFormat="1" applyFont="1" applyFill="1" applyBorder="1" applyAlignment="1">
      <alignment horizontal="center" vertical="top"/>
    </xf>
    <xf numFmtId="49" fontId="17" fillId="0" borderId="58" xfId="0" applyNumberFormat="1" applyFont="1" applyFill="1" applyBorder="1" applyAlignment="1">
      <alignment horizontal="center" vertical="top"/>
    </xf>
    <xf numFmtId="0" fontId="17" fillId="0" borderId="45" xfId="0" applyFont="1" applyFill="1" applyBorder="1" applyAlignment="1">
      <alignment horizontal="center" textRotation="90"/>
    </xf>
    <xf numFmtId="0" fontId="17" fillId="0" borderId="34" xfId="0" applyFont="1" applyFill="1" applyBorder="1" applyAlignment="1">
      <alignment horizontal="center" textRotation="90"/>
    </xf>
    <xf numFmtId="0" fontId="17" fillId="0" borderId="53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17" fillId="0" borderId="67" xfId="0" applyFont="1" applyFill="1" applyBorder="1" applyAlignment="1">
      <alignment horizontal="center" vertical="top" wrapText="1"/>
    </xf>
    <xf numFmtId="0" fontId="17" fillId="0" borderId="68" xfId="0" applyFont="1" applyFill="1" applyBorder="1" applyAlignment="1">
      <alignment horizontal="center" vertical="top" wrapText="1"/>
    </xf>
    <xf numFmtId="0" fontId="17" fillId="0" borderId="67" xfId="0" applyFont="1" applyFill="1" applyBorder="1" applyAlignment="1">
      <alignment vertical="center" wrapText="1"/>
    </xf>
    <xf numFmtId="0" fontId="17" fillId="0" borderId="68" xfId="0" applyFont="1" applyFill="1" applyBorder="1" applyAlignment="1">
      <alignment vertical="center" wrapText="1"/>
    </xf>
    <xf numFmtId="0" fontId="17" fillId="0" borderId="38" xfId="0" applyFont="1" applyFill="1" applyBorder="1" applyAlignment="1">
      <alignment horizontal="left" vertical="center"/>
    </xf>
    <xf numFmtId="0" fontId="9" fillId="0" borderId="0" xfId="0" applyFont="1" applyFill="1" applyBorder="1"/>
    <xf numFmtId="49" fontId="17" fillId="0" borderId="0" xfId="0" applyNumberFormat="1" applyFont="1" applyFill="1" applyBorder="1"/>
    <xf numFmtId="0" fontId="17" fillId="0" borderId="0" xfId="0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/>
    <xf numFmtId="0" fontId="17" fillId="0" borderId="6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14" fillId="0" borderId="0" xfId="0" applyFont="1" applyFill="1" applyAlignment="1">
      <alignment horizontal="right" vertical="center"/>
    </xf>
    <xf numFmtId="0" fontId="17" fillId="0" borderId="65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41" xfId="0" applyFont="1" applyFill="1" applyBorder="1" applyAlignment="1">
      <alignment horizontal="left" vertical="center"/>
    </xf>
    <xf numFmtId="0" fontId="17" fillId="0" borderId="31" xfId="0" applyFont="1" applyFill="1" applyBorder="1" applyAlignment="1">
      <alignment horizontal="left" vertical="center"/>
    </xf>
    <xf numFmtId="0" fontId="17" fillId="0" borderId="35" xfId="0" applyFont="1" applyFill="1" applyBorder="1" applyAlignment="1">
      <alignment horizontal="left" vertical="center"/>
    </xf>
    <xf numFmtId="0" fontId="17" fillId="0" borderId="36" xfId="0" applyFont="1" applyFill="1" applyBorder="1" applyAlignment="1">
      <alignment horizontal="left" vertical="center"/>
    </xf>
    <xf numFmtId="0" fontId="18" fillId="0" borderId="30" xfId="0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/>
    </xf>
    <xf numFmtId="0" fontId="17" fillId="0" borderId="52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61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7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68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wrapText="1"/>
    </xf>
    <xf numFmtId="0" fontId="14" fillId="0" borderId="0" xfId="0" applyFont="1" applyFill="1" applyAlignment="1">
      <alignment horizontal="left"/>
    </xf>
    <xf numFmtId="0" fontId="17" fillId="0" borderId="21" xfId="0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left" vertical="top" wrapText="1"/>
    </xf>
    <xf numFmtId="0" fontId="15" fillId="0" borderId="0" xfId="0" applyFont="1" applyFill="1" applyAlignment="1">
      <alignment horizontal="left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left" vertical="top"/>
    </xf>
    <xf numFmtId="0" fontId="14" fillId="0" borderId="0" xfId="0" applyFont="1" applyFill="1" applyAlignment="1">
      <alignment horizontal="left" vertical="center" wrapText="1"/>
    </xf>
    <xf numFmtId="49" fontId="37" fillId="0" borderId="73" xfId="0" applyNumberFormat="1" applyFont="1" applyBorder="1" applyAlignment="1">
      <alignment horizontal="center"/>
    </xf>
    <xf numFmtId="0" fontId="38" fillId="0" borderId="0" xfId="0" applyFont="1" applyAlignment="1">
      <alignment horizontal="center" vertical="center"/>
    </xf>
    <xf numFmtId="49" fontId="38" fillId="0" borderId="0" xfId="0" applyNumberFormat="1" applyFont="1"/>
    <xf numFmtId="0" fontId="38" fillId="0" borderId="0" xfId="0" applyFont="1" applyFill="1"/>
    <xf numFmtId="0" fontId="17" fillId="0" borderId="21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8" fillId="2" borderId="54" xfId="0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49" fontId="18" fillId="3" borderId="64" xfId="0" applyNumberFormat="1" applyFont="1" applyFill="1" applyBorder="1" applyAlignment="1">
      <alignment horizontal="center" vertical="center"/>
    </xf>
    <xf numFmtId="0" fontId="17" fillId="3" borderId="41" xfId="0" applyFont="1" applyFill="1" applyBorder="1" applyAlignment="1">
      <alignment horizontal="center" vertical="center"/>
    </xf>
    <xf numFmtId="0" fontId="17" fillId="3" borderId="60" xfId="0" applyFont="1" applyFill="1" applyBorder="1" applyAlignment="1">
      <alignment horizontal="center" vertical="center"/>
    </xf>
    <xf numFmtId="0" fontId="17" fillId="3" borderId="42" xfId="0" applyFont="1" applyFill="1" applyBorder="1" applyAlignment="1">
      <alignment horizontal="center" vertical="center"/>
    </xf>
    <xf numFmtId="0" fontId="17" fillId="3" borderId="31" xfId="0" applyFont="1" applyFill="1" applyBorder="1" applyAlignment="1">
      <alignment horizontal="center" vertical="center"/>
    </xf>
    <xf numFmtId="0" fontId="17" fillId="3" borderId="32" xfId="0" applyFont="1" applyFill="1" applyBorder="1" applyAlignment="1">
      <alignment horizontal="center" vertical="center"/>
    </xf>
    <xf numFmtId="49" fontId="18" fillId="3" borderId="59" xfId="0" applyNumberFormat="1" applyFont="1" applyFill="1" applyBorder="1" applyAlignment="1">
      <alignment horizontal="center" vertical="center"/>
    </xf>
    <xf numFmtId="0" fontId="17" fillId="3" borderId="2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horizontal="center" vertical="center"/>
    </xf>
    <xf numFmtId="0" fontId="17" fillId="3" borderId="23" xfId="0" applyFont="1" applyFill="1" applyBorder="1" applyAlignment="1">
      <alignment horizontal="center" vertical="center"/>
    </xf>
    <xf numFmtId="49" fontId="18" fillId="3" borderId="58" xfId="0" applyNumberFormat="1" applyFont="1" applyFill="1" applyBorder="1" applyAlignment="1">
      <alignment horizontal="center" vertical="center"/>
    </xf>
    <xf numFmtId="16" fontId="17" fillId="3" borderId="21" xfId="0" applyNumberFormat="1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16" fontId="17" fillId="3" borderId="16" xfId="0" applyNumberFormat="1" applyFont="1" applyFill="1" applyBorder="1" applyAlignment="1">
      <alignment horizontal="center" vertical="center"/>
    </xf>
    <xf numFmtId="49" fontId="18" fillId="3" borderId="71" xfId="0" applyNumberFormat="1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/>
    </xf>
    <xf numFmtId="0" fontId="17" fillId="3" borderId="24" xfId="0" applyFont="1" applyFill="1" applyBorder="1"/>
    <xf numFmtId="0" fontId="17" fillId="3" borderId="24" xfId="0" applyFont="1" applyFill="1" applyBorder="1" applyAlignment="1">
      <alignment horizontal="center" vertical="center"/>
    </xf>
    <xf numFmtId="49" fontId="41" fillId="0" borderId="59" xfId="0" applyNumberFormat="1" applyFont="1" applyFill="1" applyBorder="1" applyAlignment="1">
      <alignment horizontal="left" vertical="center"/>
    </xf>
    <xf numFmtId="0" fontId="41" fillId="0" borderId="2" xfId="0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horizontal="center" vertical="center"/>
    </xf>
    <xf numFmtId="0" fontId="41" fillId="0" borderId="21" xfId="0" applyFont="1" applyFill="1" applyBorder="1" applyAlignment="1">
      <alignment horizontal="center" vertical="center"/>
    </xf>
    <xf numFmtId="0" fontId="41" fillId="0" borderId="16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41" fillId="0" borderId="23" xfId="0" applyFont="1" applyFill="1" applyBorder="1" applyAlignment="1">
      <alignment horizontal="center" vertical="center"/>
    </xf>
    <xf numFmtId="0" fontId="42" fillId="0" borderId="0" xfId="0" applyFont="1" applyFill="1" applyAlignment="1">
      <alignment vertical="center"/>
    </xf>
    <xf numFmtId="0" fontId="43" fillId="0" borderId="0" xfId="0" applyFont="1" applyFill="1" applyAlignment="1">
      <alignment vertical="center"/>
    </xf>
    <xf numFmtId="49" fontId="18" fillId="3" borderId="64" xfId="0" applyNumberFormat="1" applyFont="1" applyFill="1" applyBorder="1" applyAlignment="1">
      <alignment horizontal="center" vertical="top"/>
    </xf>
    <xf numFmtId="49" fontId="18" fillId="3" borderId="58" xfId="0" applyNumberFormat="1" applyFont="1" applyFill="1" applyBorder="1" applyAlignment="1">
      <alignment horizontal="center" vertical="top"/>
    </xf>
    <xf numFmtId="0" fontId="29" fillId="3" borderId="0" xfId="0" applyFont="1" applyFill="1"/>
    <xf numFmtId="0" fontId="17" fillId="3" borderId="17" xfId="0" applyFont="1" applyFill="1" applyBorder="1" applyAlignment="1">
      <alignment horizontal="center" vertical="center"/>
    </xf>
    <xf numFmtId="0" fontId="17" fillId="3" borderId="18" xfId="0" applyFont="1" applyFill="1" applyBorder="1" applyAlignment="1">
      <alignment horizontal="center" vertical="center"/>
    </xf>
    <xf numFmtId="49" fontId="41" fillId="0" borderId="58" xfId="0" applyNumberFormat="1" applyFont="1" applyFill="1" applyBorder="1" applyAlignment="1">
      <alignment horizontal="center" vertical="center"/>
    </xf>
    <xf numFmtId="0" fontId="41" fillId="0" borderId="13" xfId="0" applyFont="1" applyFill="1" applyBorder="1" applyAlignment="1">
      <alignment horizontal="center" vertical="center"/>
    </xf>
    <xf numFmtId="0" fontId="41" fillId="0" borderId="14" xfId="0" applyFont="1" applyFill="1" applyBorder="1" applyAlignment="1">
      <alignment horizontal="center" vertical="center"/>
    </xf>
    <xf numFmtId="0" fontId="41" fillId="0" borderId="25" xfId="0" applyFont="1" applyFill="1" applyBorder="1" applyAlignment="1">
      <alignment horizontal="center" vertical="center"/>
    </xf>
    <xf numFmtId="0" fontId="41" fillId="0" borderId="24" xfId="0" applyFont="1" applyFill="1" applyBorder="1" applyAlignment="1">
      <alignment horizontal="center" vertical="center"/>
    </xf>
    <xf numFmtId="0" fontId="43" fillId="0" borderId="0" xfId="0" applyFont="1" applyFill="1"/>
    <xf numFmtId="49" fontId="18" fillId="3" borderId="54" xfId="0" applyNumberFormat="1" applyFont="1" applyFill="1" applyBorder="1" applyAlignment="1">
      <alignment horizontal="left" vertical="center"/>
    </xf>
    <xf numFmtId="0" fontId="18" fillId="3" borderId="30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26" xfId="0" applyFont="1" applyFill="1" applyBorder="1" applyAlignment="1">
      <alignment horizontal="center" vertical="center"/>
    </xf>
    <xf numFmtId="0" fontId="18" fillId="3" borderId="29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49" fontId="18" fillId="2" borderId="54" xfId="0" applyNumberFormat="1" applyFont="1" applyFill="1" applyBorder="1" applyAlignment="1">
      <alignment horizontal="center" vertical="center"/>
    </xf>
    <xf numFmtId="0" fontId="44" fillId="0" borderId="0" xfId="0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vertical="center"/>
    </xf>
    <xf numFmtId="0" fontId="44" fillId="0" borderId="0" xfId="0" applyFont="1" applyFill="1" applyAlignment="1">
      <alignment horizontal="right" vertical="center"/>
    </xf>
    <xf numFmtId="0" fontId="44" fillId="0" borderId="0" xfId="0" applyFont="1" applyFill="1" applyAlignment="1">
      <alignment horizontal="left"/>
    </xf>
    <xf numFmtId="0" fontId="45" fillId="0" borderId="0" xfId="0" applyFont="1" applyFill="1" applyAlignment="1">
      <alignment vertical="center"/>
    </xf>
    <xf numFmtId="0" fontId="44" fillId="0" borderId="0" xfId="0" applyFont="1" applyFill="1" applyAlignment="1">
      <alignment vertical="top"/>
    </xf>
    <xf numFmtId="0" fontId="45" fillId="0" borderId="0" xfId="0" applyFont="1" applyFill="1"/>
    <xf numFmtId="0" fontId="45" fillId="0" borderId="0" xfId="0" applyFont="1" applyFill="1" applyAlignment="1">
      <alignment vertical="top"/>
    </xf>
    <xf numFmtId="0" fontId="45" fillId="0" borderId="0" xfId="0" applyFont="1" applyFill="1" applyAlignment="1">
      <alignment vertical="top" wrapText="1"/>
    </xf>
    <xf numFmtId="0" fontId="14" fillId="0" borderId="0" xfId="0" applyFont="1" applyFill="1" applyAlignment="1">
      <alignment horizontal="left" vertical="center" wrapText="1"/>
    </xf>
    <xf numFmtId="0" fontId="18" fillId="0" borderId="26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38" fillId="0" borderId="60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8" fillId="0" borderId="8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22" fillId="0" borderId="0" xfId="0" applyFont="1" applyFill="1" applyAlignment="1">
      <alignment vertical="center"/>
    </xf>
    <xf numFmtId="0" fontId="38" fillId="0" borderId="0" xfId="0" applyFont="1" applyFill="1" applyBorder="1" applyAlignment="1">
      <alignment horizontal="left" vertical="center" wrapText="1"/>
    </xf>
    <xf numFmtId="0" fontId="38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 wrapText="1"/>
    </xf>
    <xf numFmtId="0" fontId="38" fillId="0" borderId="14" xfId="0" applyFont="1" applyFill="1" applyBorder="1"/>
    <xf numFmtId="49" fontId="17" fillId="0" borderId="0" xfId="0" applyNumberFormat="1" applyFont="1" applyFill="1" applyBorder="1" applyAlignment="1">
      <alignment horizontal="left" vertical="center"/>
    </xf>
    <xf numFmtId="0" fontId="38" fillId="0" borderId="0" xfId="0" applyFont="1" applyFill="1" applyAlignment="1">
      <alignment horizontal="left"/>
    </xf>
    <xf numFmtId="0" fontId="17" fillId="0" borderId="12" xfId="0" applyFont="1" applyFill="1" applyBorder="1" applyAlignment="1">
      <alignment textRotation="90"/>
    </xf>
    <xf numFmtId="0" fontId="44" fillId="0" borderId="0" xfId="0" applyFont="1" applyFill="1" applyAlignment="1">
      <alignment horizontal="center"/>
    </xf>
    <xf numFmtId="0" fontId="38" fillId="0" borderId="23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31" xfId="0" applyFont="1" applyFill="1" applyBorder="1" applyAlignment="1">
      <alignment horizontal="center" vertical="center"/>
    </xf>
    <xf numFmtId="0" fontId="38" fillId="0" borderId="32" xfId="0" applyFont="1" applyFill="1" applyBorder="1" applyAlignment="1">
      <alignment horizontal="center" vertical="center"/>
    </xf>
    <xf numFmtId="0" fontId="38" fillId="0" borderId="14" xfId="0" applyFont="1" applyFill="1" applyBorder="1" applyAlignment="1">
      <alignment horizontal="center" vertical="center"/>
    </xf>
    <xf numFmtId="0" fontId="38" fillId="0" borderId="15" xfId="0" applyFont="1" applyFill="1" applyBorder="1" applyAlignment="1">
      <alignment horizontal="center" vertical="center"/>
    </xf>
    <xf numFmtId="0" fontId="17" fillId="0" borderId="39" xfId="0" applyFont="1" applyFill="1" applyBorder="1" applyAlignment="1">
      <alignment horizontal="left" textRotation="90"/>
    </xf>
    <xf numFmtId="0" fontId="17" fillId="0" borderId="0" xfId="0" applyFont="1" applyFill="1" applyBorder="1" applyAlignment="1">
      <alignment horizontal="left" textRotation="90"/>
    </xf>
    <xf numFmtId="0" fontId="14" fillId="0" borderId="0" xfId="0" applyFont="1" applyFill="1" applyAlignment="1">
      <alignment horizontal="left"/>
    </xf>
    <xf numFmtId="0" fontId="47" fillId="0" borderId="0" xfId="0" applyFont="1" applyFill="1"/>
    <xf numFmtId="0" fontId="48" fillId="0" borderId="0" xfId="0" applyFont="1" applyFill="1"/>
    <xf numFmtId="0" fontId="49" fillId="0" borderId="37" xfId="0" applyFont="1" applyFill="1" applyBorder="1" applyAlignment="1">
      <alignment horizontal="center" vertical="center" wrapText="1"/>
    </xf>
    <xf numFmtId="0" fontId="49" fillId="0" borderId="11" xfId="0" applyFont="1" applyFill="1" applyBorder="1" applyAlignment="1">
      <alignment horizontal="center" vertical="center" wrapText="1"/>
    </xf>
    <xf numFmtId="0" fontId="49" fillId="0" borderId="33" xfId="0" applyFont="1" applyFill="1" applyBorder="1" applyAlignment="1">
      <alignment horizontal="center" vertical="center" wrapText="1"/>
    </xf>
    <xf numFmtId="0" fontId="38" fillId="0" borderId="58" xfId="0" applyFont="1" applyFill="1" applyBorder="1" applyAlignment="1">
      <alignment horizontal="center" vertical="center"/>
    </xf>
    <xf numFmtId="0" fontId="37" fillId="0" borderId="19" xfId="0" applyFont="1" applyFill="1" applyBorder="1"/>
    <xf numFmtId="0" fontId="37" fillId="0" borderId="60" xfId="0" applyFont="1" applyFill="1" applyBorder="1"/>
    <xf numFmtId="0" fontId="38" fillId="0" borderId="60" xfId="0" applyFont="1" applyFill="1" applyBorder="1" applyAlignment="1">
      <alignment horizontal="center"/>
    </xf>
    <xf numFmtId="0" fontId="37" fillId="0" borderId="60" xfId="0" applyFont="1" applyFill="1" applyBorder="1" applyAlignment="1">
      <alignment horizontal="center" vertical="center"/>
    </xf>
    <xf numFmtId="49" fontId="37" fillId="0" borderId="60" xfId="0" applyNumberFormat="1" applyFont="1" applyFill="1" applyBorder="1" applyAlignment="1">
      <alignment horizontal="center"/>
    </xf>
    <xf numFmtId="49" fontId="37" fillId="0" borderId="60" xfId="0" applyNumberFormat="1" applyFont="1" applyFill="1" applyBorder="1" applyAlignment="1">
      <alignment horizontal="center" vertical="center"/>
    </xf>
    <xf numFmtId="49" fontId="37" fillId="0" borderId="43" xfId="0" applyNumberFormat="1" applyFont="1" applyFill="1" applyBorder="1" applyAlignment="1">
      <alignment horizontal="center"/>
    </xf>
    <xf numFmtId="0" fontId="38" fillId="0" borderId="59" xfId="0" applyFont="1" applyFill="1" applyBorder="1" applyAlignment="1">
      <alignment horizontal="center" vertical="center"/>
    </xf>
    <xf numFmtId="0" fontId="37" fillId="0" borderId="7" xfId="0" applyFont="1" applyFill="1" applyBorder="1"/>
    <xf numFmtId="0" fontId="37" fillId="0" borderId="1" xfId="0" applyFont="1" applyFill="1" applyBorder="1"/>
    <xf numFmtId="0" fontId="38" fillId="0" borderId="1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/>
    </xf>
    <xf numFmtId="49" fontId="37" fillId="0" borderId="2" xfId="0" applyNumberFormat="1" applyFont="1" applyFill="1" applyBorder="1" applyAlignment="1">
      <alignment horizontal="center"/>
    </xf>
    <xf numFmtId="0" fontId="38" fillId="0" borderId="1" xfId="0" applyFont="1" applyFill="1" applyBorder="1"/>
    <xf numFmtId="0" fontId="38" fillId="0" borderId="65" xfId="0" applyFont="1" applyFill="1" applyBorder="1" applyAlignment="1">
      <alignment horizontal="center" vertical="center"/>
    </xf>
    <xf numFmtId="0" fontId="37" fillId="0" borderId="9" xfId="0" applyFont="1" applyFill="1" applyBorder="1"/>
    <xf numFmtId="0" fontId="37" fillId="0" borderId="11" xfId="0" applyFont="1" applyFill="1" applyBorder="1"/>
    <xf numFmtId="0" fontId="38" fillId="0" borderId="11" xfId="0" applyFont="1" applyFill="1" applyBorder="1" applyAlignment="1">
      <alignment horizontal="center"/>
    </xf>
    <xf numFmtId="0" fontId="37" fillId="0" borderId="11" xfId="0" applyFont="1" applyFill="1" applyBorder="1" applyAlignment="1">
      <alignment horizontal="center" vertical="center"/>
    </xf>
    <xf numFmtId="0" fontId="37" fillId="0" borderId="61" xfId="0" applyFont="1" applyFill="1" applyBorder="1" applyAlignment="1">
      <alignment horizontal="center" vertical="center"/>
    </xf>
    <xf numFmtId="49" fontId="37" fillId="0" borderId="61" xfId="0" applyNumberFormat="1" applyFont="1" applyFill="1" applyBorder="1" applyAlignment="1">
      <alignment horizontal="center"/>
    </xf>
    <xf numFmtId="0" fontId="38" fillId="0" borderId="11" xfId="0" applyFont="1" applyFill="1" applyBorder="1" applyAlignment="1">
      <alignment horizontal="center" vertical="center"/>
    </xf>
    <xf numFmtId="0" fontId="37" fillId="0" borderId="33" xfId="0" applyFont="1" applyFill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center" vertical="center"/>
    </xf>
    <xf numFmtId="0" fontId="38" fillId="0" borderId="67" xfId="0" applyFont="1" applyFill="1" applyBorder="1" applyAlignment="1">
      <alignment horizontal="center" vertical="center"/>
    </xf>
    <xf numFmtId="0" fontId="38" fillId="0" borderId="68" xfId="0" applyFont="1" applyFill="1" applyBorder="1" applyAlignment="1">
      <alignment horizontal="center" vertical="center"/>
    </xf>
    <xf numFmtId="0" fontId="17" fillId="0" borderId="39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38" fillId="0" borderId="39" xfId="0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left" vertical="center"/>
    </xf>
    <xf numFmtId="0" fontId="51" fillId="0" borderId="0" xfId="0" applyFont="1" applyFill="1" applyAlignment="1">
      <alignment vertical="center"/>
    </xf>
    <xf numFmtId="0" fontId="38" fillId="0" borderId="30" xfId="0" applyFont="1" applyFill="1" applyBorder="1" applyAlignment="1">
      <alignment horizontal="center" vertical="center" textRotation="90"/>
    </xf>
    <xf numFmtId="0" fontId="38" fillId="0" borderId="4" xfId="0" applyFont="1" applyFill="1" applyBorder="1" applyAlignment="1">
      <alignment horizontal="center" vertical="center" textRotation="90"/>
    </xf>
    <xf numFmtId="0" fontId="38" fillId="0" borderId="29" xfId="0" applyFont="1" applyFill="1" applyBorder="1" applyAlignment="1">
      <alignment horizontal="center" vertical="center" textRotation="90"/>
    </xf>
    <xf numFmtId="0" fontId="20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52" fillId="0" borderId="0" xfId="0" applyFont="1" applyFill="1" applyAlignment="1">
      <alignment vertical="center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/>
    <xf numFmtId="0" fontId="44" fillId="0" borderId="0" xfId="0" applyFont="1" applyFill="1" applyAlignment="1">
      <alignment horizontal="left"/>
    </xf>
    <xf numFmtId="0" fontId="44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left" vertical="center" wrapText="1"/>
    </xf>
    <xf numFmtId="0" fontId="44" fillId="0" borderId="0" xfId="0" applyFont="1" applyFill="1" applyAlignment="1">
      <alignment horizontal="center" vertical="center" wrapText="1"/>
    </xf>
    <xf numFmtId="0" fontId="46" fillId="0" borderId="0" xfId="0" applyFont="1" applyFill="1" applyAlignment="1">
      <alignment vertical="center"/>
    </xf>
    <xf numFmtId="0" fontId="44" fillId="0" borderId="0" xfId="0" applyFont="1" applyFill="1" applyAlignment="1">
      <alignment horizontal="left" vertical="center"/>
    </xf>
    <xf numFmtId="0" fontId="53" fillId="0" borderId="0" xfId="0" applyFont="1" applyFill="1" applyAlignment="1">
      <alignment vertical="center"/>
    </xf>
    <xf numFmtId="0" fontId="54" fillId="0" borderId="0" xfId="0" applyFont="1" applyFill="1" applyBorder="1" applyAlignment="1">
      <alignment horizontal="left" vertical="center"/>
    </xf>
    <xf numFmtId="0" fontId="48" fillId="0" borderId="0" xfId="0" applyFont="1" applyFill="1" applyAlignment="1">
      <alignment horizontal="center" vertical="top" wrapText="1"/>
    </xf>
    <xf numFmtId="0" fontId="47" fillId="0" borderId="0" xfId="0" applyFont="1" applyFill="1" applyAlignment="1">
      <alignment horizontal="left"/>
    </xf>
    <xf numFmtId="0" fontId="47" fillId="0" borderId="0" xfId="0" applyFont="1" applyFill="1" applyAlignment="1">
      <alignment vertical="top"/>
    </xf>
    <xf numFmtId="0" fontId="48" fillId="0" borderId="0" xfId="0" applyFont="1" applyFill="1" applyAlignment="1">
      <alignment vertical="top" wrapText="1"/>
    </xf>
    <xf numFmtId="0" fontId="44" fillId="0" borderId="21" xfId="0" applyFont="1" applyFill="1" applyBorder="1" applyAlignment="1">
      <alignment horizontal="center" vertical="center"/>
    </xf>
    <xf numFmtId="0" fontId="44" fillId="0" borderId="23" xfId="0" applyFont="1" applyFill="1" applyBorder="1" applyAlignment="1">
      <alignment horizontal="center" vertical="center"/>
    </xf>
    <xf numFmtId="0" fontId="44" fillId="0" borderId="22" xfId="0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0" fontId="44" fillId="0" borderId="60" xfId="0" applyFont="1" applyFill="1" applyBorder="1" applyAlignment="1">
      <alignment horizontal="center" vertical="center"/>
    </xf>
    <xf numFmtId="0" fontId="44" fillId="0" borderId="42" xfId="0" applyFont="1" applyFill="1" applyBorder="1" applyAlignment="1">
      <alignment horizontal="center" vertical="center"/>
    </xf>
    <xf numFmtId="0" fontId="44" fillId="0" borderId="31" xfId="0" applyFont="1" applyFill="1" applyBorder="1" applyAlignment="1">
      <alignment horizontal="center" vertical="center"/>
    </xf>
    <xf numFmtId="0" fontId="44" fillId="0" borderId="32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44" fillId="0" borderId="16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16" fontId="44" fillId="0" borderId="21" xfId="0" applyNumberFormat="1" applyFont="1" applyFill="1" applyBorder="1" applyAlignment="1">
      <alignment horizontal="center" vertical="center"/>
    </xf>
    <xf numFmtId="16" fontId="44" fillId="0" borderId="16" xfId="0" applyNumberFormat="1" applyFont="1" applyFill="1" applyBorder="1" applyAlignment="1">
      <alignment horizontal="center" vertical="center"/>
    </xf>
    <xf numFmtId="0" fontId="44" fillId="0" borderId="7" xfId="0" applyFont="1" applyFill="1" applyBorder="1" applyAlignment="1">
      <alignment horizontal="center" vertical="center"/>
    </xf>
    <xf numFmtId="0" fontId="44" fillId="0" borderId="8" xfId="0" applyFont="1" applyFill="1" applyBorder="1" applyAlignment="1">
      <alignment horizontal="center" vertical="center"/>
    </xf>
    <xf numFmtId="0" fontId="44" fillId="0" borderId="13" xfId="0" applyFont="1" applyFill="1" applyBorder="1" applyAlignment="1">
      <alignment horizontal="center" vertical="center"/>
    </xf>
    <xf numFmtId="0" fontId="44" fillId="0" borderId="14" xfId="0" applyFont="1" applyFill="1" applyBorder="1" applyAlignment="1">
      <alignment horizontal="center" vertical="center"/>
    </xf>
    <xf numFmtId="0" fontId="44" fillId="0" borderId="25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center" vertical="center"/>
    </xf>
    <xf numFmtId="0" fontId="54" fillId="0" borderId="0" xfId="0" applyFont="1" applyFill="1" applyAlignment="1">
      <alignment vertical="center"/>
    </xf>
    <xf numFmtId="0" fontId="55" fillId="0" borderId="0" xfId="0" applyFont="1" applyFill="1" applyAlignment="1">
      <alignment vertical="center"/>
    </xf>
    <xf numFmtId="0" fontId="44" fillId="0" borderId="6" xfId="0" applyFont="1" applyFill="1" applyBorder="1" applyAlignment="1">
      <alignment horizontal="center" vertical="center"/>
    </xf>
    <xf numFmtId="0" fontId="44" fillId="0" borderId="15" xfId="0" applyFont="1" applyFill="1" applyBorder="1" applyAlignment="1">
      <alignment horizontal="center" vertical="center"/>
    </xf>
    <xf numFmtId="0" fontId="44" fillId="0" borderId="18" xfId="0" applyFont="1" applyFill="1" applyBorder="1" applyAlignment="1">
      <alignment horizontal="center" vertical="center"/>
    </xf>
    <xf numFmtId="0" fontId="44" fillId="0" borderId="17" xfId="0" applyFont="1" applyFill="1" applyBorder="1" applyAlignment="1">
      <alignment horizontal="center" vertical="center"/>
    </xf>
    <xf numFmtId="0" fontId="55" fillId="0" borderId="0" xfId="0" applyFont="1" applyFill="1"/>
    <xf numFmtId="0" fontId="56" fillId="0" borderId="13" xfId="0" applyFont="1" applyFill="1" applyBorder="1" applyAlignment="1">
      <alignment horizontal="center" vertical="center"/>
    </xf>
    <xf numFmtId="0" fontId="56" fillId="0" borderId="14" xfId="0" applyFont="1" applyFill="1" applyBorder="1" applyAlignment="1">
      <alignment horizontal="center" vertical="center"/>
    </xf>
    <xf numFmtId="0" fontId="56" fillId="0" borderId="25" xfId="0" applyFont="1" applyFill="1" applyBorder="1" applyAlignment="1">
      <alignment horizontal="center" vertical="center"/>
    </xf>
    <xf numFmtId="0" fontId="56" fillId="0" borderId="24" xfId="0" applyFont="1" applyFill="1" applyBorder="1" applyAlignment="1">
      <alignment horizontal="center" vertical="center"/>
    </xf>
    <xf numFmtId="0" fontId="56" fillId="0" borderId="0" xfId="0" applyFont="1" applyFill="1" applyAlignment="1">
      <alignment vertical="center"/>
    </xf>
    <xf numFmtId="0" fontId="56" fillId="0" borderId="0" xfId="0" applyFont="1" applyFill="1"/>
    <xf numFmtId="0" fontId="56" fillId="0" borderId="1" xfId="0" applyFont="1" applyFill="1" applyBorder="1" applyAlignment="1">
      <alignment horizontal="center" vertical="center"/>
    </xf>
    <xf numFmtId="0" fontId="44" fillId="0" borderId="0" xfId="0" applyFont="1"/>
    <xf numFmtId="0" fontId="54" fillId="0" borderId="0" xfId="0" applyFont="1" applyFill="1" applyBorder="1" applyAlignment="1">
      <alignment vertical="center"/>
    </xf>
    <xf numFmtId="0" fontId="44" fillId="0" borderId="17" xfId="0" applyFont="1" applyFill="1" applyBorder="1"/>
    <xf numFmtId="0" fontId="44" fillId="0" borderId="14" xfId="0" applyFont="1" applyFill="1" applyBorder="1"/>
    <xf numFmtId="0" fontId="44" fillId="0" borderId="18" xfId="0" applyFont="1" applyFill="1" applyBorder="1"/>
    <xf numFmtId="0" fontId="44" fillId="0" borderId="53" xfId="0" applyFont="1" applyFill="1" applyBorder="1" applyAlignment="1">
      <alignment horizontal="center" vertical="center"/>
    </xf>
    <xf numFmtId="0" fontId="44" fillId="0" borderId="61" xfId="0" applyFont="1" applyFill="1" applyBorder="1" applyAlignment="1">
      <alignment horizontal="center" vertical="center"/>
    </xf>
    <xf numFmtId="0" fontId="44" fillId="0" borderId="34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top"/>
    </xf>
    <xf numFmtId="0" fontId="44" fillId="0" borderId="23" xfId="0" applyFont="1" applyFill="1" applyBorder="1" applyAlignment="1">
      <alignment horizontal="center" vertical="center"/>
    </xf>
    <xf numFmtId="0" fontId="44" fillId="0" borderId="22" xfId="0" applyFont="1" applyFill="1" applyBorder="1" applyAlignment="1">
      <alignment horizontal="center" vertical="center"/>
    </xf>
    <xf numFmtId="0" fontId="45" fillId="0" borderId="26" xfId="0" applyFont="1" applyFill="1" applyBorder="1" applyAlignment="1">
      <alignment horizontal="center" vertical="center"/>
    </xf>
    <xf numFmtId="0" fontId="45" fillId="0" borderId="29" xfId="0" applyFont="1" applyFill="1" applyBorder="1" applyAlignment="1">
      <alignment horizontal="center" vertical="center"/>
    </xf>
    <xf numFmtId="0" fontId="44" fillId="0" borderId="31" xfId="0" applyFont="1" applyFill="1" applyBorder="1" applyAlignment="1">
      <alignment horizontal="center" vertical="center"/>
    </xf>
    <xf numFmtId="0" fontId="44" fillId="0" borderId="32" xfId="0" applyFont="1" applyFill="1" applyBorder="1" applyAlignment="1">
      <alignment horizontal="center" vertical="center"/>
    </xf>
    <xf numFmtId="0" fontId="44" fillId="0" borderId="23" xfId="0" applyFont="1" applyFill="1" applyBorder="1" applyAlignment="1">
      <alignment horizontal="center" vertical="center" wrapText="1"/>
    </xf>
    <xf numFmtId="0" fontId="44" fillId="0" borderId="22" xfId="0" applyFont="1" applyFill="1" applyBorder="1" applyAlignment="1">
      <alignment horizontal="center" vertical="center" wrapText="1"/>
    </xf>
    <xf numFmtId="0" fontId="45" fillId="0" borderId="23" xfId="0" applyFont="1" applyFill="1" applyBorder="1" applyAlignment="1">
      <alignment horizontal="center" vertical="center" wrapText="1"/>
    </xf>
    <xf numFmtId="0" fontId="45" fillId="0" borderId="22" xfId="0" applyFont="1" applyFill="1" applyBorder="1" applyAlignment="1">
      <alignment horizontal="center" vertical="center" wrapText="1"/>
    </xf>
    <xf numFmtId="0" fontId="44" fillId="0" borderId="31" xfId="0" applyFont="1" applyFill="1" applyBorder="1" applyAlignment="1">
      <alignment horizontal="center" vertical="center" wrapText="1"/>
    </xf>
    <xf numFmtId="0" fontId="44" fillId="0" borderId="32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center" vertical="center" wrapText="1"/>
    </xf>
    <xf numFmtId="0" fontId="44" fillId="0" borderId="25" xfId="0" applyFont="1" applyFill="1" applyBorder="1" applyAlignment="1">
      <alignment horizontal="center" vertical="center" wrapText="1"/>
    </xf>
    <xf numFmtId="0" fontId="56" fillId="0" borderId="23" xfId="0" applyFont="1" applyFill="1" applyBorder="1" applyAlignment="1">
      <alignment horizontal="center" vertical="center" wrapText="1"/>
    </xf>
    <xf numFmtId="0" fontId="56" fillId="0" borderId="22" xfId="0" applyFont="1" applyFill="1" applyBorder="1" applyAlignment="1">
      <alignment horizontal="center" vertical="center" wrapText="1"/>
    </xf>
    <xf numFmtId="0" fontId="44" fillId="0" borderId="26" xfId="0" applyFont="1" applyFill="1" applyBorder="1" applyAlignment="1">
      <alignment horizontal="center" vertical="center" wrapText="1"/>
    </xf>
    <xf numFmtId="0" fontId="44" fillId="0" borderId="29" xfId="0" applyFont="1" applyFill="1" applyBorder="1" applyAlignment="1">
      <alignment horizontal="center" vertical="center" wrapText="1"/>
    </xf>
    <xf numFmtId="0" fontId="45" fillId="0" borderId="26" xfId="0" applyFont="1" applyFill="1" applyBorder="1" applyAlignment="1">
      <alignment horizontal="center" vertical="center" wrapText="1"/>
    </xf>
    <xf numFmtId="0" fontId="45" fillId="0" borderId="29" xfId="0" applyFont="1" applyFill="1" applyBorder="1" applyAlignment="1">
      <alignment horizontal="center" vertical="center" wrapText="1"/>
    </xf>
    <xf numFmtId="0" fontId="44" fillId="0" borderId="36" xfId="0" applyFont="1" applyFill="1" applyBorder="1" applyAlignment="1">
      <alignment horizontal="center" vertical="center" wrapText="1"/>
    </xf>
    <xf numFmtId="0" fontId="44" fillId="0" borderId="38" xfId="0" applyFont="1" applyFill="1" applyBorder="1" applyAlignment="1">
      <alignment horizontal="center" vertical="center" wrapText="1"/>
    </xf>
    <xf numFmtId="0" fontId="44" fillId="0" borderId="36" xfId="0" applyFont="1" applyFill="1" applyBorder="1" applyAlignment="1">
      <alignment horizontal="center" vertical="center"/>
    </xf>
    <xf numFmtId="0" fontId="44" fillId="0" borderId="38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horizontal="left" vertical="top" wrapText="1"/>
    </xf>
    <xf numFmtId="49" fontId="44" fillId="0" borderId="0" xfId="0" applyNumberFormat="1" applyFont="1" applyFill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58" fillId="0" borderId="0" xfId="0" applyFont="1" applyFill="1"/>
    <xf numFmtId="0" fontId="58" fillId="0" borderId="0" xfId="0" applyFont="1" applyFill="1" applyAlignment="1">
      <alignment horizontal="center"/>
    </xf>
    <xf numFmtId="0" fontId="59" fillId="0" borderId="0" xfId="0" applyFont="1" applyFill="1"/>
    <xf numFmtId="0" fontId="58" fillId="0" borderId="0" xfId="0" applyFont="1" applyFill="1" applyAlignment="1">
      <alignment horizontal="center" vertical="top"/>
    </xf>
    <xf numFmtId="0" fontId="58" fillId="0" borderId="0" xfId="0" applyFont="1" applyFill="1" applyAlignment="1">
      <alignment vertical="top"/>
    </xf>
    <xf numFmtId="0" fontId="58" fillId="0" borderId="0" xfId="0" applyFont="1" applyFill="1" applyAlignment="1">
      <alignment wrapText="1"/>
    </xf>
    <xf numFmtId="0" fontId="60" fillId="0" borderId="0" xfId="0" applyFont="1" applyFill="1" applyAlignment="1">
      <alignment horizontal="center"/>
    </xf>
    <xf numFmtId="0" fontId="47" fillId="0" borderId="0" xfId="0" applyFont="1" applyFill="1" applyAlignment="1">
      <alignment horizontal="center" vertical="center"/>
    </xf>
    <xf numFmtId="0" fontId="59" fillId="0" borderId="0" xfId="0" applyFont="1" applyFill="1" applyAlignment="1">
      <alignment horizontal="center" vertical="top" wrapText="1"/>
    </xf>
    <xf numFmtId="49" fontId="14" fillId="0" borderId="0" xfId="0" applyNumberFormat="1" applyFont="1" applyFill="1"/>
    <xf numFmtId="49" fontId="14" fillId="0" borderId="1" xfId="0" applyNumberFormat="1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49" fontId="14" fillId="0" borderId="0" xfId="0" applyNumberFormat="1" applyFont="1" applyFill="1" applyAlignment="1">
      <alignment horizontal="center"/>
    </xf>
    <xf numFmtId="49" fontId="15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Border="1"/>
    <xf numFmtId="49" fontId="15" fillId="0" borderId="73" xfId="0" applyNumberFormat="1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49" fontId="14" fillId="0" borderId="0" xfId="0" applyNumberFormat="1" applyFont="1"/>
    <xf numFmtId="49" fontId="15" fillId="0" borderId="1" xfId="0" applyNumberFormat="1" applyFont="1" applyFill="1" applyBorder="1" applyAlignment="1">
      <alignment horizontal="center"/>
    </xf>
    <xf numFmtId="49" fontId="14" fillId="0" borderId="0" xfId="0" applyNumberFormat="1" applyFont="1" applyFill="1" applyBorder="1"/>
    <xf numFmtId="0" fontId="14" fillId="0" borderId="39" xfId="0" applyFont="1" applyFill="1" applyBorder="1" applyAlignment="1">
      <alignment horizontal="left" textRotation="90"/>
    </xf>
    <xf numFmtId="0" fontId="14" fillId="0" borderId="0" xfId="0" applyFont="1" applyFill="1" applyBorder="1" applyAlignment="1">
      <alignment horizontal="left" textRotation="90"/>
    </xf>
    <xf numFmtId="0" fontId="14" fillId="0" borderId="44" xfId="0" applyFont="1" applyFill="1" applyBorder="1" applyAlignment="1">
      <alignment textRotation="90"/>
    </xf>
    <xf numFmtId="0" fontId="14" fillId="0" borderId="45" xfId="0" applyFont="1" applyFill="1" applyBorder="1" applyAlignment="1">
      <alignment horizontal="center" textRotation="90"/>
    </xf>
    <xf numFmtId="0" fontId="61" fillId="0" borderId="0" xfId="0" applyFont="1" applyFill="1" applyAlignment="1">
      <alignment horizontal="left" vertical="top" wrapText="1"/>
    </xf>
    <xf numFmtId="0" fontId="63" fillId="0" borderId="0" xfId="0" applyFont="1" applyFill="1"/>
    <xf numFmtId="0" fontId="61" fillId="0" borderId="0" xfId="0" applyFont="1" applyFill="1"/>
    <xf numFmtId="0" fontId="61" fillId="0" borderId="0" xfId="0" applyFont="1" applyFill="1" applyAlignment="1">
      <alignment vertical="top" wrapText="1"/>
    </xf>
    <xf numFmtId="0" fontId="61" fillId="0" borderId="24" xfId="0" applyFont="1" applyFill="1" applyBorder="1" applyAlignment="1">
      <alignment horizontal="left" vertical="top" wrapText="1"/>
    </xf>
    <xf numFmtId="0" fontId="61" fillId="0" borderId="0" xfId="0" applyFont="1" applyFill="1" applyBorder="1" applyAlignment="1">
      <alignment horizontal="center" vertical="top"/>
    </xf>
    <xf numFmtId="0" fontId="61" fillId="0" borderId="0" xfId="0" applyFont="1" applyFill="1" applyAlignment="1">
      <alignment horizontal="left"/>
    </xf>
    <xf numFmtId="0" fontId="61" fillId="0" borderId="0" xfId="0" applyFont="1" applyFill="1" applyBorder="1" applyAlignment="1">
      <alignment horizontal="left" vertical="top" wrapText="1"/>
    </xf>
    <xf numFmtId="0" fontId="61" fillId="0" borderId="0" xfId="0" applyFont="1" applyFill="1" applyAlignment="1">
      <alignment horizontal="left" vertical="top" wrapText="1"/>
    </xf>
    <xf numFmtId="0" fontId="61" fillId="0" borderId="0" xfId="0" applyFont="1" applyFill="1" applyAlignment="1">
      <alignment horizontal="left" wrapText="1"/>
    </xf>
    <xf numFmtId="0" fontId="61" fillId="0" borderId="0" xfId="0" applyFont="1" applyFill="1" applyAlignment="1">
      <alignment horizontal="left" vertical="center" wrapText="1"/>
    </xf>
    <xf numFmtId="0" fontId="63" fillId="0" borderId="0" xfId="0" applyFont="1" applyFill="1" applyAlignment="1">
      <alignment horizontal="left"/>
    </xf>
    <xf numFmtId="0" fontId="61" fillId="0" borderId="0" xfId="0" applyFont="1" applyFill="1" applyAlignment="1">
      <alignment horizontal="left" vertical="top"/>
    </xf>
    <xf numFmtId="0" fontId="63" fillId="0" borderId="23" xfId="0" applyFont="1" applyFill="1" applyBorder="1" applyAlignment="1">
      <alignment horizontal="center"/>
    </xf>
    <xf numFmtId="0" fontId="64" fillId="0" borderId="23" xfId="0" applyFont="1" applyFill="1" applyBorder="1" applyAlignment="1">
      <alignment horizontal="center" vertical="top"/>
    </xf>
    <xf numFmtId="49" fontId="44" fillId="0" borderId="0" xfId="0" applyNumberFormat="1" applyFont="1" applyFill="1" applyAlignment="1">
      <alignment horizontal="left" vertical="top" wrapText="1"/>
    </xf>
    <xf numFmtId="0" fontId="38" fillId="0" borderId="26" xfId="0" applyFont="1" applyFill="1" applyBorder="1" applyAlignment="1">
      <alignment horizontal="center" vertical="center" textRotation="90"/>
    </xf>
    <xf numFmtId="0" fontId="22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40" xfId="0" applyFont="1" applyFill="1" applyBorder="1" applyAlignment="1">
      <alignment vertical="center"/>
    </xf>
    <xf numFmtId="49" fontId="61" fillId="0" borderId="8" xfId="0" applyNumberFormat="1" applyFont="1" applyFill="1" applyBorder="1" applyAlignment="1">
      <alignment horizontal="center" vertical="center" wrapText="1"/>
    </xf>
    <xf numFmtId="0" fontId="45" fillId="0" borderId="5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12" xfId="0" applyFont="1" applyFill="1" applyBorder="1" applyAlignment="1">
      <alignment vertical="center"/>
    </xf>
    <xf numFmtId="0" fontId="48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1" fillId="0" borderId="0" xfId="0" applyFont="1" applyFill="1" applyBorder="1" applyAlignment="1">
      <alignment horizontal="left" vertical="center" wrapText="1"/>
    </xf>
    <xf numFmtId="0" fontId="63" fillId="0" borderId="0" xfId="0" applyFont="1" applyFill="1" applyAlignment="1">
      <alignment vertical="center"/>
    </xf>
    <xf numFmtId="0" fontId="61" fillId="0" borderId="0" xfId="0" applyFont="1" applyFill="1" applyBorder="1" applyAlignment="1">
      <alignment horizontal="left" vertical="center" wrapText="1"/>
    </xf>
    <xf numFmtId="0" fontId="61" fillId="0" borderId="0" xfId="0" applyFont="1" applyFill="1" applyBorder="1" applyAlignment="1">
      <alignment horizontal="left" wrapText="1"/>
    </xf>
    <xf numFmtId="49" fontId="61" fillId="0" borderId="0" xfId="0" applyNumberFormat="1" applyFont="1" applyFill="1" applyAlignment="1"/>
    <xf numFmtId="0" fontId="48" fillId="0" borderId="0" xfId="1" applyFont="1" applyFill="1" applyBorder="1"/>
    <xf numFmtId="49" fontId="48" fillId="0" borderId="0" xfId="0" applyNumberFormat="1" applyFont="1" applyFill="1"/>
    <xf numFmtId="0" fontId="17" fillId="0" borderId="0" xfId="0" applyFont="1" applyFill="1" applyAlignment="1">
      <alignment vertical="center"/>
    </xf>
    <xf numFmtId="0" fontId="48" fillId="0" borderId="0" xfId="1" applyFont="1" applyFill="1" applyBorder="1" applyAlignment="1">
      <alignment vertical="center"/>
    </xf>
    <xf numFmtId="0" fontId="17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49" fontId="69" fillId="0" borderId="59" xfId="0" applyNumberFormat="1" applyFont="1" applyFill="1" applyBorder="1" applyAlignment="1">
      <alignment horizontal="left" vertical="top"/>
    </xf>
    <xf numFmtId="49" fontId="69" fillId="0" borderId="58" xfId="0" applyNumberFormat="1" applyFont="1" applyFill="1" applyBorder="1" applyAlignment="1">
      <alignment horizontal="left" vertical="center"/>
    </xf>
    <xf numFmtId="49" fontId="68" fillId="0" borderId="54" xfId="0" applyNumberFormat="1" applyFont="1" applyFill="1" applyBorder="1" applyAlignment="1">
      <alignment horizontal="center" vertical="center"/>
    </xf>
    <xf numFmtId="49" fontId="68" fillId="0" borderId="64" xfId="0" applyNumberFormat="1" applyFont="1" applyFill="1" applyBorder="1" applyAlignment="1">
      <alignment horizontal="center" vertical="top"/>
    </xf>
    <xf numFmtId="49" fontId="69" fillId="0" borderId="58" xfId="0" applyNumberFormat="1" applyFont="1" applyFill="1" applyBorder="1" applyAlignment="1">
      <alignment horizontal="center" vertical="center"/>
    </xf>
    <xf numFmtId="49" fontId="68" fillId="0" borderId="58" xfId="0" applyNumberFormat="1" applyFont="1" applyFill="1" applyBorder="1" applyAlignment="1">
      <alignment horizontal="center" vertical="center"/>
    </xf>
    <xf numFmtId="49" fontId="69" fillId="0" borderId="59" xfId="0" applyNumberFormat="1" applyFont="1" applyFill="1" applyBorder="1" applyAlignment="1">
      <alignment horizontal="center" vertical="center"/>
    </xf>
    <xf numFmtId="49" fontId="68" fillId="0" borderId="58" xfId="0" applyNumberFormat="1" applyFont="1" applyFill="1" applyBorder="1" applyAlignment="1">
      <alignment horizontal="center" vertical="top"/>
    </xf>
    <xf numFmtId="49" fontId="69" fillId="0" borderId="59" xfId="0" applyNumberFormat="1" applyFont="1" applyFill="1" applyBorder="1" applyAlignment="1">
      <alignment horizontal="center" vertical="top"/>
    </xf>
    <xf numFmtId="49" fontId="70" fillId="0" borderId="58" xfId="0" applyNumberFormat="1" applyFont="1" applyFill="1" applyBorder="1" applyAlignment="1">
      <alignment horizontal="center" vertical="center"/>
    </xf>
    <xf numFmtId="49" fontId="68" fillId="0" borderId="59" xfId="0" applyNumberFormat="1" applyFont="1" applyFill="1" applyBorder="1" applyAlignment="1">
      <alignment horizontal="center" vertical="center"/>
    </xf>
    <xf numFmtId="0" fontId="58" fillId="0" borderId="0" xfId="0" applyFont="1" applyFill="1" applyAlignment="1">
      <alignment vertical="center"/>
    </xf>
    <xf numFmtId="0" fontId="71" fillId="0" borderId="11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left" vertical="center"/>
    </xf>
    <xf numFmtId="0" fontId="44" fillId="0" borderId="23" xfId="0" applyFont="1" applyFill="1" applyBorder="1"/>
    <xf numFmtId="0" fontId="61" fillId="0" borderId="24" xfId="0" applyFont="1" applyFill="1" applyBorder="1" applyAlignment="1">
      <alignment horizontal="center" vertical="top" wrapText="1"/>
    </xf>
    <xf numFmtId="0" fontId="61" fillId="0" borderId="23" xfId="0" applyFont="1" applyFill="1" applyBorder="1" applyAlignment="1">
      <alignment horizontal="center" vertical="top" wrapText="1"/>
    </xf>
    <xf numFmtId="0" fontId="61" fillId="0" borderId="0" xfId="0" applyFont="1" applyFill="1" applyBorder="1" applyAlignment="1">
      <alignment horizontal="left" wrapText="1"/>
    </xf>
    <xf numFmtId="0" fontId="61" fillId="0" borderId="0" xfId="0" applyFont="1" applyFill="1" applyBorder="1" applyAlignment="1">
      <alignment horizontal="left" vertical="center" wrapText="1"/>
    </xf>
    <xf numFmtId="0" fontId="68" fillId="0" borderId="59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top" wrapText="1"/>
    </xf>
    <xf numFmtId="0" fontId="44" fillId="0" borderId="8" xfId="0" applyFont="1" applyFill="1" applyBorder="1" applyAlignment="1">
      <alignment horizontal="center" vertical="top" wrapText="1"/>
    </xf>
    <xf numFmtId="0" fontId="44" fillId="0" borderId="1" xfId="0" applyFont="1" applyFill="1" applyBorder="1" applyAlignment="1">
      <alignment vertical="center" wrapText="1"/>
    </xf>
    <xf numFmtId="0" fontId="44" fillId="0" borderId="8" xfId="0" applyFont="1" applyFill="1" applyBorder="1" applyAlignment="1">
      <alignment vertical="center" wrapText="1"/>
    </xf>
    <xf numFmtId="0" fontId="48" fillId="0" borderId="0" xfId="0" applyFont="1" applyFill="1" applyAlignment="1"/>
    <xf numFmtId="0" fontId="62" fillId="0" borderId="0" xfId="0" applyFont="1" applyFill="1" applyAlignment="1"/>
    <xf numFmtId="0" fontId="61" fillId="0" borderId="0" xfId="0" applyFont="1" applyFill="1" applyAlignment="1">
      <alignment horizontal="center" wrapText="1"/>
    </xf>
    <xf numFmtId="0" fontId="63" fillId="0" borderId="0" xfId="0" applyFont="1" applyFill="1" applyAlignment="1"/>
    <xf numFmtId="0" fontId="62" fillId="0" borderId="0" xfId="0" applyFont="1" applyFill="1" applyBorder="1" applyAlignment="1">
      <alignment horizontal="left"/>
    </xf>
    <xf numFmtId="0" fontId="45" fillId="0" borderId="20" xfId="0" applyFont="1" applyFill="1" applyBorder="1" applyAlignment="1">
      <alignment horizontal="center" vertical="center" textRotation="90"/>
    </xf>
    <xf numFmtId="0" fontId="45" fillId="0" borderId="8" xfId="0" applyFont="1" applyFill="1" applyBorder="1" applyAlignment="1">
      <alignment horizontal="center" vertical="center" textRotation="90"/>
    </xf>
    <xf numFmtId="0" fontId="45" fillId="0" borderId="42" xfId="0" applyFont="1" applyFill="1" applyBorder="1" applyAlignment="1">
      <alignment horizontal="center" vertical="center" textRotation="90"/>
    </xf>
    <xf numFmtId="0" fontId="45" fillId="0" borderId="16" xfId="0" applyFont="1" applyFill="1" applyBorder="1" applyAlignment="1">
      <alignment horizontal="center" vertical="center" textRotation="90"/>
    </xf>
    <xf numFmtId="0" fontId="45" fillId="0" borderId="1" xfId="0" applyFont="1" applyFill="1" applyBorder="1" applyAlignment="1">
      <alignment horizontal="center" vertical="center" wrapText="1"/>
    </xf>
    <xf numFmtId="0" fontId="45" fillId="0" borderId="8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/>
    </xf>
    <xf numFmtId="0" fontId="45" fillId="0" borderId="8" xfId="0" applyFont="1" applyFill="1" applyBorder="1" applyAlignment="1">
      <alignment horizontal="center" vertical="center"/>
    </xf>
    <xf numFmtId="0" fontId="37" fillId="0" borderId="44" xfId="0" applyFont="1" applyFill="1" applyBorder="1" applyAlignment="1">
      <alignment vertical="center" textRotation="90"/>
    </xf>
    <xf numFmtId="0" fontId="37" fillId="0" borderId="45" xfId="0" applyFont="1" applyFill="1" applyBorder="1" applyAlignment="1">
      <alignment vertical="center" textRotation="90"/>
    </xf>
    <xf numFmtId="0" fontId="37" fillId="0" borderId="0" xfId="0" applyFont="1" applyFill="1" applyBorder="1" applyAlignment="1">
      <alignment vertical="center" textRotation="90"/>
    </xf>
    <xf numFmtId="0" fontId="37" fillId="0" borderId="40" xfId="0" applyFont="1" applyFill="1" applyBorder="1" applyAlignment="1">
      <alignment vertical="center" textRotation="90"/>
    </xf>
    <xf numFmtId="0" fontId="37" fillId="0" borderId="12" xfId="0" applyFont="1" applyFill="1" applyBorder="1" applyAlignment="1">
      <alignment vertical="center" textRotation="90"/>
    </xf>
    <xf numFmtId="0" fontId="37" fillId="0" borderId="34" xfId="0" applyFont="1" applyFill="1" applyBorder="1" applyAlignment="1">
      <alignment vertical="center" textRotation="90"/>
    </xf>
    <xf numFmtId="49" fontId="61" fillId="0" borderId="23" xfId="0" applyNumberFormat="1" applyFont="1" applyFill="1" applyBorder="1" applyAlignment="1">
      <alignment horizontal="center" vertical="center" wrapText="1"/>
    </xf>
    <xf numFmtId="49" fontId="61" fillId="0" borderId="22" xfId="0" applyNumberFormat="1" applyFont="1" applyFill="1" applyBorder="1" applyAlignment="1">
      <alignment horizontal="center" vertical="center" wrapText="1"/>
    </xf>
    <xf numFmtId="49" fontId="61" fillId="0" borderId="16" xfId="0" applyNumberFormat="1" applyFont="1" applyFill="1" applyBorder="1" applyAlignment="1">
      <alignment horizontal="center" vertical="center" wrapText="1"/>
    </xf>
    <xf numFmtId="49" fontId="61" fillId="0" borderId="31" xfId="0" applyNumberFormat="1" applyFont="1" applyFill="1" applyBorder="1" applyAlignment="1">
      <alignment horizontal="center" vertical="center" wrapText="1"/>
    </xf>
    <xf numFmtId="49" fontId="61" fillId="0" borderId="32" xfId="0" applyNumberFormat="1" applyFont="1" applyFill="1" applyBorder="1" applyAlignment="1">
      <alignment horizontal="center" vertical="center" wrapText="1"/>
    </xf>
    <xf numFmtId="0" fontId="62" fillId="0" borderId="26" xfId="0" applyFont="1" applyFill="1" applyBorder="1" applyAlignment="1">
      <alignment horizontal="center" vertical="center" wrapText="1"/>
    </xf>
    <xf numFmtId="0" fontId="62" fillId="0" borderId="29" xfId="0" applyFont="1" applyFill="1" applyBorder="1" applyAlignment="1">
      <alignment horizontal="center" vertical="center" wrapText="1"/>
    </xf>
    <xf numFmtId="0" fontId="45" fillId="0" borderId="27" xfId="0" applyFont="1" applyFill="1" applyBorder="1" applyAlignment="1">
      <alignment horizontal="center" vertical="center" wrapText="1"/>
    </xf>
    <xf numFmtId="0" fontId="37" fillId="0" borderId="30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center"/>
    </xf>
    <xf numFmtId="0" fontId="72" fillId="0" borderId="30" xfId="0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 vertical="top" wrapText="1"/>
    </xf>
    <xf numFmtId="0" fontId="63" fillId="0" borderId="0" xfId="0" applyFont="1" applyFill="1" applyBorder="1"/>
    <xf numFmtId="0" fontId="61" fillId="0" borderId="0" xfId="0" applyFont="1" applyFill="1" applyBorder="1"/>
    <xf numFmtId="0" fontId="61" fillId="0" borderId="0" xfId="0" applyFont="1" applyFill="1" applyBorder="1" applyAlignment="1">
      <alignment vertical="top" wrapText="1"/>
    </xf>
    <xf numFmtId="0" fontId="61" fillId="0" borderId="0" xfId="0" applyFont="1" applyFill="1" applyBorder="1" applyAlignment="1">
      <alignment horizontal="left"/>
    </xf>
    <xf numFmtId="0" fontId="61" fillId="0" borderId="0" xfId="0" applyFont="1" applyFill="1" applyBorder="1" applyAlignment="1">
      <alignment horizontal="left" vertical="top"/>
    </xf>
    <xf numFmtId="0" fontId="61" fillId="0" borderId="0" xfId="0" applyFont="1" applyFill="1" applyBorder="1" applyAlignment="1">
      <alignment vertical="top"/>
    </xf>
    <xf numFmtId="0" fontId="61" fillId="0" borderId="0" xfId="0" applyFont="1" applyFill="1" applyBorder="1" applyAlignment="1">
      <alignment wrapText="1"/>
    </xf>
    <xf numFmtId="0" fontId="63" fillId="0" borderId="0" xfId="0" applyFont="1" applyFill="1" applyBorder="1" applyAlignment="1">
      <alignment horizontal="center"/>
    </xf>
    <xf numFmtId="0" fontId="63" fillId="0" borderId="0" xfId="0" applyFont="1" applyFill="1" applyBorder="1" applyAlignment="1">
      <alignment horizontal="left"/>
    </xf>
    <xf numFmtId="0" fontId="61" fillId="0" borderId="0" xfId="0" applyFont="1" applyFill="1" applyBorder="1" applyAlignment="1">
      <alignment vertical="center"/>
    </xf>
    <xf numFmtId="0" fontId="61" fillId="0" borderId="24" xfId="0" applyFont="1" applyFill="1" applyBorder="1"/>
    <xf numFmtId="0" fontId="61" fillId="0" borderId="23" xfId="0" applyFont="1" applyFill="1" applyBorder="1"/>
    <xf numFmtId="0" fontId="61" fillId="0" borderId="24" xfId="0" applyFont="1" applyFill="1" applyBorder="1" applyAlignment="1">
      <alignment horizontal="left" vertical="top"/>
    </xf>
    <xf numFmtId="49" fontId="69" fillId="0" borderId="55" xfId="0" applyNumberFormat="1" applyFont="1" applyFill="1" applyBorder="1" applyAlignment="1">
      <alignment horizontal="center" vertical="center"/>
    </xf>
    <xf numFmtId="49" fontId="69" fillId="0" borderId="58" xfId="0" applyNumberFormat="1" applyFont="1" applyFill="1" applyBorder="1" applyAlignment="1">
      <alignment horizontal="center" vertical="top"/>
    </xf>
    <xf numFmtId="0" fontId="61" fillId="0" borderId="41" xfId="0" applyFont="1" applyFill="1" applyBorder="1" applyAlignment="1">
      <alignment vertical="center"/>
    </xf>
    <xf numFmtId="0" fontId="61" fillId="0" borderId="31" xfId="0" applyFont="1" applyFill="1" applyBorder="1" applyAlignment="1">
      <alignment vertical="center"/>
    </xf>
    <xf numFmtId="0" fontId="61" fillId="0" borderId="42" xfId="0" applyFont="1" applyFill="1" applyBorder="1" applyAlignment="1">
      <alignment vertical="center"/>
    </xf>
    <xf numFmtId="0" fontId="61" fillId="0" borderId="41" xfId="0" applyFont="1" applyFill="1" applyBorder="1" applyAlignment="1">
      <alignment horizontal="left" vertical="center"/>
    </xf>
    <xf numFmtId="0" fontId="61" fillId="0" borderId="32" xfId="0" applyFont="1" applyFill="1" applyBorder="1" applyAlignment="1">
      <alignment vertical="center"/>
    </xf>
    <xf numFmtId="49" fontId="61" fillId="0" borderId="0" xfId="0" applyNumberFormat="1" applyFont="1" applyFill="1" applyBorder="1" applyAlignment="1">
      <alignment horizontal="center" vertical="center" wrapText="1"/>
    </xf>
    <xf numFmtId="0" fontId="44" fillId="0" borderId="88" xfId="0" applyFont="1" applyFill="1" applyBorder="1" applyAlignment="1">
      <alignment horizontal="center" vertical="center"/>
    </xf>
    <xf numFmtId="0" fontId="44" fillId="0" borderId="89" xfId="0" applyFont="1" applyFill="1" applyBorder="1" applyAlignment="1">
      <alignment horizontal="center" vertical="center"/>
    </xf>
    <xf numFmtId="0" fontId="44" fillId="0" borderId="90" xfId="0" applyFont="1" applyFill="1" applyBorder="1" applyAlignment="1">
      <alignment horizontal="center" vertical="center"/>
    </xf>
    <xf numFmtId="0" fontId="44" fillId="0" borderId="72" xfId="0" applyFont="1" applyFill="1" applyBorder="1" applyAlignment="1">
      <alignment horizontal="center" vertical="center"/>
    </xf>
    <xf numFmtId="0" fontId="44" fillId="0" borderId="22" xfId="0" applyFont="1" applyFill="1" applyBorder="1" applyAlignment="1">
      <alignment horizontal="center" vertical="center"/>
    </xf>
    <xf numFmtId="0" fontId="44" fillId="0" borderId="22" xfId="0" applyFont="1" applyFill="1" applyBorder="1" applyAlignment="1">
      <alignment horizontal="center" vertical="center"/>
    </xf>
    <xf numFmtId="0" fontId="44" fillId="0" borderId="2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47" fillId="0" borderId="0" xfId="0" applyFont="1" applyFill="1" applyAlignment="1">
      <alignment vertical="center"/>
    </xf>
    <xf numFmtId="0" fontId="44" fillId="0" borderId="0" xfId="0" applyFont="1" applyFill="1" applyAlignment="1">
      <alignment horizontal="center" vertical="center"/>
    </xf>
    <xf numFmtId="0" fontId="47" fillId="0" borderId="0" xfId="0" applyFont="1" applyFill="1" applyAlignment="1">
      <alignment horizontal="left" vertical="center"/>
    </xf>
    <xf numFmtId="49" fontId="69" fillId="4" borderId="58" xfId="0" applyNumberFormat="1" applyFont="1" applyFill="1" applyBorder="1" applyAlignment="1">
      <alignment horizontal="center" vertical="center"/>
    </xf>
    <xf numFmtId="0" fontId="45" fillId="4" borderId="30" xfId="0" applyFont="1" applyFill="1" applyBorder="1" applyAlignment="1">
      <alignment horizontal="center" vertical="center"/>
    </xf>
    <xf numFmtId="0" fontId="45" fillId="4" borderId="4" xfId="0" applyFont="1" applyFill="1" applyBorder="1" applyAlignment="1">
      <alignment horizontal="center" vertical="center"/>
    </xf>
    <xf numFmtId="0" fontId="45" fillId="4" borderId="29" xfId="0" applyFont="1" applyFill="1" applyBorder="1" applyAlignment="1">
      <alignment horizontal="center" vertical="center"/>
    </xf>
    <xf numFmtId="0" fontId="45" fillId="4" borderId="5" xfId="0" applyFont="1" applyFill="1" applyBorder="1" applyAlignment="1">
      <alignment horizontal="center" vertical="center"/>
    </xf>
    <xf numFmtId="0" fontId="44" fillId="4" borderId="21" xfId="0" applyFont="1" applyFill="1" applyBorder="1" applyAlignment="1">
      <alignment horizontal="center" vertical="center"/>
    </xf>
    <xf numFmtId="0" fontId="44" fillId="4" borderId="1" xfId="0" applyFont="1" applyFill="1" applyBorder="1" applyAlignment="1">
      <alignment horizontal="center" vertical="center"/>
    </xf>
    <xf numFmtId="0" fontId="44" fillId="4" borderId="23" xfId="0" applyFont="1" applyFill="1" applyBorder="1" applyAlignment="1">
      <alignment horizontal="center" vertical="center"/>
    </xf>
    <xf numFmtId="0" fontId="44" fillId="4" borderId="52" xfId="0" applyFont="1" applyFill="1" applyBorder="1" applyAlignment="1">
      <alignment horizontal="center" vertical="center"/>
    </xf>
    <xf numFmtId="0" fontId="44" fillId="4" borderId="69" xfId="0" applyFont="1" applyFill="1" applyBorder="1" applyAlignment="1">
      <alignment horizontal="center" vertical="center"/>
    </xf>
    <xf numFmtId="0" fontId="44" fillId="4" borderId="45" xfId="0" applyFont="1" applyFill="1" applyBorder="1" applyAlignment="1">
      <alignment horizontal="center" vertical="center"/>
    </xf>
    <xf numFmtId="0" fontId="44" fillId="4" borderId="13" xfId="0" applyFont="1" applyFill="1" applyBorder="1" applyAlignment="1">
      <alignment horizontal="center" vertical="center"/>
    </xf>
    <xf numFmtId="0" fontId="44" fillId="4" borderId="14" xfId="0" applyFont="1" applyFill="1" applyBorder="1" applyAlignment="1">
      <alignment horizontal="center" vertical="center"/>
    </xf>
    <xf numFmtId="0" fontId="44" fillId="4" borderId="25" xfId="0" applyFont="1" applyFill="1" applyBorder="1" applyAlignment="1">
      <alignment horizontal="center" vertical="center"/>
    </xf>
    <xf numFmtId="0" fontId="44" fillId="4" borderId="22" xfId="0" applyFont="1" applyFill="1" applyBorder="1" applyAlignment="1">
      <alignment horizontal="center" vertical="center"/>
    </xf>
    <xf numFmtId="0" fontId="78" fillId="0" borderId="30" xfId="0" applyFont="1" applyFill="1" applyBorder="1" applyAlignment="1">
      <alignment horizontal="center" vertical="center"/>
    </xf>
    <xf numFmtId="0" fontId="44" fillId="4" borderId="2" xfId="0" applyFont="1" applyFill="1" applyBorder="1" applyAlignment="1">
      <alignment horizontal="center" vertical="center"/>
    </xf>
    <xf numFmtId="0" fontId="45" fillId="4" borderId="26" xfId="0" applyFont="1" applyFill="1" applyBorder="1" applyAlignment="1">
      <alignment horizontal="center" vertical="center"/>
    </xf>
    <xf numFmtId="0" fontId="44" fillId="4" borderId="44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4" fillId="4" borderId="6" xfId="0" applyFont="1" applyFill="1" applyBorder="1" applyAlignment="1">
      <alignment horizontal="center" vertical="center"/>
    </xf>
    <xf numFmtId="0" fontId="44" fillId="4" borderId="15" xfId="0" applyFont="1" applyFill="1" applyBorder="1" applyAlignment="1">
      <alignment horizontal="center" vertical="center"/>
    </xf>
    <xf numFmtId="0" fontId="44" fillId="4" borderId="18" xfId="0" applyFont="1" applyFill="1" applyBorder="1" applyAlignment="1">
      <alignment horizontal="center" vertical="center"/>
    </xf>
    <xf numFmtId="0" fontId="44" fillId="4" borderId="17" xfId="0" applyFont="1" applyFill="1" applyBorder="1" applyAlignment="1">
      <alignment horizontal="center" vertical="center"/>
    </xf>
    <xf numFmtId="0" fontId="44" fillId="4" borderId="8" xfId="0" applyFont="1" applyFill="1" applyBorder="1" applyAlignment="1">
      <alignment horizontal="center" vertical="center"/>
    </xf>
    <xf numFmtId="0" fontId="38" fillId="4" borderId="59" xfId="0" applyFont="1" applyFill="1" applyBorder="1" applyAlignment="1">
      <alignment horizontal="center" vertical="center"/>
    </xf>
    <xf numFmtId="0" fontId="38" fillId="4" borderId="65" xfId="0" applyFont="1" applyFill="1" applyBorder="1" applyAlignment="1">
      <alignment horizontal="center" vertical="center"/>
    </xf>
    <xf numFmtId="0" fontId="17" fillId="4" borderId="57" xfId="0" applyFont="1" applyFill="1" applyBorder="1" applyAlignment="1">
      <alignment horizontal="left" vertical="center"/>
    </xf>
    <xf numFmtId="0" fontId="44" fillId="0" borderId="2" xfId="0" applyFont="1" applyFill="1" applyBorder="1" applyAlignment="1">
      <alignment horizontal="center" vertical="center"/>
    </xf>
    <xf numFmtId="0" fontId="44" fillId="0" borderId="23" xfId="0" applyFont="1" applyFill="1" applyBorder="1" applyAlignment="1">
      <alignment horizontal="center" vertical="center"/>
    </xf>
    <xf numFmtId="0" fontId="44" fillId="0" borderId="22" xfId="0" applyFont="1" applyFill="1" applyBorder="1" applyAlignment="1">
      <alignment horizontal="center" vertical="center"/>
    </xf>
    <xf numFmtId="0" fontId="44" fillId="0" borderId="21" xfId="0" applyFont="1" applyFill="1" applyBorder="1" applyAlignment="1">
      <alignment horizontal="center" vertical="center"/>
    </xf>
    <xf numFmtId="0" fontId="44" fillId="0" borderId="16" xfId="0" applyFont="1" applyFill="1" applyBorder="1" applyAlignment="1">
      <alignment horizontal="center" vertical="center"/>
    </xf>
    <xf numFmtId="0" fontId="37" fillId="0" borderId="30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center" vertical="center"/>
    </xf>
    <xf numFmtId="0" fontId="44" fillId="0" borderId="13" xfId="0" applyFont="1" applyFill="1" applyBorder="1" applyAlignment="1">
      <alignment horizontal="center" vertical="center"/>
    </xf>
    <xf numFmtId="0" fontId="56" fillId="0" borderId="24" xfId="0" applyFont="1" applyFill="1" applyBorder="1" applyAlignment="1">
      <alignment horizontal="center" vertical="center"/>
    </xf>
    <xf numFmtId="0" fontId="56" fillId="0" borderId="21" xfId="0" applyFont="1" applyFill="1" applyBorder="1" applyAlignment="1">
      <alignment horizontal="center" vertical="center"/>
    </xf>
    <xf numFmtId="0" fontId="56" fillId="0" borderId="23" xfId="0" applyFont="1" applyFill="1" applyBorder="1" applyAlignment="1">
      <alignment horizontal="center" vertical="center"/>
    </xf>
    <xf numFmtId="0" fontId="56" fillId="0" borderId="22" xfId="0" applyFont="1" applyFill="1" applyBorder="1" applyAlignment="1">
      <alignment horizontal="center" vertical="center"/>
    </xf>
    <xf numFmtId="0" fontId="44" fillId="0" borderId="14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4" fillId="0" borderId="22" xfId="0" applyFont="1" applyFill="1" applyBorder="1" applyAlignment="1">
      <alignment horizontal="center" vertical="center"/>
    </xf>
    <xf numFmtId="0" fontId="47" fillId="0" borderId="7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left" vertical="center" wrapText="1"/>
    </xf>
    <xf numFmtId="0" fontId="47" fillId="0" borderId="0" xfId="0" applyFont="1" applyFill="1" applyAlignment="1">
      <alignment horizontal="center" vertical="top"/>
    </xf>
    <xf numFmtId="0" fontId="62" fillId="0" borderId="26" xfId="0" applyFont="1" applyFill="1" applyBorder="1" applyAlignment="1">
      <alignment horizontal="center" vertical="center"/>
    </xf>
    <xf numFmtId="0" fontId="59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7" fillId="0" borderId="1" xfId="0" applyFont="1" applyFill="1" applyBorder="1" applyAlignment="1">
      <alignment horizontal="left" vertical="top" wrapText="1"/>
    </xf>
    <xf numFmtId="0" fontId="61" fillId="0" borderId="0" xfId="0" applyFont="1" applyFill="1" applyBorder="1" applyAlignment="1">
      <alignment horizontal="left" vertical="top" wrapText="1"/>
    </xf>
    <xf numFmtId="49" fontId="61" fillId="0" borderId="2" xfId="0" applyNumberFormat="1" applyFont="1" applyFill="1" applyBorder="1" applyAlignment="1">
      <alignment horizontal="center" vertical="center" wrapText="1"/>
    </xf>
    <xf numFmtId="49" fontId="61" fillId="0" borderId="23" xfId="0" applyNumberFormat="1" applyFont="1" applyFill="1" applyBorder="1" applyAlignment="1">
      <alignment horizontal="center" vertical="center" wrapText="1"/>
    </xf>
    <xf numFmtId="49" fontId="61" fillId="0" borderId="22" xfId="0" applyNumberFormat="1" applyFont="1" applyFill="1" applyBorder="1" applyAlignment="1">
      <alignment horizontal="center" vertical="center" wrapText="1"/>
    </xf>
    <xf numFmtId="0" fontId="47" fillId="0" borderId="6" xfId="0" applyFont="1" applyFill="1" applyBorder="1" applyAlignment="1">
      <alignment horizontal="center" vertical="center"/>
    </xf>
    <xf numFmtId="0" fontId="47" fillId="0" borderId="14" xfId="0" applyFont="1" applyFill="1" applyBorder="1" applyAlignment="1">
      <alignment horizontal="center" vertical="center"/>
    </xf>
    <xf numFmtId="0" fontId="47" fillId="0" borderId="14" xfId="0" applyFont="1" applyFill="1" applyBorder="1" applyAlignment="1">
      <alignment horizontal="left" vertical="center" wrapText="1"/>
    </xf>
    <xf numFmtId="0" fontId="47" fillId="4" borderId="7" xfId="0" applyFont="1" applyFill="1" applyBorder="1" applyAlignment="1">
      <alignment horizontal="center" vertical="center"/>
    </xf>
    <xf numFmtId="0" fontId="47" fillId="4" borderId="1" xfId="0" applyFont="1" applyFill="1" applyBorder="1" applyAlignment="1">
      <alignment horizontal="center" vertical="center"/>
    </xf>
    <xf numFmtId="0" fontId="47" fillId="4" borderId="1" xfId="0" applyFont="1" applyFill="1" applyBorder="1" applyAlignment="1">
      <alignment horizontal="left" vertical="center" wrapText="1"/>
    </xf>
    <xf numFmtId="0" fontId="68" fillId="0" borderId="3" xfId="0" applyFont="1" applyFill="1" applyBorder="1" applyAlignment="1">
      <alignment horizontal="center" vertical="center" wrapText="1"/>
    </xf>
    <xf numFmtId="0" fontId="68" fillId="0" borderId="4" xfId="0" applyFont="1" applyFill="1" applyBorder="1" applyAlignment="1">
      <alignment horizontal="center" vertical="center" wrapText="1"/>
    </xf>
    <xf numFmtId="0" fontId="62" fillId="0" borderId="4" xfId="0" applyFont="1" applyFill="1" applyBorder="1" applyAlignment="1">
      <alignment horizontal="center" vertical="center"/>
    </xf>
    <xf numFmtId="0" fontId="61" fillId="0" borderId="72" xfId="0" applyFont="1" applyFill="1" applyBorder="1" applyAlignment="1">
      <alignment horizontal="center" vertical="center"/>
    </xf>
    <xf numFmtId="0" fontId="61" fillId="0" borderId="67" xfId="0" applyFont="1" applyFill="1" applyBorder="1" applyAlignment="1">
      <alignment horizontal="center" vertical="center"/>
    </xf>
    <xf numFmtId="0" fontId="61" fillId="0" borderId="48" xfId="0" applyFont="1" applyFill="1" applyBorder="1" applyAlignment="1">
      <alignment horizontal="center" vertical="center"/>
    </xf>
    <xf numFmtId="0" fontId="61" fillId="0" borderId="12" xfId="0" applyFont="1" applyFill="1" applyBorder="1" applyAlignment="1">
      <alignment horizontal="center" vertical="center"/>
    </xf>
    <xf numFmtId="0" fontId="61" fillId="0" borderId="68" xfId="0" applyFont="1" applyFill="1" applyBorder="1" applyAlignment="1">
      <alignment horizontal="center" vertical="center"/>
    </xf>
    <xf numFmtId="0" fontId="61" fillId="0" borderId="34" xfId="0" applyFont="1" applyFill="1" applyBorder="1" applyAlignment="1">
      <alignment horizontal="center" vertical="center"/>
    </xf>
    <xf numFmtId="1" fontId="61" fillId="0" borderId="39" xfId="0" applyNumberFormat="1" applyFont="1" applyFill="1" applyBorder="1" applyAlignment="1">
      <alignment horizontal="center" vertical="center"/>
    </xf>
    <xf numFmtId="1" fontId="61" fillId="0" borderId="0" xfId="0" applyNumberFormat="1" applyFont="1" applyFill="1" applyBorder="1" applyAlignment="1">
      <alignment horizontal="center" vertical="center"/>
    </xf>
    <xf numFmtId="1" fontId="61" fillId="0" borderId="40" xfId="0" applyNumberFormat="1" applyFont="1" applyFill="1" applyBorder="1" applyAlignment="1">
      <alignment horizontal="center" vertical="center"/>
    </xf>
    <xf numFmtId="1" fontId="61" fillId="0" borderId="53" xfId="0" applyNumberFormat="1" applyFont="1" applyFill="1" applyBorder="1" applyAlignment="1">
      <alignment horizontal="center" vertical="center"/>
    </xf>
    <xf numFmtId="1" fontId="61" fillId="0" borderId="12" xfId="0" applyNumberFormat="1" applyFont="1" applyFill="1" applyBorder="1" applyAlignment="1">
      <alignment horizontal="center" vertical="center"/>
    </xf>
    <xf numFmtId="1" fontId="61" fillId="0" borderId="34" xfId="0" applyNumberFormat="1" applyFont="1" applyFill="1" applyBorder="1" applyAlignment="1">
      <alignment horizontal="center" vertical="center"/>
    </xf>
    <xf numFmtId="0" fontId="61" fillId="0" borderId="2" xfId="0" applyFont="1" applyFill="1" applyBorder="1" applyAlignment="1">
      <alignment horizontal="center" vertical="center"/>
    </xf>
    <xf numFmtId="0" fontId="61" fillId="0" borderId="23" xfId="0" applyFont="1" applyFill="1" applyBorder="1" applyAlignment="1">
      <alignment horizontal="center" vertical="center"/>
    </xf>
    <xf numFmtId="0" fontId="61" fillId="0" borderId="16" xfId="0" applyFont="1" applyFill="1" applyBorder="1" applyAlignment="1">
      <alignment horizontal="center" vertical="center"/>
    </xf>
    <xf numFmtId="1" fontId="61" fillId="0" borderId="2" xfId="0" applyNumberFormat="1" applyFont="1" applyFill="1" applyBorder="1" applyAlignment="1">
      <alignment horizontal="center" vertical="center"/>
    </xf>
    <xf numFmtId="1" fontId="61" fillId="0" borderId="23" xfId="0" applyNumberFormat="1" applyFont="1" applyFill="1" applyBorder="1" applyAlignment="1">
      <alignment horizontal="center" vertical="center"/>
    </xf>
    <xf numFmtId="0" fontId="61" fillId="0" borderId="33" xfId="0" applyFont="1" applyFill="1" applyBorder="1" applyAlignment="1">
      <alignment horizontal="center" vertical="center"/>
    </xf>
    <xf numFmtId="0" fontId="61" fillId="0" borderId="36" xfId="0" applyFont="1" applyFill="1" applyBorder="1" applyAlignment="1">
      <alignment horizontal="center" vertical="center"/>
    </xf>
    <xf numFmtId="0" fontId="61" fillId="0" borderId="37" xfId="0" applyFont="1" applyFill="1" applyBorder="1" applyAlignment="1">
      <alignment horizontal="center" vertical="center"/>
    </xf>
    <xf numFmtId="1" fontId="61" fillId="0" borderId="33" xfId="0" applyNumberFormat="1" applyFont="1" applyFill="1" applyBorder="1" applyAlignment="1">
      <alignment horizontal="center" vertical="center"/>
    </xf>
    <xf numFmtId="1" fontId="61" fillId="0" borderId="36" xfId="0" applyNumberFormat="1" applyFont="1" applyFill="1" applyBorder="1" applyAlignment="1">
      <alignment horizontal="center" vertical="center"/>
    </xf>
    <xf numFmtId="0" fontId="61" fillId="0" borderId="66" xfId="0" applyFont="1" applyFill="1" applyBorder="1" applyAlignment="1">
      <alignment horizontal="left" vertical="center"/>
    </xf>
    <xf numFmtId="0" fontId="61" fillId="0" borderId="67" xfId="0" applyFont="1" applyFill="1" applyBorder="1" applyAlignment="1">
      <alignment horizontal="left" vertical="center"/>
    </xf>
    <xf numFmtId="0" fontId="61" fillId="0" borderId="74" xfId="0" applyFont="1" applyFill="1" applyBorder="1" applyAlignment="1">
      <alignment horizontal="left" vertical="center"/>
    </xf>
    <xf numFmtId="0" fontId="61" fillId="0" borderId="53" xfId="0" applyFont="1" applyFill="1" applyBorder="1" applyAlignment="1">
      <alignment horizontal="left" vertical="center"/>
    </xf>
    <xf numFmtId="0" fontId="61" fillId="0" borderId="12" xfId="0" applyFont="1" applyFill="1" applyBorder="1" applyAlignment="1">
      <alignment horizontal="left" vertical="center"/>
    </xf>
    <xf numFmtId="0" fontId="61" fillId="0" borderId="51" xfId="0" applyFont="1" applyFill="1" applyBorder="1" applyAlignment="1">
      <alignment horizontal="left" vertical="center"/>
    </xf>
    <xf numFmtId="0" fontId="61" fillId="0" borderId="84" xfId="0" applyFont="1" applyBorder="1" applyAlignment="1">
      <alignment horizontal="center" vertical="center"/>
    </xf>
    <xf numFmtId="0" fontId="73" fillId="0" borderId="79" xfId="0" applyFont="1" applyBorder="1"/>
    <xf numFmtId="0" fontId="73" fillId="0" borderId="80" xfId="0" applyFont="1" applyBorder="1"/>
    <xf numFmtId="0" fontId="73" fillId="0" borderId="39" xfId="0" applyFont="1" applyBorder="1"/>
    <xf numFmtId="0" fontId="73" fillId="0" borderId="0" xfId="0" applyFont="1" applyBorder="1"/>
    <xf numFmtId="0" fontId="73" fillId="0" borderId="75" xfId="0" applyFont="1" applyBorder="1"/>
    <xf numFmtId="0" fontId="73" fillId="0" borderId="53" xfId="0" applyFont="1" applyBorder="1"/>
    <xf numFmtId="0" fontId="73" fillId="0" borderId="12" xfId="0" applyFont="1" applyBorder="1"/>
    <xf numFmtId="0" fontId="73" fillId="0" borderId="86" xfId="0" applyFont="1" applyBorder="1"/>
    <xf numFmtId="0" fontId="61" fillId="0" borderId="81" xfId="0" applyFont="1" applyBorder="1" applyAlignment="1">
      <alignment horizontal="center" vertical="center"/>
    </xf>
    <xf numFmtId="0" fontId="73" fillId="0" borderId="82" xfId="0" applyFont="1" applyBorder="1"/>
    <xf numFmtId="0" fontId="73" fillId="0" borderId="87" xfId="0" applyFont="1" applyBorder="1"/>
    <xf numFmtId="0" fontId="73" fillId="0" borderId="85" xfId="0" applyFont="1" applyBorder="1"/>
    <xf numFmtId="0" fontId="73" fillId="0" borderId="40" xfId="0" applyFont="1" applyBorder="1"/>
    <xf numFmtId="0" fontId="73" fillId="0" borderId="34" xfId="0" applyFont="1" applyBorder="1"/>
    <xf numFmtId="0" fontId="61" fillId="0" borderId="21" xfId="0" applyFont="1" applyFill="1" applyBorder="1" applyAlignment="1">
      <alignment horizontal="left" vertical="center"/>
    </xf>
    <xf numFmtId="0" fontId="61" fillId="0" borderId="23" xfId="0" applyFont="1" applyFill="1" applyBorder="1" applyAlignment="1">
      <alignment horizontal="left" vertical="center"/>
    </xf>
    <xf numFmtId="0" fontId="61" fillId="0" borderId="22" xfId="0" applyFont="1" applyFill="1" applyBorder="1" applyAlignment="1">
      <alignment horizontal="left" vertical="center"/>
    </xf>
    <xf numFmtId="0" fontId="61" fillId="0" borderId="35" xfId="0" applyFont="1" applyFill="1" applyBorder="1" applyAlignment="1">
      <alignment horizontal="left" vertical="center"/>
    </xf>
    <xf numFmtId="0" fontId="61" fillId="0" borderId="36" xfId="0" applyFont="1" applyFill="1" applyBorder="1" applyAlignment="1">
      <alignment horizontal="left" vertical="center"/>
    </xf>
    <xf numFmtId="0" fontId="61" fillId="0" borderId="38" xfId="0" applyFont="1" applyFill="1" applyBorder="1" applyAlignment="1">
      <alignment horizontal="left" vertical="center"/>
    </xf>
    <xf numFmtId="0" fontId="61" fillId="0" borderId="76" xfId="0" applyFont="1" applyBorder="1" applyAlignment="1">
      <alignment horizontal="center" vertical="center" wrapText="1"/>
    </xf>
    <xf numFmtId="0" fontId="73" fillId="0" borderId="77" xfId="0" applyFont="1" applyBorder="1"/>
    <xf numFmtId="0" fontId="73" fillId="0" borderId="83" xfId="0" applyFont="1" applyBorder="1"/>
    <xf numFmtId="0" fontId="45" fillId="4" borderId="35" xfId="0" applyFont="1" applyFill="1" applyBorder="1" applyAlignment="1">
      <alignment horizontal="center" vertical="center"/>
    </xf>
    <xf numFmtId="0" fontId="45" fillId="4" borderId="36" xfId="0" applyFont="1" applyFill="1" applyBorder="1" applyAlignment="1">
      <alignment horizontal="center" vertical="center"/>
    </xf>
    <xf numFmtId="0" fontId="48" fillId="0" borderId="30" xfId="0" applyFont="1" applyFill="1" applyBorder="1" applyAlignment="1">
      <alignment horizontal="center" vertical="center"/>
    </xf>
    <xf numFmtId="0" fontId="48" fillId="0" borderId="26" xfId="0" applyFont="1" applyFill="1" applyBorder="1" applyAlignment="1">
      <alignment horizontal="center" vertical="center"/>
    </xf>
    <xf numFmtId="0" fontId="48" fillId="0" borderId="29" xfId="0" applyFont="1" applyFill="1" applyBorder="1" applyAlignment="1">
      <alignment horizontal="center" vertical="center"/>
    </xf>
    <xf numFmtId="0" fontId="45" fillId="4" borderId="38" xfId="0" applyFont="1" applyFill="1" applyBorder="1" applyAlignment="1">
      <alignment horizontal="center" vertical="center"/>
    </xf>
    <xf numFmtId="0" fontId="45" fillId="4" borderId="37" xfId="0" applyFont="1" applyFill="1" applyBorder="1" applyAlignment="1">
      <alignment horizontal="center" vertical="center"/>
    </xf>
    <xf numFmtId="0" fontId="45" fillId="4" borderId="33" xfId="0" applyFont="1" applyFill="1" applyBorder="1" applyAlignment="1">
      <alignment horizontal="center" vertical="center"/>
    </xf>
    <xf numFmtId="0" fontId="44" fillId="4" borderId="36" xfId="0" applyFont="1" applyFill="1" applyBorder="1" applyAlignment="1">
      <alignment horizontal="center" vertical="center"/>
    </xf>
    <xf numFmtId="0" fontId="44" fillId="4" borderId="37" xfId="0" applyFont="1" applyFill="1" applyBorder="1" applyAlignment="1">
      <alignment horizontal="center" vertical="center"/>
    </xf>
    <xf numFmtId="0" fontId="44" fillId="4" borderId="33" xfId="0" applyFont="1" applyFill="1" applyBorder="1" applyAlignment="1">
      <alignment horizontal="center" vertical="center"/>
    </xf>
    <xf numFmtId="0" fontId="45" fillId="4" borderId="21" xfId="0" applyFont="1" applyFill="1" applyBorder="1" applyAlignment="1">
      <alignment horizontal="center" vertical="center"/>
    </xf>
    <xf numFmtId="0" fontId="45" fillId="4" borderId="23" xfId="0" applyFont="1" applyFill="1" applyBorder="1" applyAlignment="1">
      <alignment horizontal="center" vertical="center"/>
    </xf>
    <xf numFmtId="0" fontId="45" fillId="4" borderId="22" xfId="0" applyFont="1" applyFill="1" applyBorder="1" applyAlignment="1">
      <alignment horizontal="center" vertical="center"/>
    </xf>
    <xf numFmtId="0" fontId="68" fillId="0" borderId="5" xfId="0" applyFont="1" applyFill="1" applyBorder="1" applyAlignment="1">
      <alignment horizontal="center" vertical="center" wrapText="1"/>
    </xf>
    <xf numFmtId="0" fontId="61" fillId="0" borderId="28" xfId="0" applyFont="1" applyFill="1" applyBorder="1" applyAlignment="1">
      <alignment horizontal="center" vertical="center"/>
    </xf>
    <xf numFmtId="0" fontId="61" fillId="0" borderId="26" xfId="0" applyFont="1" applyFill="1" applyBorder="1" applyAlignment="1">
      <alignment horizontal="center" vertical="center"/>
    </xf>
    <xf numFmtId="0" fontId="61" fillId="0" borderId="27" xfId="0" applyFont="1" applyFill="1" applyBorder="1" applyAlignment="1">
      <alignment horizontal="center" vertical="center"/>
    </xf>
    <xf numFmtId="0" fontId="61" fillId="0" borderId="28" xfId="0" applyFont="1" applyFill="1" applyBorder="1" applyAlignment="1">
      <alignment horizontal="center" vertical="center" wrapText="1"/>
    </xf>
    <xf numFmtId="0" fontId="61" fillId="0" borderId="26" xfId="0" applyFont="1" applyFill="1" applyBorder="1" applyAlignment="1">
      <alignment horizontal="center" vertical="center" wrapText="1"/>
    </xf>
    <xf numFmtId="0" fontId="61" fillId="0" borderId="43" xfId="0" applyFont="1" applyFill="1" applyBorder="1" applyAlignment="1">
      <alignment horizontal="center" vertical="center"/>
    </xf>
    <xf numFmtId="0" fontId="61" fillId="0" borderId="31" xfId="0" applyFont="1" applyFill="1" applyBorder="1" applyAlignment="1">
      <alignment horizontal="center" vertical="center"/>
    </xf>
    <xf numFmtId="0" fontId="61" fillId="0" borderId="42" xfId="0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 vertical="center"/>
    </xf>
    <xf numFmtId="0" fontId="61" fillId="0" borderId="40" xfId="0" applyFont="1" applyFill="1" applyBorder="1" applyAlignment="1">
      <alignment horizontal="center" vertical="center"/>
    </xf>
    <xf numFmtId="1" fontId="61" fillId="0" borderId="41" xfId="0" applyNumberFormat="1" applyFont="1" applyFill="1" applyBorder="1" applyAlignment="1">
      <alignment horizontal="center" vertical="center"/>
    </xf>
    <xf numFmtId="1" fontId="61" fillId="0" borderId="31" xfId="0" applyNumberFormat="1" applyFont="1" applyFill="1" applyBorder="1" applyAlignment="1">
      <alignment horizontal="center" vertical="center"/>
    </xf>
    <xf numFmtId="1" fontId="61" fillId="0" borderId="32" xfId="0" applyNumberFormat="1" applyFont="1" applyFill="1" applyBorder="1" applyAlignment="1">
      <alignment horizontal="center" vertical="center"/>
    </xf>
    <xf numFmtId="1" fontId="61" fillId="0" borderId="43" xfId="0" applyNumberFormat="1" applyFont="1" applyFill="1" applyBorder="1" applyAlignment="1">
      <alignment horizontal="center" vertical="center"/>
    </xf>
    <xf numFmtId="0" fontId="61" fillId="0" borderId="13" xfId="0" applyFont="1" applyFill="1" applyBorder="1" applyAlignment="1">
      <alignment horizontal="left" vertical="center" wrapText="1"/>
    </xf>
    <xf numFmtId="0" fontId="61" fillId="0" borderId="24" xfId="0" applyFont="1" applyFill="1" applyBorder="1" applyAlignment="1">
      <alignment horizontal="left" vertical="center"/>
    </xf>
    <xf numFmtId="0" fontId="45" fillId="4" borderId="16" xfId="0" applyFont="1" applyFill="1" applyBorder="1" applyAlignment="1">
      <alignment horizontal="center" vertical="center"/>
    </xf>
    <xf numFmtId="0" fontId="45" fillId="4" borderId="2" xfId="0" applyFont="1" applyFill="1" applyBorder="1" applyAlignment="1">
      <alignment horizontal="center" vertical="center"/>
    </xf>
    <xf numFmtId="0" fontId="44" fillId="4" borderId="23" xfId="0" applyFont="1" applyFill="1" applyBorder="1" applyAlignment="1">
      <alignment horizontal="center" vertical="center"/>
    </xf>
    <xf numFmtId="0" fontId="44" fillId="4" borderId="16" xfId="0" applyFont="1" applyFill="1" applyBorder="1" applyAlignment="1">
      <alignment horizontal="center" vertical="center"/>
    </xf>
    <xf numFmtId="0" fontId="44" fillId="4" borderId="2" xfId="0" applyFont="1" applyFill="1" applyBorder="1" applyAlignment="1">
      <alignment horizontal="center" vertical="center"/>
    </xf>
    <xf numFmtId="0" fontId="45" fillId="0" borderId="21" xfId="0" applyFont="1" applyFill="1" applyBorder="1" applyAlignment="1">
      <alignment horizontal="center" vertical="center"/>
    </xf>
    <xf numFmtId="0" fontId="45" fillId="0" borderId="23" xfId="0" applyFont="1" applyFill="1" applyBorder="1" applyAlignment="1">
      <alignment horizontal="center" vertical="center"/>
    </xf>
    <xf numFmtId="0" fontId="45" fillId="0" borderId="22" xfId="0" applyFont="1" applyFill="1" applyBorder="1" applyAlignment="1">
      <alignment horizontal="center" vertical="center"/>
    </xf>
    <xf numFmtId="0" fontId="44" fillId="0" borderId="16" xfId="0" applyFont="1" applyFill="1" applyBorder="1" applyAlignment="1">
      <alignment horizontal="center" vertical="center"/>
    </xf>
    <xf numFmtId="0" fontId="61" fillId="0" borderId="30" xfId="0" applyFont="1" applyFill="1" applyBorder="1" applyAlignment="1">
      <alignment horizontal="left" vertical="center"/>
    </xf>
    <xf numFmtId="0" fontId="61" fillId="0" borderId="26" xfId="0" applyFont="1" applyFill="1" applyBorder="1" applyAlignment="1">
      <alignment horizontal="left" vertical="center"/>
    </xf>
    <xf numFmtId="0" fontId="61" fillId="0" borderId="27" xfId="0" applyFont="1" applyFill="1" applyBorder="1" applyAlignment="1">
      <alignment horizontal="left" vertical="center"/>
    </xf>
    <xf numFmtId="0" fontId="61" fillId="0" borderId="29" xfId="0" applyFont="1" applyFill="1" applyBorder="1" applyAlignment="1">
      <alignment horizontal="center" vertical="center"/>
    </xf>
    <xf numFmtId="0" fontId="61" fillId="0" borderId="30" xfId="0" applyFont="1" applyFill="1" applyBorder="1" applyAlignment="1">
      <alignment horizontal="center" vertical="center" wrapText="1"/>
    </xf>
    <xf numFmtId="0" fontId="61" fillId="0" borderId="29" xfId="0" applyFont="1" applyFill="1" applyBorder="1" applyAlignment="1">
      <alignment horizontal="center" vertical="center" wrapText="1"/>
    </xf>
    <xf numFmtId="0" fontId="61" fillId="0" borderId="39" xfId="0" applyFont="1" applyBorder="1" applyAlignment="1">
      <alignment horizontal="center" vertical="center"/>
    </xf>
    <xf numFmtId="0" fontId="44" fillId="0" borderId="23" xfId="0" applyFont="1" applyFill="1" applyBorder="1" applyAlignment="1">
      <alignment horizontal="center" vertical="center"/>
    </xf>
    <xf numFmtId="0" fontId="61" fillId="0" borderId="76" xfId="0" applyFont="1" applyBorder="1" applyAlignment="1">
      <alignment horizontal="center" vertical="center"/>
    </xf>
    <xf numFmtId="0" fontId="73" fillId="0" borderId="78" xfId="0" applyFont="1" applyBorder="1"/>
    <xf numFmtId="0" fontId="61" fillId="0" borderId="30" xfId="0" applyFont="1" applyFill="1" applyBorder="1" applyAlignment="1">
      <alignment horizontal="left" vertical="center" wrapText="1"/>
    </xf>
    <xf numFmtId="0" fontId="61" fillId="0" borderId="26" xfId="0" applyFont="1" applyFill="1" applyBorder="1" applyAlignment="1">
      <alignment horizontal="left" vertical="center" wrapText="1"/>
    </xf>
    <xf numFmtId="0" fontId="61" fillId="0" borderId="29" xfId="0" applyFont="1" applyFill="1" applyBorder="1" applyAlignment="1">
      <alignment horizontal="left" vertical="center" wrapText="1"/>
    </xf>
    <xf numFmtId="1" fontId="44" fillId="0" borderId="48" xfId="0" applyNumberFormat="1" applyFont="1" applyFill="1" applyBorder="1" applyAlignment="1">
      <alignment horizontal="center" vertical="center"/>
    </xf>
    <xf numFmtId="1" fontId="44" fillId="0" borderId="51" xfId="0" applyNumberFormat="1" applyFont="1" applyFill="1" applyBorder="1" applyAlignment="1">
      <alignment horizontal="center" vertical="center"/>
    </xf>
    <xf numFmtId="0" fontId="44" fillId="0" borderId="48" xfId="0" applyFont="1" applyFill="1" applyBorder="1" applyAlignment="1">
      <alignment horizontal="center" vertical="center"/>
    </xf>
    <xf numFmtId="0" fontId="44" fillId="0" borderId="34" xfId="0" applyFont="1" applyFill="1" applyBorder="1" applyAlignment="1">
      <alignment horizontal="center" vertical="center"/>
    </xf>
    <xf numFmtId="0" fontId="61" fillId="0" borderId="3" xfId="0" applyFont="1" applyFill="1" applyBorder="1" applyAlignment="1">
      <alignment horizontal="left" vertical="center"/>
    </xf>
    <xf numFmtId="0" fontId="61" fillId="0" borderId="4" xfId="0" applyFont="1" applyFill="1" applyBorder="1" applyAlignment="1">
      <alignment horizontal="left" vertical="center"/>
    </xf>
    <xf numFmtId="0" fontId="61" fillId="0" borderId="28" xfId="0" applyFont="1" applyFill="1" applyBorder="1" applyAlignment="1">
      <alignment horizontal="left" vertical="center"/>
    </xf>
    <xf numFmtId="0" fontId="37" fillId="0" borderId="30" xfId="0" applyFont="1" applyFill="1" applyBorder="1" applyAlignment="1">
      <alignment horizontal="center" vertical="center"/>
    </xf>
    <xf numFmtId="0" fontId="37" fillId="0" borderId="26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0" fontId="37" fillId="0" borderId="29" xfId="0" applyFont="1" applyFill="1" applyBorder="1" applyAlignment="1">
      <alignment horizontal="center" vertical="center"/>
    </xf>
    <xf numFmtId="0" fontId="61" fillId="0" borderId="53" xfId="0" applyFont="1" applyFill="1" applyBorder="1" applyAlignment="1">
      <alignment horizontal="left" vertical="center" wrapText="1"/>
    </xf>
    <xf numFmtId="0" fontId="45" fillId="0" borderId="16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37" fillId="4" borderId="28" xfId="0" applyFont="1" applyFill="1" applyBorder="1" applyAlignment="1">
      <alignment horizontal="center" vertical="center"/>
    </xf>
    <xf numFmtId="0" fontId="37" fillId="4" borderId="26" xfId="0" applyFont="1" applyFill="1" applyBorder="1" applyAlignment="1">
      <alignment horizontal="center" vertical="center"/>
    </xf>
    <xf numFmtId="0" fontId="37" fillId="4" borderId="29" xfId="0" applyFont="1" applyFill="1" applyBorder="1" applyAlignment="1">
      <alignment horizontal="center" vertical="center"/>
    </xf>
    <xf numFmtId="0" fontId="45" fillId="4" borderId="13" xfId="0" applyFont="1" applyFill="1" applyBorder="1" applyAlignment="1">
      <alignment horizontal="center" vertical="center"/>
    </xf>
    <xf numFmtId="0" fontId="45" fillId="4" borderId="24" xfId="0" applyFont="1" applyFill="1" applyBorder="1" applyAlignment="1">
      <alignment horizontal="center" vertical="center"/>
    </xf>
    <xf numFmtId="0" fontId="45" fillId="4" borderId="25" xfId="0" applyFont="1" applyFill="1" applyBorder="1" applyAlignment="1">
      <alignment horizontal="center" vertical="center"/>
    </xf>
    <xf numFmtId="0" fontId="45" fillId="0" borderId="13" xfId="0" applyFont="1" applyFill="1" applyBorder="1" applyAlignment="1">
      <alignment horizontal="center" vertical="center"/>
    </xf>
    <xf numFmtId="0" fontId="45" fillId="0" borderId="24" xfId="0" applyFont="1" applyFill="1" applyBorder="1" applyAlignment="1">
      <alignment horizontal="center" vertical="center"/>
    </xf>
    <xf numFmtId="0" fontId="45" fillId="0" borderId="25" xfId="0" applyFont="1" applyFill="1" applyBorder="1" applyAlignment="1">
      <alignment horizontal="center" vertical="center"/>
    </xf>
    <xf numFmtId="0" fontId="45" fillId="0" borderId="41" xfId="0" applyFont="1" applyFill="1" applyBorder="1" applyAlignment="1">
      <alignment horizontal="center" vertical="center"/>
    </xf>
    <xf numFmtId="0" fontId="45" fillId="0" borderId="31" xfId="0" applyFont="1" applyFill="1" applyBorder="1" applyAlignment="1">
      <alignment horizontal="center" vertical="center"/>
    </xf>
    <xf numFmtId="0" fontId="45" fillId="0" borderId="43" xfId="0" applyFont="1" applyFill="1" applyBorder="1" applyAlignment="1">
      <alignment horizontal="center" vertical="center"/>
    </xf>
    <xf numFmtId="0" fontId="45" fillId="0" borderId="32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center" vertical="center"/>
    </xf>
    <xf numFmtId="0" fontId="44" fillId="0" borderId="17" xfId="0" applyFont="1" applyFill="1" applyBorder="1" applyAlignment="1">
      <alignment horizontal="center" vertical="center"/>
    </xf>
    <xf numFmtId="0" fontId="44" fillId="0" borderId="18" xfId="0" applyFont="1" applyFill="1" applyBorder="1" applyAlignment="1">
      <alignment horizontal="center" vertical="center"/>
    </xf>
    <xf numFmtId="0" fontId="44" fillId="4" borderId="43" xfId="0" applyFont="1" applyFill="1" applyBorder="1" applyAlignment="1">
      <alignment horizontal="center" vertical="center"/>
    </xf>
    <xf numFmtId="0" fontId="44" fillId="4" borderId="31" xfId="0" applyFont="1" applyFill="1" applyBorder="1" applyAlignment="1">
      <alignment horizontal="center" vertical="center"/>
    </xf>
    <xf numFmtId="0" fontId="44" fillId="4" borderId="32" xfId="0" applyFont="1" applyFill="1" applyBorder="1" applyAlignment="1">
      <alignment horizontal="center" vertical="center"/>
    </xf>
    <xf numFmtId="1" fontId="44" fillId="0" borderId="18" xfId="0" applyNumberFormat="1" applyFont="1" applyFill="1" applyBorder="1" applyAlignment="1">
      <alignment horizontal="center" vertical="center"/>
    </xf>
    <xf numFmtId="1" fontId="44" fillId="0" borderId="17" xfId="0" applyNumberFormat="1" applyFont="1" applyFill="1" applyBorder="1" applyAlignment="1">
      <alignment horizontal="center" vertical="center"/>
    </xf>
    <xf numFmtId="49" fontId="44" fillId="0" borderId="18" xfId="0" applyNumberFormat="1" applyFont="1" applyFill="1" applyBorder="1" applyAlignment="1">
      <alignment horizontal="center" vertical="center"/>
    </xf>
    <xf numFmtId="49" fontId="44" fillId="0" borderId="25" xfId="0" applyNumberFormat="1" applyFont="1" applyFill="1" applyBorder="1" applyAlignment="1">
      <alignment horizontal="center" vertical="center"/>
    </xf>
    <xf numFmtId="0" fontId="61" fillId="0" borderId="12" xfId="0" applyFont="1" applyFill="1" applyBorder="1" applyAlignment="1">
      <alignment horizontal="left" vertical="center" wrapText="1"/>
    </xf>
    <xf numFmtId="0" fontId="61" fillId="0" borderId="34" xfId="0" applyFont="1" applyFill="1" applyBorder="1" applyAlignment="1">
      <alignment horizontal="left" vertical="center" wrapText="1"/>
    </xf>
    <xf numFmtId="0" fontId="44" fillId="0" borderId="62" xfId="0" applyFont="1" applyFill="1" applyBorder="1" applyAlignment="1">
      <alignment horizontal="center" vertical="center"/>
    </xf>
    <xf numFmtId="0" fontId="44" fillId="0" borderId="61" xfId="0" applyFont="1" applyFill="1" applyBorder="1" applyAlignment="1">
      <alignment horizontal="center" vertical="center"/>
    </xf>
    <xf numFmtId="0" fontId="44" fillId="0" borderId="63" xfId="0" applyFont="1" applyFill="1" applyBorder="1" applyAlignment="1">
      <alignment horizontal="center" vertical="center"/>
    </xf>
    <xf numFmtId="1" fontId="44" fillId="0" borderId="53" xfId="0" applyNumberFormat="1" applyFont="1" applyFill="1" applyBorder="1" applyAlignment="1">
      <alignment horizontal="center" vertical="center"/>
    </xf>
    <xf numFmtId="0" fontId="44" fillId="0" borderId="21" xfId="0" applyFont="1" applyFill="1" applyBorder="1" applyAlignment="1">
      <alignment horizontal="center" vertical="center" wrapText="1"/>
    </xf>
    <xf numFmtId="0" fontId="44" fillId="0" borderId="23" xfId="0" applyFont="1" applyFill="1" applyBorder="1" applyAlignment="1">
      <alignment horizontal="center" vertical="center" wrapText="1"/>
    </xf>
    <xf numFmtId="0" fontId="44" fillId="0" borderId="22" xfId="0" applyFont="1" applyFill="1" applyBorder="1" applyAlignment="1">
      <alignment horizontal="center" vertical="center" wrapText="1"/>
    </xf>
    <xf numFmtId="0" fontId="77" fillId="4" borderId="21" xfId="0" applyFont="1" applyFill="1" applyBorder="1" applyAlignment="1">
      <alignment horizontal="center" vertical="center" wrapText="1"/>
    </xf>
    <xf numFmtId="0" fontId="77" fillId="4" borderId="23" xfId="0" applyFont="1" applyFill="1" applyBorder="1" applyAlignment="1">
      <alignment horizontal="center" vertical="center" wrapText="1"/>
    </xf>
    <xf numFmtId="0" fontId="77" fillId="4" borderId="22" xfId="0" applyFont="1" applyFill="1" applyBorder="1" applyAlignment="1">
      <alignment horizontal="center" vertical="center" wrapText="1"/>
    </xf>
    <xf numFmtId="0" fontId="61" fillId="0" borderId="24" xfId="0" applyFont="1" applyFill="1" applyBorder="1" applyAlignment="1">
      <alignment horizontal="left" vertical="center" wrapText="1"/>
    </xf>
    <xf numFmtId="0" fontId="61" fillId="0" borderId="25" xfId="0" applyFont="1" applyFill="1" applyBorder="1" applyAlignment="1">
      <alignment horizontal="left" vertical="center" wrapText="1"/>
    </xf>
    <xf numFmtId="0" fontId="44" fillId="0" borderId="6" xfId="0" applyFont="1" applyFill="1" applyBorder="1" applyAlignment="1">
      <alignment horizontal="center" vertical="center"/>
    </xf>
    <xf numFmtId="0" fontId="44" fillId="0" borderId="14" xfId="0" applyFont="1" applyFill="1" applyBorder="1" applyAlignment="1">
      <alignment horizontal="center" vertical="center"/>
    </xf>
    <xf numFmtId="0" fontId="44" fillId="0" borderId="15" xfId="0" applyFont="1" applyFill="1" applyBorder="1" applyAlignment="1">
      <alignment horizontal="center" vertical="center"/>
    </xf>
    <xf numFmtId="1" fontId="44" fillId="0" borderId="13" xfId="0" applyNumberFormat="1" applyFont="1" applyFill="1" applyBorder="1" applyAlignment="1">
      <alignment horizontal="center" vertical="center"/>
    </xf>
    <xf numFmtId="0" fontId="44" fillId="4" borderId="22" xfId="0" applyFont="1" applyFill="1" applyBorder="1" applyAlignment="1">
      <alignment horizontal="center" vertical="center"/>
    </xf>
    <xf numFmtId="0" fontId="44" fillId="0" borderId="25" xfId="0" applyFont="1" applyFill="1" applyBorder="1" applyAlignment="1">
      <alignment horizontal="center" vertical="center"/>
    </xf>
    <xf numFmtId="0" fontId="44" fillId="0" borderId="35" xfId="0" applyFont="1" applyFill="1" applyBorder="1" applyAlignment="1">
      <alignment horizontal="center" vertical="center" wrapText="1"/>
    </xf>
    <xf numFmtId="0" fontId="44" fillId="0" borderId="36" xfId="0" applyFont="1" applyFill="1" applyBorder="1" applyAlignment="1">
      <alignment horizontal="center" vertical="center" wrapText="1"/>
    </xf>
    <xf numFmtId="0" fontId="44" fillId="0" borderId="38" xfId="0" applyFont="1" applyFill="1" applyBorder="1" applyAlignment="1">
      <alignment horizontal="center" vertical="center" wrapText="1"/>
    </xf>
    <xf numFmtId="0" fontId="62" fillId="0" borderId="0" xfId="0" applyFont="1" applyFill="1" applyBorder="1" applyAlignment="1">
      <alignment horizontal="left"/>
    </xf>
    <xf numFmtId="0" fontId="61" fillId="0" borderId="24" xfId="0" applyFont="1" applyFill="1" applyBorder="1" applyAlignment="1">
      <alignment horizontal="center" vertical="top" wrapText="1"/>
    </xf>
    <xf numFmtId="0" fontId="61" fillId="0" borderId="0" xfId="0" applyFont="1" applyFill="1" applyBorder="1" applyAlignment="1">
      <alignment horizontal="left" wrapText="1"/>
    </xf>
    <xf numFmtId="0" fontId="61" fillId="0" borderId="23" xfId="0" applyFont="1" applyFill="1" applyBorder="1" applyAlignment="1">
      <alignment horizontal="center" vertical="top" wrapText="1"/>
    </xf>
    <xf numFmtId="0" fontId="61" fillId="0" borderId="0" xfId="0" applyFont="1" applyFill="1" applyAlignment="1">
      <alignment horizontal="left"/>
    </xf>
    <xf numFmtId="0" fontId="44" fillId="4" borderId="18" xfId="0" applyFont="1" applyFill="1" applyBorder="1" applyAlignment="1">
      <alignment horizontal="center" vertical="center"/>
    </xf>
    <xf numFmtId="0" fontId="44" fillId="4" borderId="24" xfId="0" applyFont="1" applyFill="1" applyBorder="1" applyAlignment="1">
      <alignment horizontal="center" vertical="center"/>
    </xf>
    <xf numFmtId="0" fontId="44" fillId="4" borderId="25" xfId="0" applyFont="1" applyFill="1" applyBorder="1" applyAlignment="1">
      <alignment horizontal="center" vertical="center"/>
    </xf>
    <xf numFmtId="0" fontId="61" fillId="0" borderId="21" xfId="0" applyFont="1" applyFill="1" applyBorder="1" applyAlignment="1">
      <alignment horizontal="left" vertical="center" wrapText="1"/>
    </xf>
    <xf numFmtId="0" fontId="61" fillId="0" borderId="23" xfId="0" applyFont="1" applyFill="1" applyBorder="1" applyAlignment="1">
      <alignment horizontal="left" vertical="center" wrapText="1"/>
    </xf>
    <xf numFmtId="0" fontId="61" fillId="0" borderId="22" xfId="0" applyFont="1" applyFill="1" applyBorder="1" applyAlignment="1">
      <alignment horizontal="left" vertical="center" wrapText="1"/>
    </xf>
    <xf numFmtId="0" fontId="44" fillId="0" borderId="21" xfId="0" applyFont="1" applyFill="1" applyBorder="1" applyAlignment="1">
      <alignment horizontal="center" vertical="center"/>
    </xf>
    <xf numFmtId="0" fontId="44" fillId="4" borderId="21" xfId="0" applyFont="1" applyFill="1" applyBorder="1" applyAlignment="1">
      <alignment horizontal="center" vertical="center"/>
    </xf>
    <xf numFmtId="0" fontId="44" fillId="0" borderId="13" xfId="0" applyFont="1" applyFill="1" applyBorder="1" applyAlignment="1">
      <alignment horizontal="center" vertical="center"/>
    </xf>
    <xf numFmtId="16" fontId="44" fillId="0" borderId="18" xfId="0" applyNumberFormat="1" applyFont="1" applyFill="1" applyBorder="1" applyAlignment="1">
      <alignment horizontal="center" vertical="center" wrapText="1"/>
    </xf>
    <xf numFmtId="16" fontId="44" fillId="0" borderId="25" xfId="0" applyNumberFormat="1" applyFont="1" applyFill="1" applyBorder="1" applyAlignment="1">
      <alignment horizontal="center" vertical="center" wrapText="1"/>
    </xf>
    <xf numFmtId="0" fontId="44" fillId="4" borderId="13" xfId="0" applyFont="1" applyFill="1" applyBorder="1" applyAlignment="1">
      <alignment horizontal="center" vertical="center"/>
    </xf>
    <xf numFmtId="0" fontId="44" fillId="4" borderId="17" xfId="0" applyFont="1" applyFill="1" applyBorder="1" applyAlignment="1">
      <alignment horizontal="center" vertical="center"/>
    </xf>
    <xf numFmtId="0" fontId="61" fillId="0" borderId="7" xfId="0" applyFont="1" applyFill="1" applyBorder="1" applyAlignment="1">
      <alignment horizontal="left" vertical="center" wrapText="1"/>
    </xf>
    <xf numFmtId="0" fontId="61" fillId="0" borderId="1" xfId="0" applyFont="1" applyFill="1" applyBorder="1" applyAlignment="1">
      <alignment horizontal="left" vertical="center" wrapText="1"/>
    </xf>
    <xf numFmtId="0" fontId="61" fillId="0" borderId="8" xfId="0" applyFont="1" applyFill="1" applyBorder="1" applyAlignment="1">
      <alignment horizontal="left" vertical="center" wrapText="1"/>
    </xf>
    <xf numFmtId="0" fontId="61" fillId="0" borderId="6" xfId="0" applyFont="1" applyFill="1" applyBorder="1" applyAlignment="1">
      <alignment horizontal="left" vertical="center" wrapText="1"/>
    </xf>
    <xf numFmtId="0" fontId="61" fillId="0" borderId="14" xfId="0" applyFont="1" applyFill="1" applyBorder="1" applyAlignment="1">
      <alignment horizontal="left" vertical="center" wrapText="1"/>
    </xf>
    <xf numFmtId="0" fontId="61" fillId="0" borderId="15" xfId="0" applyFont="1" applyFill="1" applyBorder="1" applyAlignment="1">
      <alignment horizontal="left" vertical="center" wrapText="1"/>
    </xf>
    <xf numFmtId="0" fontId="15" fillId="4" borderId="28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44" fillId="4" borderId="46" xfId="0" applyFont="1" applyFill="1" applyBorder="1" applyAlignment="1">
      <alignment horizontal="center" vertical="center"/>
    </xf>
    <xf numFmtId="0" fontId="44" fillId="4" borderId="49" xfId="0" applyFont="1" applyFill="1" applyBorder="1" applyAlignment="1">
      <alignment horizontal="center" vertical="center"/>
    </xf>
    <xf numFmtId="0" fontId="44" fillId="4" borderId="45" xfId="0" applyFont="1" applyFill="1" applyBorder="1" applyAlignment="1">
      <alignment horizontal="center" vertical="center"/>
    </xf>
    <xf numFmtId="0" fontId="62" fillId="0" borderId="26" xfId="0" applyFont="1" applyFill="1" applyBorder="1" applyAlignment="1">
      <alignment horizontal="left" vertical="center" wrapText="1"/>
    </xf>
    <xf numFmtId="0" fontId="62" fillId="0" borderId="29" xfId="0" applyFont="1" applyFill="1" applyBorder="1" applyAlignment="1">
      <alignment horizontal="left" vertical="center" wrapText="1"/>
    </xf>
    <xf numFmtId="0" fontId="15" fillId="0" borderId="26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0" fontId="61" fillId="0" borderId="52" xfId="0" applyFont="1" applyFill="1" applyBorder="1" applyAlignment="1">
      <alignment horizontal="left" vertical="center" wrapText="1"/>
    </xf>
    <xf numFmtId="0" fontId="61" fillId="0" borderId="44" xfId="0" applyFont="1" applyFill="1" applyBorder="1" applyAlignment="1">
      <alignment horizontal="left" vertical="center" wrapText="1"/>
    </xf>
    <xf numFmtId="0" fontId="61" fillId="0" borderId="45" xfId="0" applyFont="1" applyFill="1" applyBorder="1" applyAlignment="1">
      <alignment horizontal="left" vertical="center" wrapText="1"/>
    </xf>
    <xf numFmtId="0" fontId="44" fillId="0" borderId="52" xfId="0" applyFont="1" applyFill="1" applyBorder="1" applyAlignment="1">
      <alignment horizontal="center" vertical="center"/>
    </xf>
    <xf numFmtId="0" fontId="44" fillId="0" borderId="49" xfId="0" applyFont="1" applyFill="1" applyBorder="1" applyAlignment="1">
      <alignment horizontal="center" vertical="center"/>
    </xf>
    <xf numFmtId="0" fontId="44" fillId="0" borderId="46" xfId="0" applyFont="1" applyFill="1" applyBorder="1" applyAlignment="1">
      <alignment horizontal="center" vertical="center"/>
    </xf>
    <xf numFmtId="0" fontId="44" fillId="0" borderId="45" xfId="0" applyFont="1" applyFill="1" applyBorder="1" applyAlignment="1">
      <alignment horizontal="center" vertical="center"/>
    </xf>
    <xf numFmtId="0" fontId="44" fillId="4" borderId="52" xfId="0" applyFont="1" applyFill="1" applyBorder="1" applyAlignment="1">
      <alignment horizontal="center" vertical="center"/>
    </xf>
    <xf numFmtId="0" fontId="45" fillId="4" borderId="28" xfId="0" applyFont="1" applyFill="1" applyBorder="1" applyAlignment="1">
      <alignment horizontal="center" vertical="center"/>
    </xf>
    <xf numFmtId="0" fontId="45" fillId="4" borderId="27" xfId="0" applyFont="1" applyFill="1" applyBorder="1" applyAlignment="1">
      <alignment horizontal="center" vertical="center"/>
    </xf>
    <xf numFmtId="0" fontId="45" fillId="4" borderId="29" xfId="0" applyFont="1" applyFill="1" applyBorder="1" applyAlignment="1">
      <alignment horizontal="center" vertical="center"/>
    </xf>
    <xf numFmtId="49" fontId="44" fillId="0" borderId="21" xfId="0" applyNumberFormat="1" applyFont="1" applyFill="1" applyBorder="1" applyAlignment="1">
      <alignment horizontal="center" vertical="center"/>
    </xf>
    <xf numFmtId="49" fontId="44" fillId="0" borderId="16" xfId="0" applyNumberFormat="1" applyFont="1" applyFill="1" applyBorder="1" applyAlignment="1">
      <alignment horizontal="center" vertical="center"/>
    </xf>
    <xf numFmtId="0" fontId="62" fillId="0" borderId="30" xfId="0" applyFont="1" applyFill="1" applyBorder="1" applyAlignment="1">
      <alignment horizontal="left" vertical="center" wrapText="1"/>
    </xf>
    <xf numFmtId="0" fontId="45" fillId="0" borderId="30" xfId="0" applyFont="1" applyFill="1" applyBorder="1" applyAlignment="1">
      <alignment horizontal="center" vertical="center"/>
    </xf>
    <xf numFmtId="0" fontId="45" fillId="0" borderId="27" xfId="0" applyFont="1" applyFill="1" applyBorder="1" applyAlignment="1">
      <alignment horizontal="center" vertical="center"/>
    </xf>
    <xf numFmtId="0" fontId="45" fillId="0" borderId="28" xfId="0" applyFont="1" applyFill="1" applyBorder="1" applyAlignment="1">
      <alignment horizontal="center" vertical="center"/>
    </xf>
    <xf numFmtId="0" fontId="45" fillId="0" borderId="29" xfId="0" applyFont="1" applyFill="1" applyBorder="1" applyAlignment="1">
      <alignment horizontal="center" vertical="center"/>
    </xf>
    <xf numFmtId="0" fontId="45" fillId="4" borderId="30" xfId="0" applyFont="1" applyFill="1" applyBorder="1" applyAlignment="1">
      <alignment horizontal="center" vertical="center"/>
    </xf>
    <xf numFmtId="16" fontId="44" fillId="0" borderId="21" xfId="0" applyNumberFormat="1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 wrapText="1"/>
    </xf>
    <xf numFmtId="0" fontId="62" fillId="0" borderId="13" xfId="0" applyFont="1" applyFill="1" applyBorder="1" applyAlignment="1">
      <alignment horizontal="left" vertical="center" wrapText="1"/>
    </xf>
    <xf numFmtId="0" fontId="62" fillId="0" borderId="24" xfId="0" applyFont="1" applyFill="1" applyBorder="1" applyAlignment="1">
      <alignment horizontal="left" vertical="center" wrapText="1"/>
    </xf>
    <xf numFmtId="0" fontId="62" fillId="0" borderId="25" xfId="0" applyFont="1" applyFill="1" applyBorder="1" applyAlignment="1">
      <alignment horizontal="left" vertical="center" wrapText="1"/>
    </xf>
    <xf numFmtId="16" fontId="44" fillId="0" borderId="2" xfId="0" applyNumberFormat="1" applyFont="1" applyFill="1" applyBorder="1" applyAlignment="1">
      <alignment horizontal="center" vertical="center" wrapText="1"/>
    </xf>
    <xf numFmtId="0" fontId="56" fillId="0" borderId="2" xfId="0" applyFont="1" applyFill="1" applyBorder="1" applyAlignment="1">
      <alignment horizontal="center" vertical="center"/>
    </xf>
    <xf numFmtId="0" fontId="56" fillId="0" borderId="22" xfId="0" applyFont="1" applyFill="1" applyBorder="1" applyAlignment="1">
      <alignment horizontal="center" vertical="center"/>
    </xf>
    <xf numFmtId="0" fontId="56" fillId="0" borderId="24" xfId="0" applyFont="1" applyFill="1" applyBorder="1" applyAlignment="1">
      <alignment horizontal="center" vertical="center"/>
    </xf>
    <xf numFmtId="0" fontId="56" fillId="0" borderId="18" xfId="0" applyFont="1" applyFill="1" applyBorder="1" applyAlignment="1">
      <alignment horizontal="center" vertical="center"/>
    </xf>
    <xf numFmtId="0" fontId="56" fillId="0" borderId="17" xfId="0" applyFont="1" applyFill="1" applyBorder="1" applyAlignment="1">
      <alignment horizontal="center" vertical="center"/>
    </xf>
    <xf numFmtId="0" fontId="67" fillId="0" borderId="13" xfId="0" applyFont="1" applyFill="1" applyBorder="1" applyAlignment="1">
      <alignment horizontal="left" vertical="center" wrapText="1"/>
    </xf>
    <xf numFmtId="0" fontId="67" fillId="0" borderId="24" xfId="0" applyFont="1" applyFill="1" applyBorder="1" applyAlignment="1">
      <alignment horizontal="left" vertical="center" wrapText="1"/>
    </xf>
    <xf numFmtId="0" fontId="67" fillId="0" borderId="25" xfId="0" applyFont="1" applyFill="1" applyBorder="1" applyAlignment="1">
      <alignment horizontal="left" vertical="center" wrapText="1"/>
    </xf>
    <xf numFmtId="0" fontId="56" fillId="0" borderId="25" xfId="0" applyFont="1" applyFill="1" applyBorder="1" applyAlignment="1">
      <alignment horizontal="center" vertical="center"/>
    </xf>
    <xf numFmtId="0" fontId="56" fillId="0" borderId="21" xfId="0" applyFont="1" applyFill="1" applyBorder="1" applyAlignment="1">
      <alignment horizontal="center" vertical="center"/>
    </xf>
    <xf numFmtId="0" fontId="56" fillId="0" borderId="23" xfId="0" applyFont="1" applyFill="1" applyBorder="1" applyAlignment="1">
      <alignment horizontal="center" vertical="center"/>
    </xf>
    <xf numFmtId="0" fontId="38" fillId="0" borderId="46" xfId="0" applyFont="1" applyFill="1" applyBorder="1" applyAlignment="1">
      <alignment horizontal="center" vertical="center" textRotation="90"/>
    </xf>
    <xf numFmtId="0" fontId="38" fillId="0" borderId="45" xfId="0" applyFont="1" applyFill="1" applyBorder="1" applyAlignment="1">
      <alignment horizontal="center" vertical="center" textRotation="90"/>
    </xf>
    <xf numFmtId="0" fontId="38" fillId="0" borderId="48" xfId="0" applyFont="1" applyFill="1" applyBorder="1" applyAlignment="1">
      <alignment horizontal="center" vertical="center" textRotation="90"/>
    </xf>
    <xf numFmtId="0" fontId="38" fillId="0" borderId="34" xfId="0" applyFont="1" applyFill="1" applyBorder="1" applyAlignment="1">
      <alignment horizontal="center" vertical="center" textRotation="90"/>
    </xf>
    <xf numFmtId="0" fontId="38" fillId="0" borderId="3" xfId="0" applyFont="1" applyFill="1" applyBorder="1" applyAlignment="1">
      <alignment horizontal="center" vertical="center" wrapText="1"/>
    </xf>
    <xf numFmtId="0" fontId="38" fillId="0" borderId="4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0" fontId="37" fillId="0" borderId="55" xfId="0" applyFont="1" applyFill="1" applyBorder="1" applyAlignment="1">
      <alignment horizontal="center" vertical="center" wrapText="1"/>
    </xf>
    <xf numFmtId="0" fontId="37" fillId="0" borderId="56" xfId="0" applyFont="1" applyFill="1" applyBorder="1" applyAlignment="1">
      <alignment horizontal="center" vertical="center"/>
    </xf>
    <xf numFmtId="0" fontId="37" fillId="0" borderId="57" xfId="0" applyFont="1" applyFill="1" applyBorder="1" applyAlignment="1">
      <alignment horizontal="center" vertical="center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4" xfId="0" applyFont="1" applyFill="1" applyBorder="1" applyAlignment="1">
      <alignment horizontal="center" vertical="center" wrapText="1"/>
    </xf>
    <xf numFmtId="0" fontId="37" fillId="0" borderId="45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53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37" fillId="0" borderId="34" xfId="0" applyFont="1" applyFill="1" applyBorder="1" applyAlignment="1">
      <alignment horizontal="center" vertical="center" wrapText="1"/>
    </xf>
    <xf numFmtId="0" fontId="38" fillId="0" borderId="44" xfId="0" applyFont="1" applyFill="1" applyBorder="1" applyAlignment="1">
      <alignment horizontal="center" vertical="center" textRotation="90"/>
    </xf>
    <xf numFmtId="0" fontId="38" fillId="0" borderId="49" xfId="0" applyFont="1" applyFill="1" applyBorder="1" applyAlignment="1">
      <alignment horizontal="center" vertical="center" textRotation="90"/>
    </xf>
    <xf numFmtId="0" fontId="38" fillId="0" borderId="0" xfId="0" applyFont="1" applyFill="1" applyBorder="1" applyAlignment="1">
      <alignment horizontal="center" vertical="center" textRotation="90"/>
    </xf>
    <xf numFmtId="0" fontId="38" fillId="0" borderId="50" xfId="0" applyFont="1" applyFill="1" applyBorder="1" applyAlignment="1">
      <alignment horizontal="center" vertical="center" textRotation="90"/>
    </xf>
    <xf numFmtId="0" fontId="38" fillId="0" borderId="12" xfId="0" applyFont="1" applyFill="1" applyBorder="1" applyAlignment="1">
      <alignment horizontal="center" vertical="center" textRotation="90"/>
    </xf>
    <xf numFmtId="0" fontId="38" fillId="0" borderId="51" xfId="0" applyFont="1" applyFill="1" applyBorder="1" applyAlignment="1">
      <alignment horizontal="center" vertical="center" textRotation="90"/>
    </xf>
    <xf numFmtId="0" fontId="38" fillId="0" borderId="47" xfId="0" applyFont="1" applyFill="1" applyBorder="1" applyAlignment="1">
      <alignment horizontal="center" vertical="center" textRotation="90"/>
    </xf>
    <xf numFmtId="0" fontId="15" fillId="0" borderId="30" xfId="0" applyFont="1" applyFill="1" applyBorder="1" applyAlignment="1">
      <alignment horizontal="center" vertical="center"/>
    </xf>
    <xf numFmtId="0" fontId="45" fillId="0" borderId="52" xfId="0" applyFont="1" applyFill="1" applyBorder="1" applyAlignment="1">
      <alignment horizontal="center" vertical="center"/>
    </xf>
    <xf numFmtId="0" fontId="45" fillId="0" borderId="44" xfId="0" applyFont="1" applyFill="1" applyBorder="1" applyAlignment="1">
      <alignment horizontal="center" vertical="center"/>
    </xf>
    <xf numFmtId="0" fontId="38" fillId="0" borderId="28" xfId="0" applyFont="1" applyFill="1" applyBorder="1" applyAlignment="1">
      <alignment horizontal="center" vertical="center"/>
    </xf>
    <xf numFmtId="0" fontId="62" fillId="0" borderId="21" xfId="0" applyFont="1" applyFill="1" applyBorder="1" applyAlignment="1">
      <alignment horizontal="left" vertical="center" wrapText="1"/>
    </xf>
    <xf numFmtId="0" fontId="62" fillId="0" borderId="23" xfId="0" applyFont="1" applyFill="1" applyBorder="1" applyAlignment="1">
      <alignment horizontal="left" vertical="center" wrapText="1"/>
    </xf>
    <xf numFmtId="0" fontId="62" fillId="0" borderId="22" xfId="0" applyFont="1" applyFill="1" applyBorder="1" applyAlignment="1">
      <alignment horizontal="left" vertical="center" wrapText="1"/>
    </xf>
    <xf numFmtId="0" fontId="38" fillId="4" borderId="3" xfId="0" applyFont="1" applyFill="1" applyBorder="1" applyAlignment="1">
      <alignment horizontal="center" vertical="center" wrapText="1"/>
    </xf>
    <xf numFmtId="0" fontId="38" fillId="4" borderId="4" xfId="0" applyFont="1" applyFill="1" applyBorder="1" applyAlignment="1">
      <alignment horizontal="center" vertical="center"/>
    </xf>
    <xf numFmtId="0" fontId="38" fillId="4" borderId="5" xfId="0" applyFont="1" applyFill="1" applyBorder="1" applyAlignment="1">
      <alignment horizontal="center" vertical="center"/>
    </xf>
    <xf numFmtId="0" fontId="38" fillId="0" borderId="39" xfId="0" applyFont="1" applyFill="1" applyBorder="1" applyAlignment="1">
      <alignment horizontal="center" vertical="center" textRotation="90"/>
    </xf>
    <xf numFmtId="0" fontId="38" fillId="0" borderId="53" xfId="0" applyFont="1" applyFill="1" applyBorder="1" applyAlignment="1">
      <alignment horizontal="center" vertical="center" textRotation="90"/>
    </xf>
    <xf numFmtId="0" fontId="38" fillId="0" borderId="30" xfId="0" applyFont="1" applyFill="1" applyBorder="1" applyAlignment="1">
      <alignment horizontal="center" vertical="center"/>
    </xf>
    <xf numFmtId="0" fontId="38" fillId="0" borderId="26" xfId="0" applyFont="1" applyFill="1" applyBorder="1" applyAlignment="1">
      <alignment horizontal="center" vertical="center"/>
    </xf>
    <xf numFmtId="0" fontId="38" fillId="0" borderId="29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horizontal="center" vertical="center" textRotation="90"/>
    </xf>
    <xf numFmtId="0" fontId="38" fillId="0" borderId="60" xfId="0" applyFont="1" applyFill="1" applyBorder="1" applyAlignment="1">
      <alignment horizontal="center" vertical="center" textRotation="90"/>
    </xf>
    <xf numFmtId="0" fontId="61" fillId="0" borderId="66" xfId="0" applyFont="1" applyFill="1" applyBorder="1" applyAlignment="1">
      <alignment horizontal="left" vertical="center" wrapText="1"/>
    </xf>
    <xf numFmtId="0" fontId="61" fillId="0" borderId="67" xfId="0" applyFont="1" applyFill="1" applyBorder="1" applyAlignment="1">
      <alignment horizontal="left" vertical="center" wrapText="1"/>
    </xf>
    <xf numFmtId="0" fontId="61" fillId="0" borderId="68" xfId="0" applyFont="1" applyFill="1" applyBorder="1" applyAlignment="1">
      <alignment horizontal="left" vertical="center" wrapText="1"/>
    </xf>
    <xf numFmtId="0" fontId="62" fillId="0" borderId="7" xfId="0" applyFont="1" applyFill="1" applyBorder="1" applyAlignment="1">
      <alignment horizontal="left" vertical="center" wrapText="1"/>
    </xf>
    <xf numFmtId="0" fontId="62" fillId="0" borderId="1" xfId="0" applyFont="1" applyFill="1" applyBorder="1" applyAlignment="1">
      <alignment horizontal="left" vertical="center" wrapText="1"/>
    </xf>
    <xf numFmtId="0" fontId="62" fillId="0" borderId="8" xfId="0" applyFont="1" applyFill="1" applyBorder="1" applyAlignment="1">
      <alignment horizontal="left" vertical="center" wrapText="1"/>
    </xf>
    <xf numFmtId="0" fontId="45" fillId="0" borderId="21" xfId="0" applyFont="1" applyFill="1" applyBorder="1" applyAlignment="1">
      <alignment horizontal="center" vertical="center" wrapText="1"/>
    </xf>
    <xf numFmtId="0" fontId="45" fillId="0" borderId="23" xfId="0" applyFont="1" applyFill="1" applyBorder="1" applyAlignment="1">
      <alignment horizontal="center" vertical="center" wrapText="1"/>
    </xf>
    <xf numFmtId="0" fontId="45" fillId="0" borderId="22" xfId="0" applyFont="1" applyFill="1" applyBorder="1" applyAlignment="1">
      <alignment horizontal="center" vertical="center" wrapText="1"/>
    </xf>
    <xf numFmtId="0" fontId="44" fillId="0" borderId="13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center" vertical="center" wrapText="1"/>
    </xf>
    <xf numFmtId="0" fontId="44" fillId="0" borderId="25" xfId="0" applyFont="1" applyFill="1" applyBorder="1" applyAlignment="1">
      <alignment horizontal="center" vertical="center" wrapText="1"/>
    </xf>
    <xf numFmtId="1" fontId="44" fillId="0" borderId="23" xfId="0" applyNumberFormat="1" applyFont="1" applyFill="1" applyBorder="1" applyAlignment="1">
      <alignment horizontal="center" vertical="center"/>
    </xf>
    <xf numFmtId="1" fontId="44" fillId="0" borderId="16" xfId="0" applyNumberFormat="1" applyFont="1" applyFill="1" applyBorder="1" applyAlignment="1">
      <alignment horizontal="center" vertical="center"/>
    </xf>
    <xf numFmtId="1" fontId="44" fillId="0" borderId="2" xfId="0" applyNumberFormat="1" applyFont="1" applyFill="1" applyBorder="1" applyAlignment="1">
      <alignment horizontal="center" vertical="center"/>
    </xf>
    <xf numFmtId="0" fontId="44" fillId="0" borderId="43" xfId="0" applyFont="1" applyFill="1" applyBorder="1" applyAlignment="1">
      <alignment horizontal="center" vertical="center"/>
    </xf>
    <xf numFmtId="0" fontId="44" fillId="0" borderId="42" xfId="0" applyFont="1" applyFill="1" applyBorder="1" applyAlignment="1">
      <alignment horizontal="center" vertical="center"/>
    </xf>
    <xf numFmtId="0" fontId="44" fillId="0" borderId="31" xfId="0" applyFont="1" applyFill="1" applyBorder="1" applyAlignment="1">
      <alignment horizontal="center" vertical="center"/>
    </xf>
    <xf numFmtId="0" fontId="44" fillId="0" borderId="32" xfId="0" applyFont="1" applyFill="1" applyBorder="1" applyAlignment="1">
      <alignment horizontal="center" vertical="center"/>
    </xf>
    <xf numFmtId="0" fontId="62" fillId="0" borderId="42" xfId="0" applyFont="1" applyFill="1" applyBorder="1" applyAlignment="1">
      <alignment horizontal="left" vertical="center" wrapText="1"/>
    </xf>
    <xf numFmtId="0" fontId="62" fillId="0" borderId="60" xfId="0" applyFont="1" applyFill="1" applyBorder="1" applyAlignment="1">
      <alignment horizontal="left" vertical="center" wrapText="1"/>
    </xf>
    <xf numFmtId="0" fontId="62" fillId="0" borderId="20" xfId="0" applyFont="1" applyFill="1" applyBorder="1" applyAlignment="1">
      <alignment horizontal="left" vertical="center" wrapText="1"/>
    </xf>
    <xf numFmtId="0" fontId="44" fillId="0" borderId="41" xfId="0" applyFont="1" applyFill="1" applyBorder="1" applyAlignment="1">
      <alignment horizontal="center" vertical="center"/>
    </xf>
    <xf numFmtId="0" fontId="37" fillId="0" borderId="27" xfId="0" applyFont="1" applyFill="1" applyBorder="1" applyAlignment="1">
      <alignment horizontal="center" vertical="center"/>
    </xf>
    <xf numFmtId="0" fontId="44" fillId="0" borderId="21" xfId="0" applyFont="1" applyFill="1" applyBorder="1" applyAlignment="1">
      <alignment horizontal="center" vertical="top" wrapText="1"/>
    </xf>
    <xf numFmtId="0" fontId="44" fillId="0" borderId="23" xfId="0" applyFont="1" applyFill="1" applyBorder="1" applyAlignment="1">
      <alignment horizontal="center" vertical="top" wrapText="1"/>
    </xf>
    <xf numFmtId="0" fontId="44" fillId="0" borderId="22" xfId="0" applyFont="1" applyFill="1" applyBorder="1" applyAlignment="1">
      <alignment horizontal="center" vertical="top" wrapText="1"/>
    </xf>
    <xf numFmtId="0" fontId="44" fillId="0" borderId="21" xfId="0" applyFont="1" applyFill="1" applyBorder="1" applyAlignment="1">
      <alignment horizontal="center" wrapText="1"/>
    </xf>
    <xf numFmtId="0" fontId="44" fillId="0" borderId="23" xfId="0" applyFont="1" applyFill="1" applyBorder="1" applyAlignment="1">
      <alignment horizontal="center" wrapText="1"/>
    </xf>
    <xf numFmtId="0" fontId="44" fillId="0" borderId="22" xfId="0" applyFont="1" applyFill="1" applyBorder="1" applyAlignment="1">
      <alignment horizontal="center" wrapText="1"/>
    </xf>
    <xf numFmtId="2" fontId="44" fillId="0" borderId="23" xfId="0" applyNumberFormat="1" applyFont="1" applyFill="1" applyBorder="1" applyAlignment="1">
      <alignment horizontal="center" vertical="center"/>
    </xf>
    <xf numFmtId="2" fontId="44" fillId="0" borderId="16" xfId="0" applyNumberFormat="1" applyFont="1" applyFill="1" applyBorder="1" applyAlignment="1">
      <alignment horizontal="center" vertical="center"/>
    </xf>
    <xf numFmtId="1" fontId="44" fillId="0" borderId="22" xfId="0" applyNumberFormat="1" applyFont="1" applyFill="1" applyBorder="1" applyAlignment="1">
      <alignment horizontal="center" vertical="center"/>
    </xf>
    <xf numFmtId="0" fontId="37" fillId="0" borderId="41" xfId="0" applyFont="1" applyFill="1" applyBorder="1" applyAlignment="1">
      <alignment horizontal="center" vertical="center" textRotation="90"/>
    </xf>
    <xf numFmtId="0" fontId="37" fillId="0" borderId="31" xfId="0" applyFont="1" applyFill="1" applyBorder="1" applyAlignment="1">
      <alignment horizontal="center" vertical="center" textRotation="90"/>
    </xf>
    <xf numFmtId="0" fontId="37" fillId="0" borderId="32" xfId="0" applyFont="1" applyFill="1" applyBorder="1" applyAlignment="1">
      <alignment horizontal="center" vertical="center" textRotation="90"/>
    </xf>
    <xf numFmtId="0" fontId="37" fillId="0" borderId="21" xfId="0" applyFont="1" applyFill="1" applyBorder="1" applyAlignment="1">
      <alignment horizontal="center" vertical="center" textRotation="90"/>
    </xf>
    <xf numFmtId="0" fontId="37" fillId="0" borderId="23" xfId="0" applyFont="1" applyFill="1" applyBorder="1" applyAlignment="1">
      <alignment horizontal="center" vertical="center" textRotation="90"/>
    </xf>
    <xf numFmtId="0" fontId="37" fillId="0" borderId="22" xfId="0" applyFont="1" applyFill="1" applyBorder="1" applyAlignment="1">
      <alignment horizontal="center" vertical="center" textRotation="90"/>
    </xf>
    <xf numFmtId="0" fontId="37" fillId="0" borderId="35" xfId="0" applyFont="1" applyFill="1" applyBorder="1" applyAlignment="1">
      <alignment horizontal="center" vertical="center" textRotation="90"/>
    </xf>
    <xf numFmtId="0" fontId="37" fillId="0" borderId="36" xfId="0" applyFont="1" applyFill="1" applyBorder="1" applyAlignment="1">
      <alignment horizontal="center" vertical="center" textRotation="90"/>
    </xf>
    <xf numFmtId="0" fontId="37" fillId="0" borderId="38" xfId="0" applyFont="1" applyFill="1" applyBorder="1" applyAlignment="1">
      <alignment horizontal="center" vertical="center" textRotation="90"/>
    </xf>
    <xf numFmtId="0" fontId="37" fillId="4" borderId="30" xfId="0" applyFont="1" applyFill="1" applyBorder="1" applyAlignment="1">
      <alignment horizontal="center" vertical="center"/>
    </xf>
    <xf numFmtId="16" fontId="44" fillId="0" borderId="16" xfId="0" applyNumberFormat="1" applyFont="1" applyFill="1" applyBorder="1" applyAlignment="1">
      <alignment horizontal="center" vertical="center"/>
    </xf>
    <xf numFmtId="0" fontId="62" fillId="0" borderId="21" xfId="0" applyFont="1" applyFill="1" applyBorder="1" applyAlignment="1">
      <alignment vertical="center" wrapText="1"/>
    </xf>
    <xf numFmtId="0" fontId="62" fillId="0" borderId="23" xfId="0" applyFont="1" applyFill="1" applyBorder="1" applyAlignment="1">
      <alignment vertical="center" wrapText="1"/>
    </xf>
    <xf numFmtId="0" fontId="62" fillId="0" borderId="22" xfId="0" applyFont="1" applyFill="1" applyBorder="1" applyAlignment="1">
      <alignment vertical="center" wrapText="1"/>
    </xf>
    <xf numFmtId="0" fontId="45" fillId="0" borderId="13" xfId="0" applyFont="1" applyFill="1" applyBorder="1" applyAlignment="1">
      <alignment horizontal="center" vertical="center" wrapText="1"/>
    </xf>
    <xf numFmtId="0" fontId="45" fillId="0" borderId="24" xfId="0" applyFont="1" applyFill="1" applyBorder="1" applyAlignment="1">
      <alignment horizontal="center" vertical="center" wrapText="1"/>
    </xf>
    <xf numFmtId="0" fontId="45" fillId="0" borderId="25" xfId="0" applyFont="1" applyFill="1" applyBorder="1" applyAlignment="1">
      <alignment horizontal="center" vertical="center" wrapText="1"/>
    </xf>
    <xf numFmtId="0" fontId="62" fillId="0" borderId="19" xfId="0" applyFont="1" applyFill="1" applyBorder="1" applyAlignment="1">
      <alignment horizontal="left" vertical="center" wrapText="1"/>
    </xf>
    <xf numFmtId="0" fontId="62" fillId="0" borderId="26" xfId="0" applyFont="1" applyFill="1" applyBorder="1" applyAlignment="1">
      <alignment horizontal="left" vertical="center"/>
    </xf>
    <xf numFmtId="0" fontId="62" fillId="0" borderId="29" xfId="0" applyFont="1" applyFill="1" applyBorder="1" applyAlignment="1">
      <alignment horizontal="left" vertical="center"/>
    </xf>
    <xf numFmtId="0" fontId="38" fillId="0" borderId="27" xfId="0" applyFont="1" applyFill="1" applyBorder="1" applyAlignment="1">
      <alignment horizontal="center" vertical="center"/>
    </xf>
    <xf numFmtId="0" fontId="14" fillId="0" borderId="60" xfId="0" applyFont="1" applyFill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textRotation="90"/>
    </xf>
    <xf numFmtId="0" fontId="17" fillId="0" borderId="60" xfId="0" applyFont="1" applyFill="1" applyBorder="1" applyAlignment="1">
      <alignment horizontal="center" textRotation="90"/>
    </xf>
    <xf numFmtId="0" fontId="17" fillId="0" borderId="7" xfId="0" applyFont="1" applyFill="1" applyBorder="1" applyAlignment="1">
      <alignment horizontal="center" textRotation="90"/>
    </xf>
    <xf numFmtId="0" fontId="17" fillId="0" borderId="1" xfId="0" applyFont="1" applyFill="1" applyBorder="1" applyAlignment="1">
      <alignment horizontal="center" textRotation="90"/>
    </xf>
    <xf numFmtId="0" fontId="49" fillId="0" borderId="60" xfId="0" applyFont="1" applyFill="1" applyBorder="1" applyAlignment="1">
      <alignment horizontal="center" vertical="center" wrapText="1"/>
    </xf>
    <xf numFmtId="0" fontId="49" fillId="0" borderId="11" xfId="0" applyFont="1" applyFill="1" applyBorder="1" applyAlignment="1">
      <alignment horizontal="center" vertical="center"/>
    </xf>
    <xf numFmtId="0" fontId="17" fillId="0" borderId="55" xfId="0" applyFont="1" applyFill="1" applyBorder="1" applyAlignment="1">
      <alignment horizontal="left" textRotation="90"/>
    </xf>
    <xf numFmtId="0" fontId="17" fillId="0" borderId="58" xfId="0" applyFont="1" applyFill="1" applyBorder="1" applyAlignment="1">
      <alignment horizontal="left" textRotation="90"/>
    </xf>
    <xf numFmtId="0" fontId="61" fillId="0" borderId="0" xfId="0" applyFont="1" applyFill="1" applyBorder="1" applyAlignment="1">
      <alignment horizontal="left" vertical="center" wrapText="1"/>
    </xf>
    <xf numFmtId="0" fontId="61" fillId="0" borderId="0" xfId="0" applyFont="1" applyFill="1" applyAlignment="1">
      <alignment horizontal="left" vertical="center" wrapText="1"/>
    </xf>
    <xf numFmtId="0" fontId="47" fillId="0" borderId="0" xfId="0" applyFont="1" applyFill="1" applyAlignment="1">
      <alignment horizontal="center"/>
    </xf>
    <xf numFmtId="0" fontId="48" fillId="0" borderId="0" xfId="0" applyFont="1" applyFill="1" applyAlignment="1">
      <alignment horizontal="center" vertical="center"/>
    </xf>
    <xf numFmtId="0" fontId="14" fillId="0" borderId="64" xfId="0" applyFont="1" applyFill="1" applyBorder="1" applyAlignment="1">
      <alignment horizontal="center" vertical="center" wrapText="1"/>
    </xf>
    <xf numFmtId="0" fontId="14" fillId="0" borderId="65" xfId="0" applyFont="1" applyFill="1" applyBorder="1" applyAlignment="1">
      <alignment horizontal="center" vertical="center"/>
    </xf>
    <xf numFmtId="0" fontId="14" fillId="0" borderId="42" xfId="0" applyFont="1" applyFill="1" applyBorder="1" applyAlignment="1">
      <alignment horizontal="center" vertical="center"/>
    </xf>
    <xf numFmtId="0" fontId="38" fillId="0" borderId="35" xfId="0" applyFont="1" applyFill="1" applyBorder="1" applyAlignment="1">
      <alignment horizontal="center" vertical="center"/>
    </xf>
    <xf numFmtId="0" fontId="38" fillId="0" borderId="37" xfId="0" applyFont="1" applyFill="1" applyBorder="1" applyAlignment="1">
      <alignment horizontal="center" vertical="center"/>
    </xf>
    <xf numFmtId="0" fontId="18" fillId="0" borderId="30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/>
    </xf>
    <xf numFmtId="0" fontId="45" fillId="0" borderId="64" xfId="0" applyFont="1" applyFill="1" applyBorder="1" applyAlignment="1">
      <alignment horizontal="center" vertical="center" wrapText="1"/>
    </xf>
    <xf numFmtId="0" fontId="45" fillId="0" borderId="59" xfId="0" applyFont="1" applyFill="1" applyBorder="1" applyAlignment="1">
      <alignment horizontal="center" vertical="center"/>
    </xf>
    <xf numFmtId="0" fontId="45" fillId="0" borderId="52" xfId="0" applyFont="1" applyFill="1" applyBorder="1" applyAlignment="1">
      <alignment horizontal="center" vertical="center" wrapText="1"/>
    </xf>
    <xf numFmtId="0" fontId="45" fillId="0" borderId="44" xfId="0" applyFont="1" applyFill="1" applyBorder="1" applyAlignment="1">
      <alignment horizontal="center" vertical="center" wrapText="1"/>
    </xf>
    <xf numFmtId="0" fontId="45" fillId="0" borderId="45" xfId="0" applyFont="1" applyFill="1" applyBorder="1" applyAlignment="1">
      <alignment horizontal="center" vertical="center" wrapText="1"/>
    </xf>
    <xf numFmtId="0" fontId="45" fillId="0" borderId="39" xfId="0" applyFont="1" applyFill="1" applyBorder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45" fillId="0" borderId="40" xfId="0" applyFont="1" applyFill="1" applyBorder="1" applyAlignment="1">
      <alignment horizontal="center" vertical="center" wrapText="1"/>
    </xf>
    <xf numFmtId="0" fontId="45" fillId="0" borderId="53" xfId="0" applyFont="1" applyFill="1" applyBorder="1" applyAlignment="1">
      <alignment horizontal="center" vertical="center" wrapText="1"/>
    </xf>
    <xf numFmtId="0" fontId="45" fillId="0" borderId="12" xfId="0" applyFont="1" applyFill="1" applyBorder="1" applyAlignment="1">
      <alignment horizontal="center" vertical="center" wrapText="1"/>
    </xf>
    <xf numFmtId="0" fontId="45" fillId="0" borderId="3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16" xfId="0" applyFont="1" applyFill="1" applyBorder="1" applyAlignment="1">
      <alignment horizontal="center" vertical="center"/>
    </xf>
    <xf numFmtId="0" fontId="17" fillId="0" borderId="20" xfId="0" applyFont="1" applyFill="1" applyBorder="1" applyAlignment="1">
      <alignment horizontal="center" textRotation="90"/>
    </xf>
    <xf numFmtId="0" fontId="17" fillId="0" borderId="8" xfId="0" applyFont="1" applyFill="1" applyBorder="1" applyAlignment="1">
      <alignment horizontal="center" textRotation="90"/>
    </xf>
    <xf numFmtId="0" fontId="38" fillId="0" borderId="6" xfId="0" applyFont="1" applyFill="1" applyBorder="1" applyAlignment="1">
      <alignment horizontal="center" vertical="center"/>
    </xf>
    <xf numFmtId="0" fontId="38" fillId="0" borderId="14" xfId="0" applyFont="1" applyFill="1" applyBorder="1" applyAlignment="1">
      <alignment horizontal="center" vertical="center"/>
    </xf>
    <xf numFmtId="0" fontId="45" fillId="0" borderId="41" xfId="0" applyFont="1" applyFill="1" applyBorder="1" applyAlignment="1">
      <alignment horizontal="center" vertical="center" textRotation="90"/>
    </xf>
    <xf numFmtId="0" fontId="45" fillId="0" borderId="31" xfId="0" applyFont="1" applyFill="1" applyBorder="1" applyAlignment="1">
      <alignment horizontal="center" vertical="center" textRotation="90"/>
    </xf>
    <xf numFmtId="0" fontId="45" fillId="0" borderId="32" xfId="0" applyFont="1" applyFill="1" applyBorder="1" applyAlignment="1">
      <alignment horizontal="center" vertical="center" textRotation="90"/>
    </xf>
    <xf numFmtId="0" fontId="45" fillId="0" borderId="21" xfId="0" applyFont="1" applyFill="1" applyBorder="1" applyAlignment="1">
      <alignment horizontal="center" vertical="center" textRotation="90"/>
    </xf>
    <xf numFmtId="0" fontId="45" fillId="0" borderId="23" xfId="0" applyFont="1" applyFill="1" applyBorder="1" applyAlignment="1">
      <alignment horizontal="center" vertical="center" textRotation="90"/>
    </xf>
    <xf numFmtId="0" fontId="45" fillId="0" borderId="22" xfId="0" applyFont="1" applyFill="1" applyBorder="1" applyAlignment="1">
      <alignment horizontal="center" vertical="center" textRotation="90"/>
    </xf>
    <xf numFmtId="0" fontId="45" fillId="0" borderId="35" xfId="0" applyFont="1" applyFill="1" applyBorder="1" applyAlignment="1">
      <alignment horizontal="center" vertical="center" textRotation="90"/>
    </xf>
    <xf numFmtId="0" fontId="45" fillId="0" borderId="36" xfId="0" applyFont="1" applyFill="1" applyBorder="1" applyAlignment="1">
      <alignment horizontal="center" vertical="center" textRotation="90"/>
    </xf>
    <xf numFmtId="0" fontId="45" fillId="0" borderId="38" xfId="0" applyFont="1" applyFill="1" applyBorder="1" applyAlignment="1">
      <alignment horizontal="center" vertical="center" textRotation="90"/>
    </xf>
    <xf numFmtId="0" fontId="56" fillId="0" borderId="21" xfId="0" applyFont="1" applyFill="1" applyBorder="1" applyAlignment="1">
      <alignment horizontal="center" vertical="center" wrapText="1"/>
    </xf>
    <xf numFmtId="0" fontId="56" fillId="0" borderId="23" xfId="0" applyFont="1" applyFill="1" applyBorder="1" applyAlignment="1">
      <alignment horizontal="center" vertical="center" wrapText="1"/>
    </xf>
    <xf numFmtId="0" fontId="56" fillId="0" borderId="22" xfId="0" applyFont="1" applyFill="1" applyBorder="1" applyAlignment="1">
      <alignment horizontal="center" vertical="center" wrapText="1"/>
    </xf>
    <xf numFmtId="0" fontId="44" fillId="0" borderId="33" xfId="0" applyFont="1" applyFill="1" applyBorder="1" applyAlignment="1">
      <alignment horizontal="center" vertical="center"/>
    </xf>
    <xf numFmtId="0" fontId="44" fillId="0" borderId="36" xfId="0" applyFont="1" applyFill="1" applyBorder="1" applyAlignment="1">
      <alignment horizontal="center" vertical="center"/>
    </xf>
    <xf numFmtId="0" fontId="44" fillId="0" borderId="38" xfId="0" applyFont="1" applyFill="1" applyBorder="1" applyAlignment="1">
      <alignment horizontal="center" vertical="center"/>
    </xf>
    <xf numFmtId="0" fontId="48" fillId="0" borderId="30" xfId="0" applyFont="1" applyFill="1" applyBorder="1" applyAlignment="1">
      <alignment horizontal="center" vertical="center" wrapText="1"/>
    </xf>
    <xf numFmtId="0" fontId="48" fillId="0" borderId="26" xfId="0" applyFont="1" applyFill="1" applyBorder="1" applyAlignment="1">
      <alignment horizontal="center" vertical="center" wrapText="1"/>
    </xf>
    <xf numFmtId="0" fontId="48" fillId="0" borderId="29" xfId="0" applyFont="1" applyFill="1" applyBorder="1" applyAlignment="1">
      <alignment horizontal="center" vertical="center" wrapText="1"/>
    </xf>
    <xf numFmtId="0" fontId="61" fillId="4" borderId="52" xfId="0" applyFont="1" applyFill="1" applyBorder="1" applyAlignment="1">
      <alignment horizontal="center" vertical="center" wrapText="1"/>
    </xf>
    <xf numFmtId="0" fontId="61" fillId="4" borderId="44" xfId="0" applyFont="1" applyFill="1" applyBorder="1" applyAlignment="1">
      <alignment horizontal="center" vertical="center" wrapText="1"/>
    </xf>
    <xf numFmtId="0" fontId="61" fillId="4" borderId="45" xfId="0" applyFont="1" applyFill="1" applyBorder="1" applyAlignment="1">
      <alignment horizontal="center" vertical="center" wrapText="1"/>
    </xf>
    <xf numFmtId="0" fontId="61" fillId="4" borderId="39" xfId="0" applyFont="1" applyFill="1" applyBorder="1" applyAlignment="1">
      <alignment horizontal="center" vertical="center" wrapText="1"/>
    </xf>
    <xf numFmtId="0" fontId="61" fillId="4" borderId="0" xfId="0" applyFont="1" applyFill="1" applyBorder="1" applyAlignment="1">
      <alignment horizontal="center" vertical="center" wrapText="1"/>
    </xf>
    <xf numFmtId="0" fontId="61" fillId="4" borderId="40" xfId="0" applyFont="1" applyFill="1" applyBorder="1" applyAlignment="1">
      <alignment horizontal="center" vertical="center" wrapText="1"/>
    </xf>
    <xf numFmtId="0" fontId="61" fillId="0" borderId="53" xfId="0" applyFont="1" applyFill="1" applyBorder="1" applyAlignment="1">
      <alignment horizontal="center" vertical="center" wrapText="1"/>
    </xf>
    <xf numFmtId="0" fontId="61" fillId="0" borderId="12" xfId="0" applyFont="1" applyFill="1" applyBorder="1" applyAlignment="1">
      <alignment horizontal="center" vertical="center" wrapText="1"/>
    </xf>
    <xf numFmtId="0" fontId="61" fillId="0" borderId="34" xfId="0" applyFont="1" applyFill="1" applyBorder="1" applyAlignment="1">
      <alignment horizontal="center" vertical="center" wrapText="1"/>
    </xf>
    <xf numFmtId="0" fontId="62" fillId="0" borderId="30" xfId="0" applyFont="1" applyFill="1" applyBorder="1" applyAlignment="1">
      <alignment horizontal="center" vertical="center" wrapText="1"/>
    </xf>
    <xf numFmtId="0" fontId="62" fillId="0" borderId="26" xfId="0" applyFont="1" applyFill="1" applyBorder="1" applyAlignment="1">
      <alignment horizontal="center" vertical="center" wrapText="1"/>
    </xf>
    <xf numFmtId="0" fontId="62" fillId="0" borderId="29" xfId="0" applyFont="1" applyFill="1" applyBorder="1" applyAlignment="1">
      <alignment horizontal="center" vertical="center" wrapText="1"/>
    </xf>
    <xf numFmtId="49" fontId="61" fillId="0" borderId="43" xfId="0" applyNumberFormat="1" applyFont="1" applyFill="1" applyBorder="1" applyAlignment="1">
      <alignment horizontal="center" vertical="center" wrapText="1"/>
    </xf>
    <xf numFmtId="49" fontId="61" fillId="0" borderId="31" xfId="0" applyNumberFormat="1" applyFont="1" applyFill="1" applyBorder="1" applyAlignment="1">
      <alignment horizontal="center" vertical="center" wrapText="1"/>
    </xf>
    <xf numFmtId="49" fontId="61" fillId="0" borderId="32" xfId="0" applyNumberFormat="1" applyFont="1" applyFill="1" applyBorder="1" applyAlignment="1">
      <alignment horizontal="center" vertical="center" wrapText="1"/>
    </xf>
    <xf numFmtId="49" fontId="61" fillId="0" borderId="72" xfId="0" applyNumberFormat="1" applyFont="1" applyFill="1" applyBorder="1" applyAlignment="1">
      <alignment horizontal="center" vertical="center" wrapText="1"/>
    </xf>
    <xf numFmtId="49" fontId="61" fillId="0" borderId="67" xfId="0" applyNumberFormat="1" applyFont="1" applyFill="1" applyBorder="1" applyAlignment="1">
      <alignment horizontal="center" vertical="center" wrapText="1"/>
    </xf>
    <xf numFmtId="49" fontId="61" fillId="0" borderId="68" xfId="0" applyNumberFormat="1" applyFont="1" applyFill="1" applyBorder="1" applyAlignment="1">
      <alignment horizontal="center" vertical="center" wrapText="1"/>
    </xf>
    <xf numFmtId="0" fontId="62" fillId="0" borderId="28" xfId="0" applyFont="1" applyFill="1" applyBorder="1" applyAlignment="1">
      <alignment horizontal="center" vertical="center" wrapText="1"/>
    </xf>
    <xf numFmtId="0" fontId="61" fillId="0" borderId="0" xfId="0" applyFont="1" applyFill="1" applyBorder="1" applyAlignment="1">
      <alignment horizontal="left"/>
    </xf>
    <xf numFmtId="49" fontId="61" fillId="4" borderId="2" xfId="0" applyNumberFormat="1" applyFont="1" applyFill="1" applyBorder="1" applyAlignment="1">
      <alignment horizontal="center" vertical="center" wrapText="1"/>
    </xf>
    <xf numFmtId="49" fontId="61" fillId="4" borderId="23" xfId="0" applyNumberFormat="1" applyFont="1" applyFill="1" applyBorder="1" applyAlignment="1">
      <alignment horizontal="center" vertical="center" wrapText="1"/>
    </xf>
    <xf numFmtId="49" fontId="61" fillId="4" borderId="22" xfId="0" applyNumberFormat="1" applyFont="1" applyFill="1" applyBorder="1" applyAlignment="1">
      <alignment horizontal="center" vertical="center" wrapText="1"/>
    </xf>
    <xf numFmtId="49" fontId="44" fillId="0" borderId="0" xfId="0" applyNumberFormat="1" applyFont="1" applyFill="1" applyBorder="1" applyAlignment="1">
      <alignment horizontal="center" vertical="center" wrapText="1"/>
    </xf>
    <xf numFmtId="49" fontId="44" fillId="0" borderId="0" xfId="0" applyNumberFormat="1" applyFont="1" applyFill="1" applyAlignment="1">
      <alignment horizontal="left" vertical="center" wrapText="1"/>
    </xf>
    <xf numFmtId="49" fontId="44" fillId="0" borderId="0" xfId="0" applyNumberFormat="1" applyFont="1" applyFill="1" applyAlignment="1">
      <alignment horizontal="left" vertical="top" wrapText="1"/>
    </xf>
    <xf numFmtId="49" fontId="14" fillId="0" borderId="0" xfId="0" applyNumberFormat="1" applyFont="1" applyFill="1" applyBorder="1" applyAlignment="1">
      <alignment horizontal="center" vertical="top" wrapText="1"/>
    </xf>
    <xf numFmtId="0" fontId="17" fillId="0" borderId="60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0" fontId="15" fillId="0" borderId="0" xfId="0" applyFont="1" applyFill="1" applyAlignment="1">
      <alignment horizontal="center" vertical="top" wrapText="1"/>
    </xf>
    <xf numFmtId="0" fontId="17" fillId="0" borderId="64" xfId="0" applyFont="1" applyFill="1" applyBorder="1" applyAlignment="1">
      <alignment horizontal="center" vertical="center" wrapText="1"/>
    </xf>
    <xf numFmtId="0" fontId="17" fillId="0" borderId="65" xfId="0" applyFont="1" applyFill="1" applyBorder="1" applyAlignment="1">
      <alignment horizontal="center" vertical="center"/>
    </xf>
    <xf numFmtId="0" fontId="17" fillId="0" borderId="42" xfId="0" applyFont="1" applyFill="1" applyBorder="1" applyAlignment="1">
      <alignment horizontal="center" vertical="center"/>
    </xf>
    <xf numFmtId="0" fontId="17" fillId="0" borderId="69" xfId="0" applyFont="1" applyFill="1" applyBorder="1" applyAlignment="1">
      <alignment horizontal="center" textRotation="90"/>
    </xf>
    <xf numFmtId="0" fontId="17" fillId="0" borderId="61" xfId="0" applyFont="1" applyFill="1" applyBorder="1" applyAlignment="1">
      <alignment horizontal="center" textRotation="90"/>
    </xf>
    <xf numFmtId="0" fontId="17" fillId="0" borderId="70" xfId="0" applyFont="1" applyFill="1" applyBorder="1" applyAlignment="1">
      <alignment horizontal="center" textRotation="90"/>
    </xf>
    <xf numFmtId="0" fontId="17" fillId="0" borderId="63" xfId="0" applyFont="1" applyFill="1" applyBorder="1" applyAlignment="1">
      <alignment horizontal="center" textRotation="90"/>
    </xf>
    <xf numFmtId="0" fontId="17" fillId="0" borderId="52" xfId="0" applyFont="1" applyFill="1" applyBorder="1" applyAlignment="1">
      <alignment horizontal="left" textRotation="90"/>
    </xf>
    <xf numFmtId="0" fontId="17" fillId="0" borderId="44" xfId="0" applyFont="1" applyFill="1" applyBorder="1" applyAlignment="1">
      <alignment horizontal="left" textRotation="90"/>
    </xf>
    <xf numFmtId="0" fontId="17" fillId="0" borderId="53" xfId="0" applyFont="1" applyFill="1" applyBorder="1" applyAlignment="1">
      <alignment horizontal="left" textRotation="90"/>
    </xf>
    <xf numFmtId="0" fontId="17" fillId="0" borderId="12" xfId="0" applyFont="1" applyFill="1" applyBorder="1" applyAlignment="1">
      <alignment horizontal="left" textRotation="90"/>
    </xf>
    <xf numFmtId="0" fontId="17" fillId="0" borderId="19" xfId="0" applyFont="1" applyFill="1" applyBorder="1" applyAlignment="1">
      <alignment horizontal="center" vertical="center"/>
    </xf>
    <xf numFmtId="0" fontId="17" fillId="0" borderId="41" xfId="0" applyFont="1" applyFill="1" applyBorder="1" applyAlignment="1">
      <alignment horizontal="left" vertical="center"/>
    </xf>
    <xf numFmtId="0" fontId="17" fillId="0" borderId="31" xfId="0" applyFont="1" applyFill="1" applyBorder="1" applyAlignment="1">
      <alignment horizontal="left" vertical="center"/>
    </xf>
    <xf numFmtId="0" fontId="17" fillId="0" borderId="43" xfId="0" applyFont="1" applyFill="1" applyBorder="1" applyAlignment="1">
      <alignment horizontal="center" vertical="center"/>
    </xf>
    <xf numFmtId="0" fontId="17" fillId="0" borderId="52" xfId="0" applyFont="1" applyFill="1" applyBorder="1" applyAlignment="1">
      <alignment horizontal="center" textRotation="90"/>
    </xf>
    <xf numFmtId="0" fontId="17" fillId="0" borderId="49" xfId="0" applyFont="1" applyFill="1" applyBorder="1" applyAlignment="1">
      <alignment horizontal="center" textRotation="90"/>
    </xf>
    <xf numFmtId="0" fontId="17" fillId="0" borderId="39" xfId="0" applyFont="1" applyFill="1" applyBorder="1" applyAlignment="1">
      <alignment horizontal="center" textRotation="90"/>
    </xf>
    <xf numFmtId="0" fontId="17" fillId="0" borderId="50" xfId="0" applyFont="1" applyFill="1" applyBorder="1" applyAlignment="1">
      <alignment horizontal="center" textRotation="90"/>
    </xf>
    <xf numFmtId="0" fontId="17" fillId="0" borderId="35" xfId="0" applyFont="1" applyFill="1" applyBorder="1" applyAlignment="1">
      <alignment horizontal="center" vertical="center"/>
    </xf>
    <xf numFmtId="0" fontId="17" fillId="0" borderId="37" xfId="0" applyFont="1" applyFill="1" applyBorder="1" applyAlignment="1">
      <alignment horizontal="center" vertical="center"/>
    </xf>
    <xf numFmtId="0" fontId="18" fillId="0" borderId="53" xfId="0" applyFont="1" applyFill="1" applyBorder="1" applyAlignment="1">
      <alignment horizontal="center" vertical="center"/>
    </xf>
    <xf numFmtId="0" fontId="18" fillId="0" borderId="51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left" vertical="center"/>
    </xf>
    <xf numFmtId="0" fontId="17" fillId="0" borderId="36" xfId="0" applyFont="1" applyFill="1" applyBorder="1" applyAlignment="1">
      <alignment horizontal="left" vertical="center"/>
    </xf>
    <xf numFmtId="0" fontId="18" fillId="0" borderId="55" xfId="0" applyFont="1" applyFill="1" applyBorder="1" applyAlignment="1">
      <alignment horizontal="center" vertical="center" wrapText="1"/>
    </xf>
    <xf numFmtId="0" fontId="18" fillId="0" borderId="56" xfId="0" applyFont="1" applyFill="1" applyBorder="1" applyAlignment="1">
      <alignment horizontal="center" vertical="center"/>
    </xf>
    <xf numFmtId="0" fontId="18" fillId="0" borderId="57" xfId="0" applyFont="1" applyFill="1" applyBorder="1" applyAlignment="1">
      <alignment horizontal="center" vertical="center"/>
    </xf>
    <xf numFmtId="0" fontId="18" fillId="0" borderId="52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40" xfId="0" applyFont="1" applyFill="1" applyBorder="1" applyAlignment="1">
      <alignment horizontal="center" vertical="center" wrapText="1"/>
    </xf>
    <xf numFmtId="0" fontId="18" fillId="0" borderId="53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 wrapText="1"/>
    </xf>
    <xf numFmtId="0" fontId="17" fillId="0" borderId="44" xfId="0" applyFont="1" applyFill="1" applyBorder="1" applyAlignment="1">
      <alignment horizontal="center" vertical="center" textRotation="90"/>
    </xf>
    <xf numFmtId="0" fontId="17" fillId="0" borderId="49" xfId="0" applyFont="1" applyFill="1" applyBorder="1" applyAlignment="1">
      <alignment horizontal="center" vertical="center" textRotation="90"/>
    </xf>
    <xf numFmtId="0" fontId="17" fillId="0" borderId="0" xfId="0" applyFont="1" applyFill="1" applyBorder="1" applyAlignment="1">
      <alignment horizontal="center" vertical="center" textRotation="90"/>
    </xf>
    <xf numFmtId="0" fontId="17" fillId="0" borderId="50" xfId="0" applyFont="1" applyFill="1" applyBorder="1" applyAlignment="1">
      <alignment horizontal="center" vertical="center" textRotation="90"/>
    </xf>
    <xf numFmtId="0" fontId="17" fillId="0" borderId="12" xfId="0" applyFont="1" applyFill="1" applyBorder="1" applyAlignment="1">
      <alignment horizontal="center" vertical="center" textRotation="90"/>
    </xf>
    <xf numFmtId="0" fontId="17" fillId="0" borderId="51" xfId="0" applyFont="1" applyFill="1" applyBorder="1" applyAlignment="1">
      <alignment horizontal="center" vertical="center" textRotation="90"/>
    </xf>
    <xf numFmtId="0" fontId="17" fillId="0" borderId="46" xfId="0" applyFont="1" applyFill="1" applyBorder="1" applyAlignment="1">
      <alignment horizontal="center" vertical="center" textRotation="90"/>
    </xf>
    <xf numFmtId="0" fontId="17" fillId="0" borderId="47" xfId="0" applyFont="1" applyFill="1" applyBorder="1" applyAlignment="1">
      <alignment horizontal="center" vertical="center" textRotation="90"/>
    </xf>
    <xf numFmtId="0" fontId="17" fillId="0" borderId="48" xfId="0" applyFont="1" applyFill="1" applyBorder="1" applyAlignment="1">
      <alignment horizontal="center" vertical="center" textRotation="90"/>
    </xf>
    <xf numFmtId="0" fontId="18" fillId="0" borderId="26" xfId="0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18" fillId="0" borderId="52" xfId="0" applyFont="1" applyFill="1" applyBorder="1" applyAlignment="1">
      <alignment horizontal="center" vertical="center"/>
    </xf>
    <xf numFmtId="0" fontId="18" fillId="0" borderId="44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60" xfId="0" applyFont="1" applyFill="1" applyBorder="1" applyAlignment="1">
      <alignment horizontal="center" vertical="center" textRotation="90"/>
    </xf>
    <xf numFmtId="0" fontId="17" fillId="0" borderId="45" xfId="0" applyFont="1" applyFill="1" applyBorder="1" applyAlignment="1">
      <alignment horizontal="center" vertical="center" textRotation="90"/>
    </xf>
    <xf numFmtId="0" fontId="17" fillId="0" borderId="34" xfId="0" applyFont="1" applyFill="1" applyBorder="1" applyAlignment="1">
      <alignment horizontal="center" vertical="center" textRotation="90"/>
    </xf>
    <xf numFmtId="0" fontId="18" fillId="0" borderId="52" xfId="0" applyFont="1" applyFill="1" applyBorder="1" applyAlignment="1">
      <alignment horizontal="center" vertical="center" textRotation="90"/>
    </xf>
    <xf numFmtId="0" fontId="18" fillId="0" borderId="44" xfId="0" applyFont="1" applyFill="1" applyBorder="1" applyAlignment="1">
      <alignment horizontal="center" vertical="center" textRotation="90"/>
    </xf>
    <xf numFmtId="0" fontId="18" fillId="0" borderId="45" xfId="0" applyFont="1" applyFill="1" applyBorder="1" applyAlignment="1">
      <alignment horizontal="center" vertical="center" textRotation="90"/>
    </xf>
    <xf numFmtId="0" fontId="18" fillId="0" borderId="39" xfId="0" applyFont="1" applyFill="1" applyBorder="1" applyAlignment="1">
      <alignment horizontal="center" vertical="center" textRotation="90"/>
    </xf>
    <xf numFmtId="0" fontId="18" fillId="0" borderId="0" xfId="0" applyFont="1" applyFill="1" applyBorder="1" applyAlignment="1">
      <alignment horizontal="center" vertical="center" textRotation="90"/>
    </xf>
    <xf numFmtId="0" fontId="18" fillId="0" borderId="40" xfId="0" applyFont="1" applyFill="1" applyBorder="1" applyAlignment="1">
      <alignment horizontal="center" vertical="center" textRotation="90"/>
    </xf>
    <xf numFmtId="0" fontId="18" fillId="0" borderId="53" xfId="0" applyFont="1" applyFill="1" applyBorder="1" applyAlignment="1">
      <alignment horizontal="center" vertical="center" textRotation="90"/>
    </xf>
    <xf numFmtId="0" fontId="18" fillId="0" borderId="12" xfId="0" applyFont="1" applyFill="1" applyBorder="1" applyAlignment="1">
      <alignment horizontal="center" vertical="center" textRotation="90"/>
    </xf>
    <xf numFmtId="0" fontId="18" fillId="0" borderId="34" xfId="0" applyFont="1" applyFill="1" applyBorder="1" applyAlignment="1">
      <alignment horizontal="center" vertical="center" textRotation="90"/>
    </xf>
    <xf numFmtId="0" fontId="17" fillId="0" borderId="39" xfId="0" applyFont="1" applyFill="1" applyBorder="1" applyAlignment="1">
      <alignment horizontal="center" vertical="center" textRotation="90"/>
    </xf>
    <xf numFmtId="0" fontId="17" fillId="0" borderId="53" xfId="0" applyFont="1" applyFill="1" applyBorder="1" applyAlignment="1">
      <alignment horizontal="center" vertical="center" textRotation="90"/>
    </xf>
    <xf numFmtId="0" fontId="17" fillId="0" borderId="30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9" xfId="0" applyFont="1" applyFill="1" applyBorder="1" applyAlignment="1">
      <alignment horizontal="center" vertical="center" textRotation="90"/>
    </xf>
    <xf numFmtId="0" fontId="18" fillId="3" borderId="41" xfId="0" applyFont="1" applyFill="1" applyBorder="1" applyAlignment="1">
      <alignment horizontal="center" vertical="center" wrapText="1"/>
    </xf>
    <xf numFmtId="0" fontId="18" fillId="3" borderId="31" xfId="0" applyFont="1" applyFill="1" applyBorder="1" applyAlignment="1">
      <alignment horizontal="center" vertical="center" wrapText="1"/>
    </xf>
    <xf numFmtId="0" fontId="18" fillId="3" borderId="32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horizontal="left" vertical="center" wrapText="1"/>
    </xf>
    <xf numFmtId="1" fontId="17" fillId="0" borderId="23" xfId="0" applyNumberFormat="1" applyFont="1" applyFill="1" applyBorder="1" applyAlignment="1">
      <alignment horizontal="center" vertical="center"/>
    </xf>
    <xf numFmtId="1" fontId="17" fillId="0" borderId="16" xfId="0" applyNumberFormat="1" applyFont="1" applyFill="1" applyBorder="1" applyAlignment="1">
      <alignment horizontal="center" vertical="center"/>
    </xf>
    <xf numFmtId="1" fontId="17" fillId="0" borderId="2" xfId="0" applyNumberFormat="1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left" vertical="center" wrapText="1"/>
    </xf>
    <xf numFmtId="0" fontId="18" fillId="3" borderId="60" xfId="0" applyFont="1" applyFill="1" applyBorder="1" applyAlignment="1">
      <alignment horizontal="left" vertical="center" wrapText="1"/>
    </xf>
    <xf numFmtId="0" fontId="18" fillId="3" borderId="20" xfId="0" applyFont="1" applyFill="1" applyBorder="1" applyAlignment="1">
      <alignment horizontal="left" vertical="center" wrapText="1"/>
    </xf>
    <xf numFmtId="0" fontId="17" fillId="3" borderId="31" xfId="0" applyFont="1" applyFill="1" applyBorder="1" applyAlignment="1">
      <alignment horizontal="center" vertical="center"/>
    </xf>
    <xf numFmtId="0" fontId="17" fillId="3" borderId="42" xfId="0" applyFont="1" applyFill="1" applyBorder="1" applyAlignment="1">
      <alignment horizontal="center" vertical="center"/>
    </xf>
    <xf numFmtId="0" fontId="17" fillId="3" borderId="43" xfId="0" applyFont="1" applyFill="1" applyBorder="1" applyAlignment="1">
      <alignment horizontal="center" vertical="center"/>
    </xf>
    <xf numFmtId="0" fontId="17" fillId="3" borderId="41" xfId="0" applyFont="1" applyFill="1" applyBorder="1" applyAlignment="1">
      <alignment horizontal="center" vertical="center"/>
    </xf>
    <xf numFmtId="0" fontId="17" fillId="3" borderId="32" xfId="0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left" vertical="center" wrapText="1"/>
    </xf>
    <xf numFmtId="0" fontId="18" fillId="2" borderId="26" xfId="0" applyFont="1" applyFill="1" applyBorder="1" applyAlignment="1">
      <alignment horizontal="left" vertical="center"/>
    </xf>
    <xf numFmtId="0" fontId="18" fillId="2" borderId="29" xfId="0" applyFont="1" applyFill="1" applyBorder="1" applyAlignment="1">
      <alignment horizontal="left" vertical="center"/>
    </xf>
    <xf numFmtId="0" fontId="17" fillId="2" borderId="26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8" fillId="3" borderId="8" xfId="0" applyFont="1" applyFill="1" applyBorder="1" applyAlignment="1">
      <alignment horizontal="left" vertical="center" wrapText="1"/>
    </xf>
    <xf numFmtId="0" fontId="17" fillId="3" borderId="23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21" xfId="0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left" vertical="center" wrapText="1"/>
    </xf>
    <xf numFmtId="0" fontId="17" fillId="0" borderId="23" xfId="0" applyFont="1" applyFill="1" applyBorder="1" applyAlignment="1">
      <alignment horizontal="left" vertical="center" wrapText="1"/>
    </xf>
    <xf numFmtId="0" fontId="17" fillId="0" borderId="22" xfId="0" applyFont="1" applyFill="1" applyBorder="1" applyAlignment="1">
      <alignment horizontal="left" vertical="center" wrapText="1"/>
    </xf>
    <xf numFmtId="0" fontId="17" fillId="3" borderId="21" xfId="0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vertical="center" wrapText="1"/>
    </xf>
    <xf numFmtId="0" fontId="18" fillId="3" borderId="23" xfId="0" applyFont="1" applyFill="1" applyBorder="1" applyAlignment="1">
      <alignment vertical="center" wrapText="1"/>
    </xf>
    <xf numFmtId="0" fontId="18" fillId="3" borderId="22" xfId="0" applyFont="1" applyFill="1" applyBorder="1" applyAlignment="1">
      <alignment vertical="center" wrapText="1"/>
    </xf>
    <xf numFmtId="0" fontId="18" fillId="3" borderId="21" xfId="0" applyFont="1" applyFill="1" applyBorder="1" applyAlignment="1">
      <alignment horizontal="left" vertical="center" wrapText="1"/>
    </xf>
    <xf numFmtId="0" fontId="18" fillId="3" borderId="23" xfId="0" applyFont="1" applyFill="1" applyBorder="1" applyAlignment="1">
      <alignment horizontal="left" vertical="center" wrapText="1"/>
    </xf>
    <xf numFmtId="0" fontId="18" fillId="3" borderId="22" xfId="0" applyFont="1" applyFill="1" applyBorder="1" applyAlignment="1">
      <alignment horizontal="left" vertical="center" wrapText="1"/>
    </xf>
    <xf numFmtId="49" fontId="17" fillId="0" borderId="21" xfId="0" applyNumberFormat="1" applyFont="1" applyFill="1" applyBorder="1" applyAlignment="1">
      <alignment horizontal="center" vertical="center"/>
    </xf>
    <xf numFmtId="49" fontId="17" fillId="0" borderId="16" xfId="0" applyNumberFormat="1" applyFont="1" applyFill="1" applyBorder="1" applyAlignment="1">
      <alignment horizontal="center" vertical="center"/>
    </xf>
    <xf numFmtId="16" fontId="17" fillId="0" borderId="21" xfId="0" applyNumberFormat="1" applyFont="1" applyFill="1" applyBorder="1" applyAlignment="1">
      <alignment horizontal="center" vertical="center"/>
    </xf>
    <xf numFmtId="16" fontId="17" fillId="0" borderId="16" xfId="0" applyNumberFormat="1" applyFont="1" applyFill="1" applyBorder="1" applyAlignment="1">
      <alignment horizontal="center" vertical="center"/>
    </xf>
    <xf numFmtId="0" fontId="18" fillId="3" borderId="21" xfId="0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top" wrapText="1"/>
    </xf>
    <xf numFmtId="0" fontId="17" fillId="0" borderId="23" xfId="0" applyFont="1" applyFill="1" applyBorder="1" applyAlignment="1">
      <alignment horizontal="center" vertical="top" wrapText="1"/>
    </xf>
    <xf numFmtId="0" fontId="17" fillId="0" borderId="22" xfId="0" applyFont="1" applyFill="1" applyBorder="1" applyAlignment="1">
      <alignment horizontal="center" vertical="top" wrapText="1"/>
    </xf>
    <xf numFmtId="0" fontId="17" fillId="3" borderId="18" xfId="0" applyFont="1" applyFill="1" applyBorder="1" applyAlignment="1">
      <alignment horizontal="center" vertical="center"/>
    </xf>
    <xf numFmtId="0" fontId="17" fillId="3" borderId="17" xfId="0" applyFont="1" applyFill="1" applyBorder="1" applyAlignment="1">
      <alignment horizontal="center" vertical="center"/>
    </xf>
    <xf numFmtId="0" fontId="17" fillId="3" borderId="24" xfId="0" applyFont="1" applyFill="1" applyBorder="1" applyAlignment="1">
      <alignment horizontal="center" vertical="center"/>
    </xf>
    <xf numFmtId="0" fontId="17" fillId="3" borderId="25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left" vertical="center" wrapText="1"/>
    </xf>
    <xf numFmtId="0" fontId="17" fillId="0" borderId="24" xfId="0" applyFont="1" applyFill="1" applyBorder="1" applyAlignment="1">
      <alignment horizontal="left" vertical="center" wrapText="1"/>
    </xf>
    <xf numFmtId="0" fontId="17" fillId="0" borderId="25" xfId="0" applyFont="1" applyFill="1" applyBorder="1" applyAlignment="1">
      <alignment horizontal="left" vertical="center" wrapText="1"/>
    </xf>
    <xf numFmtId="2" fontId="17" fillId="0" borderId="24" xfId="0" applyNumberFormat="1" applyFont="1" applyFill="1" applyBorder="1" applyAlignment="1">
      <alignment horizontal="center" vertical="center"/>
    </xf>
    <xf numFmtId="2" fontId="17" fillId="0" borderId="17" xfId="0" applyNumberFormat="1" applyFont="1" applyFill="1" applyBorder="1" applyAlignment="1">
      <alignment horizontal="center" vertical="center"/>
    </xf>
    <xf numFmtId="1" fontId="17" fillId="0" borderId="18" xfId="0" applyNumberFormat="1" applyFont="1" applyFill="1" applyBorder="1" applyAlignment="1">
      <alignment horizontal="center" vertical="center"/>
    </xf>
    <xf numFmtId="1" fontId="17" fillId="0" borderId="25" xfId="0" applyNumberFormat="1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left" vertical="center" wrapText="1"/>
    </xf>
    <xf numFmtId="0" fontId="18" fillId="3" borderId="24" xfId="0" applyFont="1" applyFill="1" applyBorder="1" applyAlignment="1">
      <alignment horizontal="left" vertical="center" wrapText="1"/>
    </xf>
    <xf numFmtId="0" fontId="18" fillId="3" borderId="25" xfId="0" applyFont="1" applyFill="1" applyBorder="1" applyAlignment="1">
      <alignment horizontal="left" vertical="center" wrapText="1"/>
    </xf>
    <xf numFmtId="2" fontId="17" fillId="3" borderId="24" xfId="0" applyNumberFormat="1" applyFont="1" applyFill="1" applyBorder="1" applyAlignment="1">
      <alignment horizontal="center" vertical="center"/>
    </xf>
    <xf numFmtId="2" fontId="17" fillId="3" borderId="17" xfId="0" applyNumberFormat="1" applyFont="1" applyFill="1" applyBorder="1" applyAlignment="1">
      <alignment horizontal="center" vertical="center"/>
    </xf>
    <xf numFmtId="1" fontId="17" fillId="3" borderId="18" xfId="0" applyNumberFormat="1" applyFont="1" applyFill="1" applyBorder="1" applyAlignment="1">
      <alignment horizontal="center" vertical="center"/>
    </xf>
    <xf numFmtId="1" fontId="17" fillId="3" borderId="25" xfId="0" applyNumberFormat="1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16" fontId="17" fillId="3" borderId="21" xfId="0" applyNumberFormat="1" applyFont="1" applyFill="1" applyBorder="1" applyAlignment="1">
      <alignment horizontal="center" vertical="center"/>
    </xf>
    <xf numFmtId="0" fontId="18" fillId="3" borderId="42" xfId="0" applyFont="1" applyFill="1" applyBorder="1" applyAlignment="1">
      <alignment horizontal="left" vertical="center" wrapText="1"/>
    </xf>
    <xf numFmtId="0" fontId="18" fillId="2" borderId="26" xfId="0" applyFont="1" applyFill="1" applyBorder="1" applyAlignment="1">
      <alignment horizontal="left" vertical="center" wrapText="1"/>
    </xf>
    <xf numFmtId="0" fontId="18" fillId="2" borderId="29" xfId="0" applyFont="1" applyFill="1" applyBorder="1" applyAlignment="1">
      <alignment horizontal="left" vertical="center" wrapText="1"/>
    </xf>
    <xf numFmtId="0" fontId="18" fillId="2" borderId="27" xfId="0" applyFont="1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41" fillId="0" borderId="21" xfId="0" applyFont="1" applyFill="1" applyBorder="1" applyAlignment="1">
      <alignment horizontal="left" vertical="center" wrapText="1"/>
    </xf>
    <xf numFmtId="0" fontId="41" fillId="0" borderId="23" xfId="0" applyFont="1" applyFill="1" applyBorder="1" applyAlignment="1">
      <alignment horizontal="left" vertical="center" wrapText="1"/>
    </xf>
    <xf numFmtId="0" fontId="41" fillId="0" borderId="22" xfId="0" applyFont="1" applyFill="1" applyBorder="1" applyAlignment="1">
      <alignment horizontal="left" vertical="center" wrapText="1"/>
    </xf>
    <xf numFmtId="0" fontId="41" fillId="0" borderId="21" xfId="0" applyFont="1" applyFill="1" applyBorder="1" applyAlignment="1">
      <alignment horizontal="center" vertical="center"/>
    </xf>
    <xf numFmtId="0" fontId="41" fillId="0" borderId="16" xfId="0" applyFont="1" applyFill="1" applyBorder="1" applyAlignment="1">
      <alignment horizontal="center" vertical="center"/>
    </xf>
    <xf numFmtId="0" fontId="41" fillId="0" borderId="23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horizontal="center" vertical="center"/>
    </xf>
    <xf numFmtId="0" fontId="41" fillId="0" borderId="21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0" fontId="41" fillId="0" borderId="22" xfId="0" applyFont="1" applyFill="1" applyBorder="1" applyAlignment="1">
      <alignment horizontal="center" vertical="center" wrapText="1"/>
    </xf>
    <xf numFmtId="0" fontId="17" fillId="3" borderId="41" xfId="0" applyFont="1" applyFill="1" applyBorder="1" applyAlignment="1">
      <alignment horizontal="center" vertical="center" wrapText="1"/>
    </xf>
    <xf numFmtId="0" fontId="17" fillId="3" borderId="31" xfId="0" applyFont="1" applyFill="1" applyBorder="1" applyAlignment="1">
      <alignment horizontal="center" vertical="center" wrapText="1"/>
    </xf>
    <xf numFmtId="0" fontId="17" fillId="3" borderId="32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18" fillId="0" borderId="23" xfId="0" applyFont="1" applyFill="1" applyBorder="1" applyAlignment="1">
      <alignment horizontal="left" vertical="center" wrapText="1"/>
    </xf>
    <xf numFmtId="0" fontId="18" fillId="0" borderId="22" xfId="0" applyFont="1" applyFill="1" applyBorder="1" applyAlignment="1">
      <alignment horizontal="left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left" vertical="center" wrapText="1"/>
    </xf>
    <xf numFmtId="0" fontId="17" fillId="0" borderId="14" xfId="0" applyFont="1" applyFill="1" applyBorder="1" applyAlignment="1">
      <alignment horizontal="left" vertical="center" wrapText="1"/>
    </xf>
    <xf numFmtId="0" fontId="17" fillId="0" borderId="15" xfId="0" applyFont="1" applyFill="1" applyBorder="1" applyAlignment="1">
      <alignment horizontal="left" vertical="center" wrapText="1"/>
    </xf>
    <xf numFmtId="0" fontId="17" fillId="0" borderId="66" xfId="0" applyFont="1" applyFill="1" applyBorder="1" applyAlignment="1">
      <alignment horizontal="left" vertical="center" wrapText="1"/>
    </xf>
    <xf numFmtId="0" fontId="17" fillId="0" borderId="67" xfId="0" applyFont="1" applyFill="1" applyBorder="1" applyAlignment="1">
      <alignment horizontal="left" vertical="center" wrapText="1"/>
    </xf>
    <xf numFmtId="0" fontId="17" fillId="0" borderId="68" xfId="0" applyFont="1" applyFill="1" applyBorder="1" applyAlignment="1">
      <alignment horizontal="left" vertical="center" wrapText="1"/>
    </xf>
    <xf numFmtId="0" fontId="41" fillId="0" borderId="24" xfId="0" applyFont="1" applyFill="1" applyBorder="1" applyAlignment="1">
      <alignment horizontal="center" vertical="center"/>
    </xf>
    <xf numFmtId="0" fontId="41" fillId="0" borderId="18" xfId="0" applyFont="1" applyFill="1" applyBorder="1" applyAlignment="1">
      <alignment horizontal="center" vertical="center"/>
    </xf>
    <xf numFmtId="0" fontId="41" fillId="0" borderId="17" xfId="0" applyFont="1" applyFill="1" applyBorder="1" applyAlignment="1">
      <alignment horizontal="center" vertical="center"/>
    </xf>
    <xf numFmtId="0" fontId="41" fillId="0" borderId="13" xfId="0" applyFont="1" applyFill="1" applyBorder="1" applyAlignment="1">
      <alignment horizontal="left" vertical="center" wrapText="1"/>
    </xf>
    <xf numFmtId="0" fontId="41" fillId="0" borderId="24" xfId="0" applyFont="1" applyFill="1" applyBorder="1" applyAlignment="1">
      <alignment horizontal="left" vertical="center" wrapText="1"/>
    </xf>
    <xf numFmtId="0" fontId="41" fillId="0" borderId="25" xfId="0" applyFont="1" applyFill="1" applyBorder="1" applyAlignment="1">
      <alignment horizontal="left" vertical="center" wrapText="1"/>
    </xf>
    <xf numFmtId="0" fontId="41" fillId="0" borderId="25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16" fontId="17" fillId="0" borderId="2" xfId="0" applyNumberFormat="1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center" vertical="center" wrapText="1"/>
    </xf>
    <xf numFmtId="0" fontId="17" fillId="0" borderId="29" xfId="0" applyFont="1" applyFill="1" applyBorder="1" applyAlignment="1">
      <alignment horizontal="center" vertical="center" wrapText="1"/>
    </xf>
    <xf numFmtId="0" fontId="17" fillId="0" borderId="52" xfId="0" applyFont="1" applyFill="1" applyBorder="1" applyAlignment="1">
      <alignment horizontal="left" vertical="center" wrapText="1"/>
    </xf>
    <xf numFmtId="0" fontId="17" fillId="0" borderId="44" xfId="0" applyFont="1" applyFill="1" applyBorder="1" applyAlignment="1">
      <alignment horizontal="left" vertical="center" wrapText="1"/>
    </xf>
    <xf numFmtId="0" fontId="17" fillId="0" borderId="45" xfId="0" applyFont="1" applyFill="1" applyBorder="1" applyAlignment="1">
      <alignment horizontal="left" vertical="center" wrapText="1"/>
    </xf>
    <xf numFmtId="0" fontId="17" fillId="0" borderId="52" xfId="0" applyFont="1" applyFill="1" applyBorder="1" applyAlignment="1">
      <alignment horizontal="center" vertical="center"/>
    </xf>
    <xf numFmtId="0" fontId="17" fillId="0" borderId="49" xfId="0" applyFont="1" applyFill="1" applyBorder="1" applyAlignment="1">
      <alignment horizontal="center" vertical="center"/>
    </xf>
    <xf numFmtId="0" fontId="17" fillId="0" borderId="46" xfId="0" applyFont="1" applyFill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/>
    </xf>
    <xf numFmtId="0" fontId="18" fillId="3" borderId="28" xfId="0" applyFont="1" applyFill="1" applyBorder="1" applyAlignment="1">
      <alignment horizontal="center" vertical="center"/>
    </xf>
    <xf numFmtId="0" fontId="18" fillId="3" borderId="27" xfId="0" applyFont="1" applyFill="1" applyBorder="1" applyAlignment="1">
      <alignment horizontal="center" vertical="center"/>
    </xf>
    <xf numFmtId="0" fontId="18" fillId="3" borderId="29" xfId="0" applyFont="1" applyFill="1" applyBorder="1" applyAlignment="1">
      <alignment horizontal="center" vertical="center"/>
    </xf>
    <xf numFmtId="0" fontId="18" fillId="3" borderId="30" xfId="0" applyFont="1" applyFill="1" applyBorder="1" applyAlignment="1">
      <alignment horizontal="center" vertical="center" wrapText="1"/>
    </xf>
    <xf numFmtId="0" fontId="18" fillId="3" borderId="26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3" borderId="30" xfId="0" applyFont="1" applyFill="1" applyBorder="1" applyAlignment="1">
      <alignment horizontal="left" vertical="center" wrapText="1"/>
    </xf>
    <xf numFmtId="0" fontId="18" fillId="3" borderId="26" xfId="0" applyFont="1" applyFill="1" applyBorder="1" applyAlignment="1">
      <alignment horizontal="left" vertical="center" wrapText="1"/>
    </xf>
    <xf numFmtId="0" fontId="18" fillId="3" borderId="29" xfId="0" applyFont="1" applyFill="1" applyBorder="1" applyAlignment="1">
      <alignment horizontal="left" vertical="center" wrapText="1"/>
    </xf>
    <xf numFmtId="0" fontId="18" fillId="3" borderId="30" xfId="0" applyFont="1" applyFill="1" applyBorder="1" applyAlignment="1">
      <alignment horizontal="center" vertical="center"/>
    </xf>
    <xf numFmtId="0" fontId="18" fillId="3" borderId="52" xfId="0" applyFont="1" applyFill="1" applyBorder="1" applyAlignment="1">
      <alignment horizontal="center" vertical="center"/>
    </xf>
    <xf numFmtId="0" fontId="18" fillId="3" borderId="49" xfId="0" applyFont="1" applyFill="1" applyBorder="1" applyAlignment="1">
      <alignment horizontal="center" vertical="center"/>
    </xf>
    <xf numFmtId="0" fontId="18" fillId="3" borderId="46" xfId="0" applyFont="1" applyFill="1" applyBorder="1" applyAlignment="1">
      <alignment horizontal="center" vertical="center"/>
    </xf>
    <xf numFmtId="0" fontId="18" fillId="3" borderId="45" xfId="0" applyFont="1" applyFill="1" applyBorder="1" applyAlignment="1">
      <alignment horizontal="center" vertical="center"/>
    </xf>
    <xf numFmtId="0" fontId="18" fillId="3" borderId="26" xfId="0" applyFont="1" applyFill="1" applyBorder="1" applyAlignment="1">
      <alignment horizontal="center" vertical="center"/>
    </xf>
    <xf numFmtId="16" fontId="17" fillId="0" borderId="18" xfId="0" applyNumberFormat="1" applyFont="1" applyFill="1" applyBorder="1" applyAlignment="1">
      <alignment horizontal="center" vertical="center" wrapText="1"/>
    </xf>
    <xf numFmtId="16" fontId="17" fillId="0" borderId="25" xfId="0" applyNumberFormat="1" applyFont="1" applyFill="1" applyBorder="1" applyAlignment="1">
      <alignment horizontal="center" vertical="center" wrapText="1"/>
    </xf>
    <xf numFmtId="1" fontId="17" fillId="0" borderId="17" xfId="0" applyNumberFormat="1" applyFont="1" applyFill="1" applyBorder="1" applyAlignment="1">
      <alignment horizontal="center" vertical="center"/>
    </xf>
    <xf numFmtId="49" fontId="17" fillId="0" borderId="18" xfId="0" applyNumberFormat="1" applyFont="1" applyFill="1" applyBorder="1" applyAlignment="1">
      <alignment horizontal="center" vertical="center"/>
    </xf>
    <xf numFmtId="49" fontId="17" fillId="0" borderId="25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1" fontId="17" fillId="0" borderId="13" xfId="0" applyNumberFormat="1" applyFont="1" applyFill="1" applyBorder="1" applyAlignment="1">
      <alignment horizontal="center" vertical="center"/>
    </xf>
    <xf numFmtId="1" fontId="17" fillId="0" borderId="48" xfId="0" applyNumberFormat="1" applyFont="1" applyFill="1" applyBorder="1" applyAlignment="1">
      <alignment horizontal="center" vertical="center"/>
    </xf>
    <xf numFmtId="1" fontId="17" fillId="0" borderId="51" xfId="0" applyNumberFormat="1" applyFont="1" applyFill="1" applyBorder="1" applyAlignment="1">
      <alignment horizontal="center" vertical="center"/>
    </xf>
    <xf numFmtId="0" fontId="17" fillId="0" borderId="48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17" fillId="0" borderId="38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17" fillId="0" borderId="28" xfId="0" applyFont="1" applyFill="1" applyBorder="1" applyAlignment="1">
      <alignment horizontal="left" vertical="center"/>
    </xf>
    <xf numFmtId="0" fontId="18" fillId="0" borderId="28" xfId="0" applyFont="1" applyFill="1" applyBorder="1" applyAlignment="1">
      <alignment horizontal="center" vertical="center"/>
    </xf>
    <xf numFmtId="0" fontId="17" fillId="0" borderId="53" xfId="0" applyFont="1" applyFill="1" applyBorder="1" applyAlignment="1">
      <alignment horizontal="left" vertical="center" wrapText="1"/>
    </xf>
    <xf numFmtId="0" fontId="17" fillId="0" borderId="12" xfId="0" applyFont="1" applyFill="1" applyBorder="1" applyAlignment="1">
      <alignment horizontal="left" vertical="center" wrapText="1"/>
    </xf>
    <xf numFmtId="0" fontId="17" fillId="0" borderId="34" xfId="0" applyFont="1" applyFill="1" applyBorder="1" applyAlignment="1">
      <alignment horizontal="left" vertical="center" wrapText="1"/>
    </xf>
    <xf numFmtId="0" fontId="17" fillId="0" borderId="62" xfId="0" applyFont="1" applyFill="1" applyBorder="1" applyAlignment="1">
      <alignment horizontal="center" vertical="center"/>
    </xf>
    <xf numFmtId="0" fontId="17" fillId="0" borderId="61" xfId="0" applyFont="1" applyFill="1" applyBorder="1" applyAlignment="1">
      <alignment horizontal="center" vertical="center"/>
    </xf>
    <xf numFmtId="0" fontId="17" fillId="0" borderId="63" xfId="0" applyFont="1" applyFill="1" applyBorder="1" applyAlignment="1">
      <alignment horizontal="center" vertical="center"/>
    </xf>
    <xf numFmtId="1" fontId="17" fillId="0" borderId="53" xfId="0" applyNumberFormat="1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/>
    </xf>
    <xf numFmtId="0" fontId="17" fillId="0" borderId="41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32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center" vertical="center"/>
    </xf>
    <xf numFmtId="0" fontId="18" fillId="0" borderId="23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0" fontId="18" fillId="0" borderId="41" xfId="0" applyFont="1" applyFill="1" applyBorder="1" applyAlignment="1">
      <alignment horizontal="center" vertical="center"/>
    </xf>
    <xf numFmtId="0" fontId="18" fillId="0" borderId="31" xfId="0" applyFont="1" applyFill="1" applyBorder="1" applyAlignment="1">
      <alignment horizontal="center" vertical="center"/>
    </xf>
    <xf numFmtId="0" fontId="18" fillId="0" borderId="43" xfId="0" applyFont="1" applyFill="1" applyBorder="1" applyAlignment="1">
      <alignment horizontal="center" vertical="center"/>
    </xf>
    <xf numFmtId="0" fontId="18" fillId="0" borderId="32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left" vertical="center"/>
    </xf>
    <xf numFmtId="0" fontId="18" fillId="0" borderId="35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18" fillId="0" borderId="33" xfId="0" applyFont="1" applyFill="1" applyBorder="1" applyAlignment="1">
      <alignment horizontal="center" vertical="center"/>
    </xf>
    <xf numFmtId="0" fontId="18" fillId="0" borderId="38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/>
    </xf>
    <xf numFmtId="0" fontId="39" fillId="0" borderId="0" xfId="0" applyFont="1" applyBorder="1"/>
    <xf numFmtId="0" fontId="39" fillId="0" borderId="75" xfId="0" applyFont="1" applyBorder="1"/>
    <xf numFmtId="0" fontId="9" fillId="0" borderId="76" xfId="0" applyFont="1" applyBorder="1" applyAlignment="1">
      <alignment horizontal="center" vertical="center"/>
    </xf>
    <xf numFmtId="0" fontId="39" fillId="0" borderId="77" xfId="0" applyFont="1" applyBorder="1"/>
    <xf numFmtId="0" fontId="39" fillId="0" borderId="78" xfId="0" applyFont="1" applyBorder="1"/>
    <xf numFmtId="0" fontId="9" fillId="0" borderId="76" xfId="0" applyFont="1" applyBorder="1" applyAlignment="1">
      <alignment horizontal="center" vertical="center" wrapText="1"/>
    </xf>
    <xf numFmtId="0" fontId="39" fillId="0" borderId="83" xfId="0" applyFont="1" applyBorder="1"/>
    <xf numFmtId="0" fontId="18" fillId="0" borderId="36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/>
    </xf>
    <xf numFmtId="0" fontId="18" fillId="0" borderId="30" xfId="0" applyFont="1" applyFill="1" applyBorder="1" applyAlignment="1">
      <alignment horizontal="center"/>
    </xf>
    <xf numFmtId="0" fontId="18" fillId="0" borderId="26" xfId="0" applyFont="1" applyFill="1" applyBorder="1" applyAlignment="1">
      <alignment horizontal="center"/>
    </xf>
    <xf numFmtId="0" fontId="18" fillId="0" borderId="29" xfId="0" applyFont="1" applyFill="1" applyBorder="1" applyAlignment="1">
      <alignment horizontal="center"/>
    </xf>
    <xf numFmtId="0" fontId="18" fillId="0" borderId="30" xfId="0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1" fontId="17" fillId="0" borderId="33" xfId="0" applyNumberFormat="1" applyFont="1" applyFill="1" applyBorder="1" applyAlignment="1">
      <alignment horizontal="center" vertical="center"/>
    </xf>
    <xf numFmtId="1" fontId="17" fillId="0" borderId="36" xfId="0" applyNumberFormat="1" applyFont="1" applyFill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40" fillId="0" borderId="79" xfId="0" applyFont="1" applyBorder="1"/>
    <xf numFmtId="0" fontId="40" fillId="0" borderId="80" xfId="0" applyFont="1" applyBorder="1"/>
    <xf numFmtId="0" fontId="40" fillId="0" borderId="39" xfId="0" applyFont="1" applyBorder="1"/>
    <xf numFmtId="0" fontId="40" fillId="0" borderId="0" xfId="0" applyFont="1" applyBorder="1"/>
    <xf numFmtId="0" fontId="40" fillId="0" borderId="75" xfId="0" applyFont="1" applyBorder="1"/>
    <xf numFmtId="0" fontId="40" fillId="0" borderId="53" xfId="0" applyFont="1" applyBorder="1"/>
    <xf numFmtId="0" fontId="40" fillId="0" borderId="12" xfId="0" applyFont="1" applyBorder="1"/>
    <xf numFmtId="0" fontId="40" fillId="0" borderId="86" xfId="0" applyFont="1" applyBorder="1"/>
    <xf numFmtId="0" fontId="17" fillId="0" borderId="81" xfId="0" applyFont="1" applyBorder="1" applyAlignment="1">
      <alignment horizontal="center" vertical="center"/>
    </xf>
    <xf numFmtId="0" fontId="40" fillId="0" borderId="82" xfId="0" applyFont="1" applyBorder="1"/>
    <xf numFmtId="0" fontId="40" fillId="0" borderId="87" xfId="0" applyFont="1" applyBorder="1"/>
    <xf numFmtId="0" fontId="40" fillId="0" borderId="85" xfId="0" applyFont="1" applyBorder="1"/>
    <xf numFmtId="0" fontId="40" fillId="0" borderId="40" xfId="0" applyFont="1" applyBorder="1"/>
    <xf numFmtId="0" fontId="40" fillId="0" borderId="34" xfId="0" applyFont="1" applyBorder="1"/>
    <xf numFmtId="0" fontId="17" fillId="0" borderId="39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40" xfId="0" applyFont="1" applyFill="1" applyBorder="1" applyAlignment="1">
      <alignment horizontal="left" vertical="center" wrapText="1"/>
    </xf>
    <xf numFmtId="0" fontId="17" fillId="0" borderId="66" xfId="0" applyFont="1" applyFill="1" applyBorder="1" applyAlignment="1">
      <alignment horizontal="left" vertical="center"/>
    </xf>
    <xf numFmtId="0" fontId="17" fillId="0" borderId="67" xfId="0" applyFont="1" applyFill="1" applyBorder="1" applyAlignment="1">
      <alignment horizontal="left" vertical="center"/>
    </xf>
    <xf numFmtId="0" fontId="17" fillId="0" borderId="74" xfId="0" applyFont="1" applyFill="1" applyBorder="1" applyAlignment="1">
      <alignment horizontal="left" vertical="center"/>
    </xf>
    <xf numFmtId="0" fontId="17" fillId="0" borderId="53" xfId="0" applyFont="1" applyFill="1" applyBorder="1" applyAlignment="1">
      <alignment horizontal="left" vertical="center"/>
    </xf>
    <xf numFmtId="0" fontId="17" fillId="0" borderId="51" xfId="0" applyFont="1" applyFill="1" applyBorder="1" applyAlignment="1">
      <alignment horizontal="left" vertical="center"/>
    </xf>
    <xf numFmtId="0" fontId="17" fillId="0" borderId="72" xfId="0" applyFont="1" applyFill="1" applyBorder="1" applyAlignment="1">
      <alignment horizontal="center" vertical="center"/>
    </xf>
    <xf numFmtId="0" fontId="17" fillId="0" borderId="67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7" fillId="0" borderId="68" xfId="0" applyFont="1" applyFill="1" applyBorder="1" applyAlignment="1">
      <alignment horizontal="center" vertical="center"/>
    </xf>
    <xf numFmtId="1" fontId="17" fillId="0" borderId="39" xfId="0" applyNumberFormat="1" applyFont="1" applyFill="1" applyBorder="1" applyAlignment="1">
      <alignment horizontal="center" vertical="center"/>
    </xf>
    <xf numFmtId="1" fontId="17" fillId="0" borderId="0" xfId="0" applyNumberFormat="1" applyFont="1" applyFill="1" applyBorder="1" applyAlignment="1">
      <alignment horizontal="center" vertical="center"/>
    </xf>
    <xf numFmtId="1" fontId="17" fillId="0" borderId="40" xfId="0" applyNumberFormat="1" applyFont="1" applyFill="1" applyBorder="1" applyAlignment="1">
      <alignment horizontal="center" vertical="center"/>
    </xf>
    <xf numFmtId="1" fontId="17" fillId="0" borderId="12" xfId="0" applyNumberFormat="1" applyFont="1" applyFill="1" applyBorder="1" applyAlignment="1">
      <alignment horizontal="center" vertical="center"/>
    </xf>
    <xf numFmtId="1" fontId="17" fillId="0" borderId="34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40" xfId="0" applyFont="1" applyFill="1" applyBorder="1" applyAlignment="1">
      <alignment horizontal="center" vertical="center"/>
    </xf>
    <xf numFmtId="1" fontId="17" fillId="0" borderId="41" xfId="0" applyNumberFormat="1" applyFont="1" applyFill="1" applyBorder="1" applyAlignment="1">
      <alignment horizontal="center" vertical="center"/>
    </xf>
    <xf numFmtId="1" fontId="17" fillId="0" borderId="31" xfId="0" applyNumberFormat="1" applyFont="1" applyFill="1" applyBorder="1" applyAlignment="1">
      <alignment horizontal="center" vertical="center"/>
    </xf>
    <xf numFmtId="1" fontId="17" fillId="0" borderId="32" xfId="0" applyNumberFormat="1" applyFont="1" applyFill="1" applyBorder="1" applyAlignment="1">
      <alignment horizontal="center" vertical="center"/>
    </xf>
    <xf numFmtId="1" fontId="17" fillId="0" borderId="43" xfId="0" applyNumberFormat="1" applyFont="1" applyFill="1" applyBorder="1" applyAlignment="1">
      <alignment horizontal="center" vertical="center"/>
    </xf>
    <xf numFmtId="49" fontId="17" fillId="0" borderId="21" xfId="0" applyNumberFormat="1" applyFont="1" applyFill="1" applyBorder="1" applyAlignment="1">
      <alignment horizontal="center" vertical="center" wrapText="1"/>
    </xf>
    <xf numFmtId="49" fontId="17" fillId="0" borderId="23" xfId="0" applyNumberFormat="1" applyFont="1" applyFill="1" applyBorder="1" applyAlignment="1">
      <alignment horizontal="center" vertical="center" wrapText="1"/>
    </xf>
    <xf numFmtId="49" fontId="17" fillId="0" borderId="22" xfId="0" applyNumberFormat="1" applyFont="1" applyFill="1" applyBorder="1" applyAlignment="1">
      <alignment horizontal="center" vertical="center" wrapText="1"/>
    </xf>
    <xf numFmtId="49" fontId="17" fillId="0" borderId="13" xfId="0" applyNumberFormat="1" applyFont="1" applyFill="1" applyBorder="1" applyAlignment="1">
      <alignment horizontal="center" vertical="center" wrapText="1"/>
    </xf>
    <xf numFmtId="49" fontId="17" fillId="0" borderId="24" xfId="0" applyNumberFormat="1" applyFont="1" applyFill="1" applyBorder="1" applyAlignment="1">
      <alignment horizontal="center" vertical="center" wrapText="1"/>
    </xf>
    <xf numFmtId="49" fontId="17" fillId="0" borderId="25" xfId="0" applyNumberFormat="1" applyFont="1" applyFill="1" applyBorder="1" applyAlignment="1">
      <alignment horizontal="center" vertical="center" wrapText="1"/>
    </xf>
    <xf numFmtId="0" fontId="17" fillId="0" borderId="41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32" xfId="0" applyFont="1" applyFill="1" applyBorder="1" applyAlignment="1">
      <alignment horizontal="left" vertical="center" wrapText="1"/>
    </xf>
    <xf numFmtId="49" fontId="17" fillId="0" borderId="41" xfId="0" applyNumberFormat="1" applyFont="1" applyFill="1" applyBorder="1" applyAlignment="1">
      <alignment horizontal="center" vertical="center" wrapText="1"/>
    </xf>
    <xf numFmtId="49" fontId="17" fillId="0" borderId="31" xfId="0" applyNumberFormat="1" applyFont="1" applyFill="1" applyBorder="1" applyAlignment="1">
      <alignment horizontal="center" vertical="center" wrapText="1"/>
    </xf>
    <xf numFmtId="49" fontId="17" fillId="0" borderId="32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left" wrapText="1"/>
    </xf>
    <xf numFmtId="0" fontId="17" fillId="0" borderId="1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49" fontId="17" fillId="0" borderId="21" xfId="0" applyNumberFormat="1" applyFont="1" applyBorder="1" applyAlignment="1">
      <alignment horizontal="center" vertical="center" wrapText="1"/>
    </xf>
    <xf numFmtId="49" fontId="17" fillId="0" borderId="23" xfId="0" applyNumberFormat="1" applyFont="1" applyBorder="1" applyAlignment="1">
      <alignment horizontal="center" vertical="center" wrapText="1"/>
    </xf>
    <xf numFmtId="49" fontId="17" fillId="0" borderId="22" xfId="0" applyNumberFormat="1" applyFont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left" wrapText="1"/>
    </xf>
    <xf numFmtId="0" fontId="14" fillId="0" borderId="23" xfId="0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left"/>
    </xf>
    <xf numFmtId="0" fontId="8" fillId="0" borderId="23" xfId="0" applyFont="1" applyFill="1" applyBorder="1" applyAlignment="1">
      <alignment horizontal="center" vertical="top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left" vertical="center"/>
    </xf>
    <xf numFmtId="0" fontId="17" fillId="0" borderId="23" xfId="0" applyFont="1" applyFill="1" applyBorder="1" applyAlignment="1">
      <alignment horizontal="left" vertical="center"/>
    </xf>
    <xf numFmtId="0" fontId="17" fillId="0" borderId="22" xfId="0" applyFont="1" applyFill="1" applyBorder="1" applyAlignment="1">
      <alignment horizontal="left" vertical="center"/>
    </xf>
    <xf numFmtId="0" fontId="8" fillId="0" borderId="23" xfId="0" applyFont="1" applyFill="1" applyBorder="1" applyAlignment="1">
      <alignment horizontal="center" vertical="top"/>
    </xf>
    <xf numFmtId="0" fontId="14" fillId="0" borderId="23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left" vertical="center" wrapText="1"/>
    </xf>
    <xf numFmtId="49" fontId="14" fillId="0" borderId="0" xfId="0" applyNumberFormat="1" applyFont="1" applyFill="1" applyAlignment="1">
      <alignment horizontal="left" vertical="center" wrapText="1"/>
    </xf>
    <xf numFmtId="0" fontId="15" fillId="0" borderId="0" xfId="0" applyFont="1" applyFill="1" applyAlignment="1">
      <alignment horizontal="left"/>
    </xf>
    <xf numFmtId="0" fontId="36" fillId="0" borderId="0" xfId="0" applyFont="1" applyFill="1" applyAlignment="1">
      <alignment horizontal="left" vertical="top" wrapText="1"/>
    </xf>
    <xf numFmtId="0" fontId="14" fillId="0" borderId="24" xfId="0" applyFont="1" applyFill="1" applyBorder="1" applyAlignment="1">
      <alignment horizontal="left" vertical="top" wrapText="1"/>
    </xf>
    <xf numFmtId="49" fontId="14" fillId="0" borderId="0" xfId="0" applyNumberFormat="1" applyFont="1" applyFill="1" applyAlignment="1">
      <alignment horizontal="left" vertical="top" wrapText="1"/>
    </xf>
    <xf numFmtId="0" fontId="16" fillId="0" borderId="23" xfId="0" applyFont="1" applyFill="1" applyBorder="1" applyAlignment="1">
      <alignment horizontal="center"/>
    </xf>
    <xf numFmtId="0" fontId="14" fillId="0" borderId="0" xfId="0" applyFont="1" applyFill="1" applyAlignment="1">
      <alignment horizontal="left" vertical="top"/>
    </xf>
  </cellXfs>
  <cellStyles count="2">
    <cellStyle name="мой стиль" xfId="1" xr:uid="{00000000-0005-0000-0000-000000000000}"/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CCFF99"/>
      <color rgb="FF99FFCC"/>
      <color rgb="FFFFFFCC"/>
      <color rgb="FF0066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T3:IO1404"/>
  <sheetViews>
    <sheetView tabSelected="1" topLeftCell="T127" zoomScale="20" zoomScaleNormal="20" zoomScaleSheetLayoutView="28" zoomScalePageLayoutView="20" workbookViewId="0">
      <selection activeCell="BL147" sqref="BL147"/>
    </sheetView>
  </sheetViews>
  <sheetFormatPr defaultColWidth="0" defaultRowHeight="30.6"/>
  <cols>
    <col min="1" max="19" width="0" style="4" hidden="1" customWidth="1"/>
    <col min="20" max="20" width="23.109375" style="4" customWidth="1"/>
    <col min="21" max="22" width="9.33203125" style="4" customWidth="1"/>
    <col min="23" max="23" width="8.88671875" style="4" customWidth="1"/>
    <col min="24" max="24" width="9" style="4" customWidth="1"/>
    <col min="25" max="25" width="10.6640625" style="4" customWidth="1"/>
    <col min="26" max="27" width="8.6640625" style="4" customWidth="1"/>
    <col min="28" max="28" width="11.5546875" style="4" customWidth="1"/>
    <col min="29" max="29" width="12.109375" style="4" customWidth="1"/>
    <col min="30" max="30" width="7.5546875" style="4" customWidth="1"/>
    <col min="31" max="31" width="12.109375" style="4" customWidth="1"/>
    <col min="32" max="33" width="8.6640625" style="4" customWidth="1"/>
    <col min="34" max="34" width="13.33203125" style="4" customWidth="1"/>
    <col min="35" max="35" width="8.6640625" style="6" customWidth="1"/>
    <col min="36" max="36" width="9.44140625" style="6" customWidth="1"/>
    <col min="37" max="37" width="8.6640625" style="6" customWidth="1"/>
    <col min="38" max="38" width="9.33203125" style="6" customWidth="1"/>
    <col min="39" max="39" width="9.33203125" style="4" customWidth="1"/>
    <col min="40" max="40" width="12.6640625" style="4" customWidth="1"/>
    <col min="41" max="42" width="8.33203125" style="4" customWidth="1"/>
    <col min="43" max="43" width="7.5546875" style="4" customWidth="1"/>
    <col min="44" max="44" width="9.44140625" style="4" customWidth="1"/>
    <col min="45" max="45" width="8.6640625" style="4" customWidth="1"/>
    <col min="46" max="46" width="9.6640625" style="4" customWidth="1"/>
    <col min="47" max="47" width="7.5546875" style="4" customWidth="1"/>
    <col min="48" max="48" width="8.6640625" style="4" customWidth="1"/>
    <col min="49" max="49" width="9.33203125" style="4" customWidth="1"/>
    <col min="50" max="50" width="8.6640625" style="4" customWidth="1"/>
    <col min="51" max="51" width="15.6640625" style="4" customWidth="1"/>
    <col min="52" max="52" width="15.109375" style="4" customWidth="1"/>
    <col min="53" max="53" width="10.6640625" style="4" customWidth="1"/>
    <col min="54" max="54" width="17.88671875" style="4" customWidth="1"/>
    <col min="55" max="55" width="15.109375" style="4" customWidth="1"/>
    <col min="56" max="56" width="9.33203125" style="4" customWidth="1"/>
    <col min="57" max="57" width="16.44140625" style="4" customWidth="1"/>
    <col min="58" max="58" width="14.33203125" style="4" customWidth="1"/>
    <col min="59" max="59" width="9.33203125" style="4" customWidth="1"/>
    <col min="60" max="60" width="15.6640625" style="4" customWidth="1"/>
    <col min="61" max="61" width="14.6640625" style="4" customWidth="1"/>
    <col min="62" max="62" width="9.33203125" style="4" customWidth="1"/>
    <col min="63" max="63" width="16.5546875" style="4" customWidth="1"/>
    <col min="64" max="64" width="12.6640625" style="4" customWidth="1"/>
    <col min="65" max="65" width="9.33203125" style="4" customWidth="1"/>
    <col min="66" max="66" width="17.6640625" style="4" customWidth="1"/>
    <col min="67" max="67" width="14.33203125" style="4" customWidth="1"/>
    <col min="68" max="68" width="9.33203125" style="4" customWidth="1"/>
    <col min="69" max="69" width="15.6640625" style="4" customWidth="1"/>
    <col min="70" max="70" width="15.5546875" style="4" customWidth="1"/>
    <col min="71" max="71" width="9.33203125" style="4" customWidth="1"/>
    <col min="72" max="72" width="17.33203125" style="4" customWidth="1"/>
    <col min="73" max="73" width="14.33203125" style="4" customWidth="1"/>
    <col min="74" max="74" width="10.33203125" style="4" customWidth="1"/>
    <col min="75" max="75" width="16.44140625" style="4" customWidth="1"/>
    <col min="76" max="76" width="15.109375" style="4" customWidth="1"/>
    <col min="77" max="77" width="11.33203125" style="4" customWidth="1"/>
    <col min="78" max="78" width="16.44140625" style="4" customWidth="1"/>
    <col min="79" max="79" width="16.88671875" style="4" customWidth="1"/>
    <col min="80" max="80" width="10.5546875" style="4" customWidth="1"/>
    <col min="81" max="81" width="12.88671875" style="4" customWidth="1"/>
    <col min="82" max="82" width="13.5546875" style="4" customWidth="1"/>
    <col min="83" max="83" width="8.5546875" style="4" customWidth="1"/>
    <col min="84" max="85" width="7.88671875" style="4" hidden="1"/>
    <col min="86" max="189" width="7.5546875" style="4" hidden="1"/>
    <col min="190" max="190" width="15.33203125" style="4" customWidth="1"/>
    <col min="191" max="191" width="5.88671875" style="4" customWidth="1"/>
    <col min="192" max="1233" width="7.5546875" style="4" customWidth="1"/>
    <col min="1234" max="16384" width="0" style="4" hidden="1"/>
  </cols>
  <sheetData>
    <row r="3" spans="20:249" s="272" customFormat="1" ht="42.6" customHeight="1">
      <c r="U3" s="310" t="s">
        <v>200</v>
      </c>
      <c r="AI3" s="273"/>
      <c r="AJ3" s="273"/>
      <c r="AK3" s="273"/>
      <c r="AL3" s="1011" t="s">
        <v>255</v>
      </c>
      <c r="AM3" s="1011"/>
      <c r="AN3" s="1011"/>
      <c r="AO3" s="1011"/>
      <c r="AP3" s="1011"/>
      <c r="AQ3" s="1011"/>
      <c r="AR3" s="1011"/>
      <c r="AS3" s="1011"/>
      <c r="AT3" s="1011"/>
      <c r="AU3" s="1011"/>
      <c r="AV3" s="1011"/>
      <c r="AW3" s="1011"/>
      <c r="AX3" s="1011"/>
      <c r="AY3" s="1011"/>
      <c r="AZ3" s="1011"/>
      <c r="BA3" s="1011"/>
      <c r="BB3" s="1011"/>
      <c r="BC3" s="1011"/>
      <c r="BD3" s="1011"/>
      <c r="BE3" s="1011"/>
      <c r="BF3" s="1011"/>
      <c r="BG3" s="1011"/>
      <c r="BH3" s="1011"/>
      <c r="BI3" s="1011"/>
      <c r="BJ3" s="1011"/>
      <c r="BK3" s="1011"/>
      <c r="BL3" s="1011"/>
      <c r="BM3" s="1011"/>
      <c r="BN3" s="1011"/>
      <c r="BO3" s="1011"/>
      <c r="BP3" s="1011"/>
      <c r="BQ3" s="1011"/>
      <c r="BR3" s="1011"/>
      <c r="BS3" s="1011"/>
      <c r="BT3" s="1011"/>
      <c r="BX3" s="274"/>
      <c r="BY3" s="274"/>
      <c r="BZ3" s="274"/>
      <c r="CA3" s="274"/>
      <c r="CB3" s="274"/>
      <c r="CC3" s="275"/>
      <c r="CD3" s="276"/>
      <c r="CE3" s="355"/>
      <c r="CF3" s="276"/>
      <c r="CH3" s="276"/>
      <c r="CI3" s="276"/>
      <c r="CJ3" s="276"/>
      <c r="CK3" s="276"/>
      <c r="CL3" s="276"/>
      <c r="CM3" s="276"/>
      <c r="CN3" s="276"/>
      <c r="CO3" s="276"/>
      <c r="CP3" s="276"/>
      <c r="CQ3" s="276"/>
      <c r="CR3" s="276"/>
      <c r="CS3" s="276"/>
      <c r="CT3" s="276"/>
      <c r="CU3" s="276"/>
      <c r="CV3" s="276"/>
      <c r="CW3" s="276"/>
      <c r="CX3" s="276"/>
      <c r="CY3" s="276"/>
      <c r="CZ3" s="276"/>
      <c r="DA3" s="276"/>
      <c r="DB3" s="276"/>
      <c r="DC3" s="276"/>
      <c r="DD3" s="276"/>
      <c r="DE3" s="276"/>
      <c r="DF3" s="276"/>
      <c r="DG3" s="276"/>
      <c r="DH3" s="276"/>
      <c r="DI3" s="276"/>
      <c r="DJ3" s="276"/>
      <c r="DK3" s="276"/>
      <c r="DL3" s="276"/>
      <c r="DM3" s="276"/>
      <c r="DN3" s="276"/>
      <c r="DO3" s="276"/>
      <c r="DP3" s="276"/>
      <c r="DQ3" s="276"/>
      <c r="DR3" s="276"/>
      <c r="DS3" s="276"/>
      <c r="DT3" s="276"/>
      <c r="DU3" s="276"/>
      <c r="DV3" s="276"/>
      <c r="DW3" s="276"/>
      <c r="DX3" s="276"/>
      <c r="DY3" s="276"/>
      <c r="DZ3" s="276"/>
      <c r="EA3" s="276"/>
      <c r="EB3" s="276"/>
      <c r="EC3" s="276"/>
      <c r="ED3" s="276"/>
      <c r="EE3" s="276"/>
      <c r="EF3" s="276"/>
      <c r="EG3" s="276"/>
      <c r="EH3" s="276"/>
      <c r="EI3" s="276"/>
      <c r="EJ3" s="276"/>
      <c r="EK3" s="276"/>
      <c r="EL3" s="276"/>
      <c r="EM3" s="276"/>
      <c r="EN3" s="276"/>
      <c r="EO3" s="276"/>
      <c r="EP3" s="276"/>
      <c r="EQ3" s="276"/>
      <c r="ER3" s="276"/>
      <c r="ES3" s="276"/>
      <c r="ET3" s="276"/>
      <c r="EU3" s="276"/>
      <c r="EV3" s="276"/>
      <c r="EW3" s="276"/>
      <c r="EX3" s="276"/>
      <c r="EY3" s="276"/>
      <c r="EZ3" s="276"/>
      <c r="FA3" s="276"/>
      <c r="FB3" s="276"/>
      <c r="FC3" s="276"/>
      <c r="FD3" s="276"/>
      <c r="FE3" s="276"/>
      <c r="FF3" s="276"/>
      <c r="FG3" s="276"/>
      <c r="FH3" s="276"/>
      <c r="FI3" s="276"/>
      <c r="FJ3" s="276"/>
      <c r="FK3" s="276"/>
      <c r="FL3" s="276"/>
      <c r="FM3" s="276"/>
      <c r="FN3" s="276"/>
      <c r="FO3" s="276"/>
      <c r="FP3" s="276"/>
      <c r="FQ3" s="276"/>
      <c r="FR3" s="276"/>
      <c r="FS3" s="276"/>
      <c r="FT3" s="276"/>
      <c r="FU3" s="276"/>
      <c r="FV3" s="276"/>
      <c r="FW3" s="276"/>
      <c r="FX3" s="276"/>
      <c r="FY3" s="276"/>
      <c r="FZ3" s="276"/>
      <c r="GA3" s="276"/>
      <c r="GB3" s="276"/>
      <c r="GC3" s="276"/>
      <c r="GD3" s="276"/>
      <c r="GE3" s="276"/>
      <c r="GF3" s="276"/>
      <c r="GG3" s="355"/>
      <c r="GH3" s="276"/>
      <c r="GI3" s="276"/>
      <c r="GJ3" s="276"/>
      <c r="GK3" s="276"/>
      <c r="GL3" s="276"/>
      <c r="GM3" s="276"/>
      <c r="GN3" s="276"/>
      <c r="GO3" s="276"/>
      <c r="GP3" s="276"/>
      <c r="GQ3" s="276"/>
      <c r="GR3" s="276"/>
      <c r="GS3" s="276"/>
      <c r="GT3" s="276"/>
      <c r="GU3" s="276"/>
      <c r="GV3" s="276"/>
      <c r="GW3" s="276"/>
      <c r="GX3" s="276"/>
      <c r="GY3" s="276"/>
      <c r="GZ3" s="276"/>
      <c r="HA3" s="276"/>
      <c r="HB3" s="276"/>
      <c r="HC3" s="276"/>
      <c r="HD3" s="276"/>
      <c r="HE3" s="276"/>
      <c r="HF3" s="276"/>
      <c r="HG3" s="276"/>
      <c r="HH3" s="276"/>
      <c r="HI3" s="276"/>
      <c r="HJ3" s="276"/>
      <c r="HK3" s="276"/>
      <c r="HL3" s="276"/>
      <c r="HM3" s="276"/>
      <c r="HN3" s="276"/>
      <c r="HO3" s="276"/>
      <c r="HP3" s="276"/>
      <c r="HQ3" s="276"/>
      <c r="HR3" s="276"/>
      <c r="HS3" s="276"/>
      <c r="HT3" s="276"/>
      <c r="HU3" s="276"/>
      <c r="HV3" s="276"/>
      <c r="HW3" s="276"/>
      <c r="HX3" s="276"/>
      <c r="HY3" s="276"/>
      <c r="HZ3" s="276"/>
      <c r="IA3" s="276"/>
      <c r="IB3" s="276"/>
      <c r="IC3" s="276"/>
      <c r="ID3" s="276"/>
      <c r="IE3" s="276"/>
      <c r="IF3" s="276"/>
      <c r="IG3" s="276"/>
      <c r="IH3" s="276"/>
      <c r="II3" s="276"/>
      <c r="IJ3" s="276"/>
      <c r="IK3" s="276"/>
      <c r="IL3" s="276"/>
      <c r="IM3" s="276"/>
      <c r="IN3" s="276"/>
      <c r="IO3" s="276"/>
    </row>
    <row r="4" spans="20:249" s="272" customFormat="1" ht="60" customHeight="1">
      <c r="U4" s="438" t="s">
        <v>256</v>
      </c>
      <c r="V4" s="438"/>
      <c r="W4" s="438"/>
      <c r="X4" s="438"/>
      <c r="Y4" s="438"/>
      <c r="Z4" s="438"/>
      <c r="AA4" s="438"/>
      <c r="AB4" s="438"/>
      <c r="AC4" s="438"/>
      <c r="AD4" s="438"/>
      <c r="AE4" s="438"/>
      <c r="AF4" s="438"/>
      <c r="AG4" s="438"/>
      <c r="AH4" s="438"/>
      <c r="AI4" s="439"/>
      <c r="AJ4" s="439"/>
      <c r="AK4" s="439"/>
      <c r="AL4" s="273"/>
      <c r="BY4" s="276"/>
      <c r="BZ4" s="276"/>
      <c r="CA4" s="276"/>
      <c r="CB4" s="276"/>
      <c r="CC4" s="276"/>
      <c r="CD4" s="276"/>
      <c r="CE4" s="355"/>
      <c r="CF4" s="276"/>
      <c r="CH4" s="276"/>
      <c r="CI4" s="276"/>
      <c r="CJ4" s="276"/>
      <c r="CK4" s="276"/>
      <c r="CL4" s="276"/>
      <c r="CM4" s="276"/>
      <c r="CN4" s="276"/>
      <c r="CO4" s="276"/>
      <c r="CP4" s="276"/>
      <c r="CQ4" s="276"/>
      <c r="CR4" s="276"/>
      <c r="CS4" s="276"/>
      <c r="CT4" s="276"/>
      <c r="CU4" s="276"/>
      <c r="CV4" s="276"/>
      <c r="CW4" s="276"/>
      <c r="CX4" s="276"/>
      <c r="CY4" s="276"/>
      <c r="CZ4" s="276"/>
      <c r="DA4" s="276"/>
      <c r="DB4" s="276"/>
      <c r="DC4" s="276"/>
      <c r="DD4" s="276"/>
      <c r="DE4" s="276"/>
      <c r="DF4" s="276"/>
      <c r="DG4" s="276"/>
      <c r="DH4" s="276"/>
      <c r="DI4" s="276"/>
      <c r="DJ4" s="276"/>
      <c r="DK4" s="276"/>
      <c r="DL4" s="276"/>
      <c r="DM4" s="276"/>
      <c r="DN4" s="276"/>
      <c r="DO4" s="276"/>
      <c r="DP4" s="276"/>
      <c r="DQ4" s="276"/>
      <c r="DR4" s="276"/>
      <c r="DS4" s="276"/>
      <c r="DT4" s="276"/>
      <c r="DU4" s="276"/>
      <c r="DV4" s="276"/>
      <c r="DW4" s="276"/>
      <c r="DX4" s="276"/>
      <c r="DY4" s="276"/>
      <c r="DZ4" s="276"/>
      <c r="EA4" s="276"/>
      <c r="EB4" s="276"/>
      <c r="EC4" s="276"/>
      <c r="ED4" s="276"/>
      <c r="EE4" s="276"/>
      <c r="EF4" s="276"/>
      <c r="EG4" s="276"/>
      <c r="EH4" s="276"/>
      <c r="EI4" s="276"/>
      <c r="EJ4" s="276"/>
      <c r="EK4" s="276"/>
      <c r="EL4" s="276"/>
      <c r="EM4" s="276"/>
      <c r="EN4" s="276"/>
      <c r="EO4" s="276"/>
      <c r="EP4" s="276"/>
      <c r="EQ4" s="276"/>
      <c r="ER4" s="276"/>
      <c r="ES4" s="276"/>
      <c r="ET4" s="276"/>
      <c r="EU4" s="276"/>
      <c r="EV4" s="276"/>
      <c r="EW4" s="276"/>
      <c r="EX4" s="276"/>
      <c r="EY4" s="276"/>
      <c r="EZ4" s="276"/>
      <c r="FA4" s="276"/>
      <c r="FB4" s="276"/>
      <c r="FC4" s="276"/>
      <c r="FD4" s="276"/>
      <c r="FE4" s="276"/>
      <c r="FF4" s="276"/>
      <c r="FG4" s="276"/>
      <c r="FH4" s="276"/>
      <c r="FI4" s="276"/>
      <c r="FJ4" s="276"/>
      <c r="FK4" s="276"/>
      <c r="FL4" s="276"/>
      <c r="FM4" s="276"/>
      <c r="FN4" s="276"/>
      <c r="FO4" s="276"/>
      <c r="FP4" s="276"/>
      <c r="FQ4" s="276"/>
      <c r="FR4" s="276"/>
      <c r="FS4" s="276"/>
      <c r="FT4" s="276"/>
      <c r="FU4" s="276"/>
      <c r="FV4" s="276"/>
      <c r="FW4" s="276"/>
      <c r="FX4" s="276"/>
      <c r="FY4" s="276"/>
      <c r="FZ4" s="276"/>
      <c r="GA4" s="276"/>
      <c r="GB4" s="276"/>
      <c r="GC4" s="276"/>
      <c r="GD4" s="276"/>
      <c r="GE4" s="276"/>
      <c r="GF4" s="276"/>
      <c r="GG4" s="355"/>
      <c r="GH4" s="276"/>
      <c r="GI4" s="276"/>
      <c r="GJ4" s="276"/>
      <c r="GK4" s="276"/>
      <c r="GL4" s="276"/>
      <c r="GM4" s="276"/>
      <c r="GN4" s="276"/>
      <c r="GO4" s="276"/>
      <c r="GP4" s="276"/>
      <c r="GQ4" s="276"/>
      <c r="GR4" s="276"/>
      <c r="GS4" s="276"/>
      <c r="GT4" s="276"/>
      <c r="GU4" s="276"/>
      <c r="GV4" s="276"/>
      <c r="GW4" s="276"/>
      <c r="GX4" s="276"/>
      <c r="GY4" s="276"/>
      <c r="GZ4" s="276"/>
      <c r="HA4" s="276"/>
      <c r="HB4" s="276"/>
      <c r="HC4" s="276"/>
      <c r="HD4" s="276"/>
      <c r="HE4" s="276"/>
      <c r="HF4" s="276"/>
      <c r="HG4" s="276"/>
      <c r="HH4" s="276"/>
      <c r="HI4" s="276"/>
      <c r="HJ4" s="276"/>
      <c r="HK4" s="276"/>
      <c r="HL4" s="276"/>
      <c r="HM4" s="276"/>
      <c r="HN4" s="276"/>
      <c r="HO4" s="276"/>
      <c r="HP4" s="276"/>
      <c r="HQ4" s="276"/>
      <c r="HR4" s="276"/>
      <c r="HS4" s="276"/>
      <c r="HT4" s="276"/>
      <c r="HU4" s="276"/>
      <c r="HV4" s="276"/>
      <c r="HW4" s="276"/>
      <c r="HX4" s="276"/>
      <c r="HY4" s="276"/>
      <c r="HZ4" s="276"/>
      <c r="IA4" s="276"/>
      <c r="IB4" s="276"/>
      <c r="IC4" s="276"/>
      <c r="ID4" s="276"/>
      <c r="IE4" s="276"/>
      <c r="IF4" s="276"/>
      <c r="IG4" s="276"/>
      <c r="IH4" s="276"/>
      <c r="II4" s="276"/>
      <c r="IJ4" s="276"/>
      <c r="IK4" s="276"/>
      <c r="IL4" s="276"/>
      <c r="IM4" s="276"/>
      <c r="IN4" s="276"/>
      <c r="IO4" s="276"/>
    </row>
    <row r="5" spans="20:249" s="272" customFormat="1" ht="60" customHeight="1">
      <c r="U5" s="438" t="s">
        <v>257</v>
      </c>
      <c r="V5" s="438"/>
      <c r="W5" s="438"/>
      <c r="X5" s="438"/>
      <c r="Y5" s="438"/>
      <c r="Z5" s="438"/>
      <c r="AA5" s="438"/>
      <c r="AB5" s="438"/>
      <c r="AC5" s="438"/>
      <c r="AD5" s="438"/>
      <c r="AE5" s="438"/>
      <c r="AF5" s="438"/>
      <c r="AG5" s="438"/>
      <c r="AH5" s="438"/>
      <c r="AI5" s="439"/>
      <c r="AJ5" s="439"/>
      <c r="AK5" s="439"/>
      <c r="AL5" s="1012" t="s">
        <v>591</v>
      </c>
      <c r="AM5" s="1012"/>
      <c r="AN5" s="1012"/>
      <c r="AO5" s="1012"/>
      <c r="AP5" s="1012"/>
      <c r="AQ5" s="1012"/>
      <c r="AR5" s="1012"/>
      <c r="AS5" s="1012"/>
      <c r="AT5" s="1012"/>
      <c r="AU5" s="1012"/>
      <c r="AV5" s="1012"/>
      <c r="AW5" s="1012"/>
      <c r="AX5" s="1012"/>
      <c r="AY5" s="1012"/>
      <c r="AZ5" s="1012"/>
      <c r="BA5" s="1012"/>
      <c r="BB5" s="1012"/>
      <c r="BC5" s="1012"/>
      <c r="BD5" s="1012"/>
      <c r="BE5" s="1012"/>
      <c r="BF5" s="1012"/>
      <c r="BG5" s="1012"/>
      <c r="BH5" s="1012"/>
      <c r="BI5" s="1012"/>
      <c r="BJ5" s="1012"/>
      <c r="BK5" s="1012"/>
      <c r="BL5" s="1012"/>
      <c r="BM5" s="1012"/>
      <c r="BN5" s="1012"/>
      <c r="BO5" s="1012"/>
      <c r="BP5" s="1012"/>
      <c r="BQ5" s="1012"/>
      <c r="BR5" s="1012"/>
      <c r="BS5" s="1012"/>
      <c r="BT5" s="1012"/>
      <c r="BU5" s="277"/>
      <c r="BV5" s="277"/>
      <c r="BW5" s="277"/>
      <c r="BY5" s="276"/>
      <c r="BZ5" s="276"/>
      <c r="CA5" s="276"/>
      <c r="CB5" s="276"/>
      <c r="CC5" s="276"/>
      <c r="CD5" s="276"/>
      <c r="CE5" s="355"/>
      <c r="CF5" s="276"/>
      <c r="CH5" s="276"/>
      <c r="CI5" s="276"/>
      <c r="CJ5" s="276"/>
      <c r="CK5" s="276"/>
      <c r="CL5" s="276"/>
      <c r="CM5" s="276"/>
      <c r="CN5" s="276"/>
      <c r="CO5" s="276"/>
      <c r="CP5" s="276"/>
      <c r="CQ5" s="276"/>
      <c r="CR5" s="276"/>
      <c r="CS5" s="276"/>
      <c r="CT5" s="276"/>
      <c r="CU5" s="276"/>
      <c r="CV5" s="276"/>
      <c r="CW5" s="276"/>
      <c r="CX5" s="276"/>
      <c r="CY5" s="276"/>
      <c r="CZ5" s="276"/>
      <c r="DA5" s="276"/>
      <c r="DB5" s="276"/>
      <c r="DC5" s="276"/>
      <c r="DD5" s="276"/>
      <c r="DE5" s="276"/>
      <c r="DF5" s="276"/>
      <c r="DG5" s="276"/>
      <c r="DH5" s="276"/>
      <c r="DI5" s="276"/>
      <c r="DJ5" s="276"/>
      <c r="DK5" s="276"/>
      <c r="DL5" s="276"/>
      <c r="DM5" s="276"/>
      <c r="DN5" s="276"/>
      <c r="DO5" s="276"/>
      <c r="DP5" s="276"/>
      <c r="DQ5" s="276"/>
      <c r="DR5" s="276"/>
      <c r="DS5" s="276"/>
      <c r="DT5" s="276"/>
      <c r="DU5" s="276"/>
      <c r="DV5" s="276"/>
      <c r="DW5" s="276"/>
      <c r="DX5" s="276"/>
      <c r="DY5" s="276"/>
      <c r="DZ5" s="276"/>
      <c r="EA5" s="276"/>
      <c r="EB5" s="276"/>
      <c r="EC5" s="276"/>
      <c r="ED5" s="276"/>
      <c r="EE5" s="276"/>
      <c r="EF5" s="276"/>
      <c r="EG5" s="276"/>
      <c r="EH5" s="276"/>
      <c r="EI5" s="276"/>
      <c r="EJ5" s="276"/>
      <c r="EK5" s="276"/>
      <c r="EL5" s="276"/>
      <c r="EM5" s="276"/>
      <c r="EN5" s="276"/>
      <c r="EO5" s="276"/>
      <c r="EP5" s="276"/>
      <c r="EQ5" s="276"/>
      <c r="ER5" s="276"/>
      <c r="ES5" s="276"/>
      <c r="ET5" s="276"/>
      <c r="EU5" s="276"/>
      <c r="EV5" s="276"/>
      <c r="EW5" s="276"/>
      <c r="EX5" s="276"/>
      <c r="EY5" s="276"/>
      <c r="EZ5" s="276"/>
      <c r="FA5" s="276"/>
      <c r="FB5" s="276"/>
      <c r="FC5" s="276"/>
      <c r="FD5" s="276"/>
      <c r="FE5" s="276"/>
      <c r="FF5" s="276"/>
      <c r="FG5" s="276"/>
      <c r="FH5" s="276"/>
      <c r="FI5" s="276"/>
      <c r="FJ5" s="276"/>
      <c r="FK5" s="276"/>
      <c r="FL5" s="276"/>
      <c r="FM5" s="276"/>
      <c r="FN5" s="276"/>
      <c r="FO5" s="276"/>
      <c r="FP5" s="276"/>
      <c r="FQ5" s="276"/>
      <c r="FR5" s="276"/>
      <c r="FS5" s="276"/>
      <c r="FT5" s="276"/>
      <c r="FU5" s="276"/>
      <c r="FV5" s="276"/>
      <c r="FW5" s="276"/>
      <c r="FX5" s="276"/>
      <c r="FY5" s="276"/>
      <c r="FZ5" s="276"/>
      <c r="GA5" s="276"/>
      <c r="GB5" s="276"/>
      <c r="GC5" s="276"/>
      <c r="GD5" s="276"/>
      <c r="GE5" s="276"/>
      <c r="GF5" s="276"/>
      <c r="GG5" s="355"/>
      <c r="GH5" s="276"/>
      <c r="GI5" s="276"/>
      <c r="GJ5" s="276"/>
      <c r="GK5" s="276"/>
      <c r="GL5" s="276"/>
      <c r="GM5" s="276"/>
      <c r="GN5" s="276"/>
      <c r="GO5" s="276"/>
      <c r="GP5" s="276"/>
      <c r="GQ5" s="276"/>
      <c r="GR5" s="276"/>
      <c r="GS5" s="276"/>
      <c r="GT5" s="276"/>
      <c r="GU5" s="276"/>
      <c r="GV5" s="276"/>
      <c r="GW5" s="276"/>
      <c r="GX5" s="276"/>
      <c r="GY5" s="276"/>
      <c r="GZ5" s="276"/>
      <c r="HA5" s="276"/>
      <c r="HB5" s="276"/>
      <c r="HC5" s="276"/>
      <c r="HD5" s="276"/>
      <c r="HE5" s="276"/>
      <c r="HF5" s="276"/>
      <c r="HG5" s="276"/>
      <c r="HH5" s="276"/>
      <c r="HI5" s="276"/>
      <c r="HJ5" s="276"/>
      <c r="HK5" s="276"/>
      <c r="HL5" s="276"/>
      <c r="HM5" s="276"/>
      <c r="HN5" s="276"/>
      <c r="HO5" s="276"/>
      <c r="HP5" s="276"/>
      <c r="HQ5" s="276"/>
      <c r="HR5" s="276"/>
      <c r="HS5" s="276"/>
      <c r="HT5" s="276"/>
      <c r="HU5" s="276"/>
      <c r="HV5" s="276"/>
      <c r="HW5" s="276"/>
      <c r="HX5" s="276"/>
      <c r="HY5" s="276"/>
      <c r="HZ5" s="276"/>
      <c r="IA5" s="276"/>
      <c r="IB5" s="276"/>
      <c r="IC5" s="276"/>
      <c r="ID5" s="276"/>
      <c r="IE5" s="276"/>
      <c r="IF5" s="276"/>
      <c r="IG5" s="276"/>
      <c r="IH5" s="276"/>
      <c r="II5" s="276"/>
      <c r="IJ5" s="276"/>
      <c r="IK5" s="276"/>
      <c r="IL5" s="276"/>
      <c r="IM5" s="276"/>
      <c r="IN5" s="276"/>
      <c r="IO5" s="276"/>
    </row>
    <row r="6" spans="20:249" s="272" customFormat="1" ht="60" customHeight="1">
      <c r="U6" s="438" t="s">
        <v>258</v>
      </c>
      <c r="V6" s="438"/>
      <c r="W6" s="438"/>
      <c r="X6" s="438"/>
      <c r="Y6" s="438"/>
      <c r="Z6" s="438"/>
      <c r="AA6" s="438"/>
      <c r="AB6" s="438"/>
      <c r="AC6" s="438"/>
      <c r="AD6" s="438"/>
      <c r="AE6" s="438"/>
      <c r="AF6" s="438"/>
      <c r="AG6" s="438"/>
      <c r="AH6" s="438"/>
      <c r="AI6" s="439"/>
      <c r="AJ6" s="439"/>
      <c r="AK6" s="439"/>
      <c r="AL6" s="273"/>
      <c r="AV6" s="278"/>
      <c r="AW6" s="278"/>
      <c r="AX6" s="278"/>
      <c r="AY6" s="278"/>
      <c r="AZ6" s="278"/>
      <c r="BA6" s="278"/>
      <c r="BB6" s="278"/>
      <c r="BC6" s="278"/>
      <c r="BD6" s="278"/>
      <c r="BE6" s="278"/>
      <c r="BF6" s="278"/>
      <c r="BG6" s="278"/>
      <c r="BH6" s="278"/>
      <c r="BI6" s="278"/>
      <c r="BJ6" s="278"/>
      <c r="BK6" s="278"/>
      <c r="BL6" s="278"/>
      <c r="BM6" s="278"/>
      <c r="BN6" s="278"/>
      <c r="BR6" s="309" t="s">
        <v>607</v>
      </c>
      <c r="BT6" s="365"/>
      <c r="BU6" s="309"/>
      <c r="BV6" s="309"/>
      <c r="BW6" s="309"/>
      <c r="BX6" s="309"/>
      <c r="BY6" s="309"/>
      <c r="BZ6" s="309"/>
      <c r="CB6" s="309"/>
      <c r="CC6" s="309"/>
      <c r="CD6" s="309"/>
      <c r="CE6" s="309"/>
      <c r="CH6" s="276"/>
      <c r="CI6" s="276"/>
      <c r="CJ6" s="276"/>
      <c r="CK6" s="276"/>
      <c r="CL6" s="276"/>
      <c r="CM6" s="276"/>
      <c r="CN6" s="276"/>
      <c r="CO6" s="276"/>
      <c r="CP6" s="276"/>
      <c r="CQ6" s="276"/>
      <c r="CR6" s="276"/>
      <c r="CS6" s="276"/>
      <c r="CT6" s="276"/>
      <c r="CU6" s="276"/>
      <c r="CV6" s="276"/>
      <c r="CW6" s="276"/>
      <c r="CX6" s="276"/>
      <c r="CY6" s="276"/>
      <c r="CZ6" s="276"/>
      <c r="DA6" s="276"/>
      <c r="DB6" s="276"/>
      <c r="DC6" s="276"/>
      <c r="DD6" s="276"/>
      <c r="DE6" s="276"/>
      <c r="DF6" s="276"/>
      <c r="DG6" s="276"/>
      <c r="DH6" s="276"/>
      <c r="DI6" s="276"/>
      <c r="DJ6" s="276"/>
      <c r="DK6" s="276"/>
      <c r="DL6" s="276"/>
      <c r="DM6" s="276"/>
      <c r="DN6" s="276"/>
      <c r="DO6" s="276"/>
      <c r="DP6" s="276"/>
      <c r="DQ6" s="276"/>
      <c r="DR6" s="276"/>
      <c r="DS6" s="276"/>
      <c r="DT6" s="276"/>
      <c r="DU6" s="276"/>
      <c r="DV6" s="276"/>
      <c r="DW6" s="276"/>
      <c r="DX6" s="276"/>
      <c r="DY6" s="276"/>
      <c r="DZ6" s="276"/>
      <c r="EA6" s="276"/>
      <c r="EB6" s="276"/>
      <c r="EC6" s="276"/>
      <c r="ED6" s="276"/>
      <c r="EE6" s="276"/>
      <c r="EF6" s="276"/>
      <c r="EG6" s="276"/>
      <c r="EH6" s="276"/>
      <c r="EI6" s="276"/>
      <c r="EJ6" s="276"/>
      <c r="EK6" s="276"/>
      <c r="EL6" s="276"/>
      <c r="EM6" s="276"/>
      <c r="EN6" s="276"/>
      <c r="EO6" s="276"/>
      <c r="EP6" s="276"/>
      <c r="EQ6" s="276"/>
      <c r="ER6" s="276"/>
      <c r="ES6" s="276"/>
      <c r="ET6" s="276"/>
      <c r="EU6" s="276"/>
      <c r="EV6" s="276"/>
      <c r="EW6" s="276"/>
      <c r="EX6" s="276"/>
      <c r="EY6" s="276"/>
      <c r="EZ6" s="276"/>
      <c r="FA6" s="276"/>
      <c r="FB6" s="276"/>
      <c r="FC6" s="276"/>
      <c r="FD6" s="276"/>
      <c r="FE6" s="276"/>
      <c r="FF6" s="276"/>
      <c r="FG6" s="276"/>
      <c r="FH6" s="276"/>
      <c r="FI6" s="276"/>
      <c r="FJ6" s="276"/>
      <c r="FK6" s="276"/>
      <c r="FL6" s="276"/>
      <c r="FM6" s="276"/>
      <c r="FN6" s="276"/>
      <c r="FO6" s="276"/>
      <c r="FP6" s="276"/>
      <c r="FQ6" s="276"/>
      <c r="FR6" s="276"/>
      <c r="FS6" s="276"/>
      <c r="FT6" s="276"/>
      <c r="FU6" s="276"/>
      <c r="FV6" s="276"/>
      <c r="FW6" s="276"/>
      <c r="FX6" s="276"/>
      <c r="FY6" s="276"/>
      <c r="FZ6" s="276"/>
      <c r="GA6" s="276"/>
      <c r="GB6" s="276"/>
      <c r="GC6" s="276"/>
      <c r="GD6" s="276"/>
      <c r="GE6" s="276"/>
      <c r="GF6" s="276"/>
      <c r="GG6" s="355"/>
      <c r="GH6" s="276"/>
      <c r="GI6" s="276"/>
      <c r="GJ6" s="276"/>
      <c r="GK6" s="276"/>
      <c r="GL6" s="276"/>
      <c r="GM6" s="276"/>
      <c r="GN6" s="276"/>
      <c r="GO6" s="276"/>
      <c r="GP6" s="276"/>
      <c r="GQ6" s="276"/>
      <c r="GR6" s="276"/>
      <c r="GS6" s="276"/>
      <c r="GT6" s="276"/>
      <c r="GU6" s="276"/>
      <c r="GV6" s="276"/>
      <c r="GW6" s="276"/>
      <c r="GX6" s="276"/>
      <c r="GY6" s="276"/>
      <c r="GZ6" s="276"/>
      <c r="HA6" s="276"/>
      <c r="HB6" s="276"/>
      <c r="HC6" s="276"/>
      <c r="HD6" s="276"/>
      <c r="HE6" s="276"/>
      <c r="HF6" s="276"/>
      <c r="HG6" s="276"/>
      <c r="HH6" s="276"/>
      <c r="HI6" s="276"/>
      <c r="HJ6" s="276"/>
      <c r="HK6" s="276"/>
      <c r="HL6" s="276"/>
      <c r="HM6" s="276"/>
      <c r="HN6" s="276"/>
      <c r="HO6" s="276"/>
      <c r="HP6" s="276"/>
      <c r="HQ6" s="276"/>
      <c r="HR6" s="276"/>
      <c r="HS6" s="276"/>
      <c r="HT6" s="276"/>
      <c r="HU6" s="276"/>
      <c r="HV6" s="276"/>
      <c r="HW6" s="276"/>
      <c r="HX6" s="276"/>
      <c r="HY6" s="276"/>
      <c r="HZ6" s="276"/>
      <c r="IA6" s="276"/>
      <c r="IB6" s="276"/>
      <c r="IC6" s="276"/>
      <c r="ID6" s="276"/>
      <c r="IE6" s="276"/>
      <c r="IF6" s="276"/>
      <c r="IG6" s="276"/>
      <c r="IH6" s="276"/>
      <c r="II6" s="276"/>
      <c r="IJ6" s="276"/>
      <c r="IK6" s="276"/>
      <c r="IL6" s="276"/>
      <c r="IM6" s="276"/>
      <c r="IN6" s="276"/>
      <c r="IO6" s="276"/>
    </row>
    <row r="7" spans="20:249" s="272" customFormat="1" ht="75.599999999999994" customHeight="1">
      <c r="U7" s="440" t="s">
        <v>611</v>
      </c>
      <c r="V7" s="438"/>
      <c r="W7" s="438"/>
      <c r="X7" s="438"/>
      <c r="Y7" s="438"/>
      <c r="Z7" s="438"/>
      <c r="AA7" s="438"/>
      <c r="AB7" s="438"/>
      <c r="AC7" s="438"/>
      <c r="AD7" s="438"/>
      <c r="AE7" s="438"/>
      <c r="AF7" s="438"/>
      <c r="AG7" s="438"/>
      <c r="AH7" s="438"/>
      <c r="AI7" s="439"/>
      <c r="AJ7" s="441"/>
      <c r="AK7" s="438"/>
      <c r="AW7" s="280"/>
      <c r="AX7" s="280"/>
      <c r="AY7" s="280"/>
      <c r="AZ7" s="280"/>
      <c r="BA7" s="280"/>
      <c r="BB7" s="280"/>
      <c r="BC7" s="280"/>
      <c r="BD7" s="280"/>
      <c r="BE7" s="280"/>
      <c r="BF7" s="280"/>
      <c r="BG7" s="280"/>
      <c r="BH7" s="280"/>
      <c r="BI7" s="280"/>
      <c r="BJ7" s="280"/>
      <c r="BK7" s="280"/>
      <c r="BL7" s="280"/>
      <c r="BM7" s="280"/>
      <c r="BN7" s="280"/>
      <c r="BT7" s="309"/>
      <c r="BU7" s="309"/>
      <c r="BV7" s="309"/>
      <c r="BW7" s="309"/>
      <c r="BX7" s="309"/>
      <c r="BY7" s="309"/>
      <c r="BZ7" s="366"/>
      <c r="CA7" s="309"/>
      <c r="CB7" s="309"/>
      <c r="CC7" s="309"/>
      <c r="CD7" s="309"/>
      <c r="CE7" s="309"/>
      <c r="CH7" s="276"/>
      <c r="CI7" s="276"/>
      <c r="CJ7" s="276"/>
      <c r="CK7" s="276"/>
      <c r="CL7" s="276"/>
      <c r="CM7" s="276"/>
      <c r="CN7" s="276"/>
      <c r="CO7" s="276"/>
      <c r="CP7" s="276"/>
      <c r="CQ7" s="276"/>
      <c r="CR7" s="276"/>
      <c r="CS7" s="276"/>
      <c r="CT7" s="276"/>
      <c r="CU7" s="276"/>
      <c r="CV7" s="276"/>
      <c r="CW7" s="276"/>
      <c r="CX7" s="276"/>
      <c r="CY7" s="276"/>
      <c r="CZ7" s="276"/>
      <c r="DA7" s="276"/>
      <c r="DB7" s="276"/>
      <c r="DC7" s="276"/>
      <c r="DD7" s="276"/>
      <c r="DE7" s="276"/>
      <c r="DF7" s="276"/>
      <c r="DG7" s="276"/>
      <c r="DH7" s="276"/>
      <c r="DI7" s="276"/>
      <c r="DJ7" s="276"/>
      <c r="DK7" s="276"/>
      <c r="DL7" s="276"/>
      <c r="DM7" s="276"/>
      <c r="DN7" s="276"/>
      <c r="DO7" s="276"/>
      <c r="DP7" s="276"/>
      <c r="DQ7" s="276"/>
      <c r="DR7" s="276"/>
      <c r="DS7" s="276"/>
      <c r="DT7" s="276"/>
      <c r="DU7" s="276"/>
      <c r="DV7" s="276"/>
      <c r="DW7" s="276"/>
      <c r="DX7" s="276"/>
      <c r="DY7" s="276"/>
      <c r="DZ7" s="276"/>
      <c r="EA7" s="276"/>
      <c r="EB7" s="276"/>
      <c r="EC7" s="276"/>
      <c r="ED7" s="276"/>
      <c r="EE7" s="276"/>
      <c r="EF7" s="276"/>
      <c r="EG7" s="276"/>
      <c r="EH7" s="276"/>
      <c r="EI7" s="276"/>
      <c r="EJ7" s="276"/>
      <c r="EK7" s="276"/>
      <c r="EL7" s="276"/>
      <c r="EM7" s="276"/>
      <c r="EN7" s="276"/>
      <c r="EO7" s="276"/>
      <c r="EP7" s="276"/>
      <c r="EQ7" s="276"/>
      <c r="ER7" s="276"/>
      <c r="ES7" s="276"/>
      <c r="ET7" s="276"/>
      <c r="EU7" s="276"/>
      <c r="EV7" s="276"/>
      <c r="EW7" s="276"/>
      <c r="EX7" s="276"/>
      <c r="EY7" s="276"/>
      <c r="EZ7" s="276"/>
      <c r="FA7" s="276"/>
      <c r="FB7" s="276"/>
      <c r="FC7" s="276"/>
      <c r="FD7" s="276"/>
      <c r="FE7" s="276"/>
      <c r="FF7" s="276"/>
      <c r="FG7" s="276"/>
      <c r="FH7" s="276"/>
      <c r="FI7" s="276"/>
      <c r="FJ7" s="276"/>
      <c r="FK7" s="276"/>
      <c r="FL7" s="276"/>
      <c r="FM7" s="276"/>
      <c r="FN7" s="276"/>
      <c r="FO7" s="276"/>
      <c r="FP7" s="276"/>
      <c r="FQ7" s="276"/>
      <c r="FR7" s="276"/>
      <c r="FS7" s="276"/>
      <c r="FT7" s="276"/>
      <c r="FU7" s="276"/>
      <c r="FV7" s="276"/>
      <c r="FW7" s="276"/>
      <c r="FX7" s="276"/>
      <c r="FY7" s="276"/>
      <c r="FZ7" s="276"/>
      <c r="GA7" s="276"/>
      <c r="GB7" s="276"/>
      <c r="GC7" s="276"/>
      <c r="GD7" s="276"/>
      <c r="GE7" s="276"/>
      <c r="GF7" s="276"/>
      <c r="GG7" s="355"/>
      <c r="GH7" s="276"/>
      <c r="GI7" s="276"/>
      <c r="GJ7" s="276"/>
      <c r="GK7" s="276"/>
      <c r="GL7" s="276"/>
      <c r="GM7" s="276"/>
      <c r="GN7" s="276"/>
      <c r="GO7" s="276"/>
      <c r="GP7" s="276"/>
      <c r="GQ7" s="276"/>
      <c r="GR7" s="276"/>
      <c r="GS7" s="276"/>
      <c r="GT7" s="276"/>
      <c r="GU7" s="276"/>
      <c r="GV7" s="276"/>
      <c r="GW7" s="276"/>
      <c r="GX7" s="276"/>
      <c r="GY7" s="276"/>
      <c r="GZ7" s="276"/>
      <c r="HA7" s="276"/>
      <c r="HB7" s="276"/>
      <c r="HC7" s="276"/>
      <c r="HD7" s="276"/>
      <c r="HE7" s="276"/>
      <c r="HF7" s="276"/>
      <c r="HG7" s="276"/>
      <c r="HH7" s="276"/>
      <c r="HI7" s="276"/>
      <c r="HJ7" s="276"/>
      <c r="HK7" s="276"/>
      <c r="HL7" s="276"/>
      <c r="HM7" s="276"/>
      <c r="HN7" s="276"/>
      <c r="HO7" s="276"/>
      <c r="HP7" s="276"/>
      <c r="HQ7" s="276"/>
      <c r="HR7" s="276"/>
      <c r="HS7" s="276"/>
      <c r="HT7" s="276"/>
      <c r="HU7" s="276"/>
      <c r="HV7" s="276"/>
      <c r="HW7" s="276"/>
      <c r="HX7" s="276"/>
      <c r="HY7" s="276"/>
      <c r="HZ7" s="276"/>
      <c r="IA7" s="276"/>
      <c r="IB7" s="276"/>
      <c r="IC7" s="276"/>
      <c r="ID7" s="276"/>
      <c r="IE7" s="276"/>
      <c r="IF7" s="276"/>
      <c r="IG7" s="276"/>
      <c r="IH7" s="276"/>
      <c r="II7" s="276"/>
      <c r="IJ7" s="276"/>
      <c r="IK7" s="276"/>
      <c r="IL7" s="276"/>
      <c r="IM7" s="276"/>
    </row>
    <row r="8" spans="20:249" s="272" customFormat="1" ht="120.6" customHeight="1">
      <c r="U8" s="510" t="s">
        <v>623</v>
      </c>
      <c r="V8" s="442"/>
      <c r="W8" s="442"/>
      <c r="X8" s="442"/>
      <c r="Y8" s="442"/>
      <c r="Z8" s="442"/>
      <c r="AA8" s="442"/>
      <c r="AB8" s="438"/>
      <c r="AC8" s="438"/>
      <c r="AD8" s="438"/>
      <c r="AE8" s="438"/>
      <c r="AF8" s="438"/>
      <c r="AG8" s="438"/>
      <c r="AH8" s="438"/>
      <c r="AI8" s="439"/>
      <c r="AJ8" s="439"/>
      <c r="AK8" s="438"/>
      <c r="AM8" s="278"/>
      <c r="AP8" s="644" t="s">
        <v>201</v>
      </c>
      <c r="AQ8" s="644"/>
      <c r="AR8" s="644"/>
      <c r="AS8" s="644"/>
      <c r="AT8" s="644"/>
      <c r="AU8" s="644"/>
      <c r="AV8" s="644"/>
      <c r="AW8" s="644"/>
      <c r="AX8" s="644"/>
      <c r="AY8" s="646" t="s">
        <v>622</v>
      </c>
      <c r="AZ8" s="647"/>
      <c r="BA8" s="647"/>
      <c r="BB8" s="647"/>
      <c r="BC8" s="647"/>
      <c r="BD8" s="647"/>
      <c r="BE8" s="647"/>
      <c r="BF8" s="647"/>
      <c r="BG8" s="647"/>
      <c r="BH8" s="647"/>
      <c r="BI8" s="647"/>
      <c r="BJ8" s="647"/>
      <c r="BK8" s="647"/>
      <c r="BL8" s="647"/>
      <c r="BM8" s="647"/>
      <c r="BN8" s="647"/>
      <c r="BO8" s="647"/>
      <c r="BP8" s="281"/>
      <c r="BQ8" s="281"/>
      <c r="BR8" s="309" t="s">
        <v>202</v>
      </c>
      <c r="BS8" s="278"/>
      <c r="BT8" s="309"/>
      <c r="BU8" s="309"/>
      <c r="BV8" s="366"/>
      <c r="BW8" s="367"/>
      <c r="BX8" s="309"/>
      <c r="BY8" s="309"/>
      <c r="BZ8" s="309"/>
      <c r="CA8" s="309"/>
      <c r="CB8" s="309"/>
      <c r="CC8" s="309"/>
      <c r="CD8" s="309"/>
      <c r="CE8" s="309"/>
      <c r="CH8" s="276"/>
      <c r="CI8" s="276"/>
      <c r="CJ8" s="276"/>
      <c r="CK8" s="276"/>
      <c r="CL8" s="276"/>
      <c r="CM8" s="276"/>
      <c r="CN8" s="276"/>
      <c r="CO8" s="276"/>
      <c r="CP8" s="276"/>
      <c r="CQ8" s="276"/>
      <c r="CR8" s="276"/>
      <c r="CS8" s="276"/>
      <c r="CT8" s="276"/>
      <c r="CU8" s="276"/>
      <c r="CV8" s="276"/>
      <c r="CW8" s="276"/>
      <c r="CX8" s="276"/>
      <c r="CY8" s="276"/>
      <c r="CZ8" s="276"/>
      <c r="DA8" s="276"/>
      <c r="DB8" s="276"/>
      <c r="DC8" s="276"/>
      <c r="DD8" s="276"/>
      <c r="DE8" s="276"/>
      <c r="DF8" s="276"/>
      <c r="DG8" s="276"/>
      <c r="DH8" s="276"/>
      <c r="DI8" s="276"/>
      <c r="DJ8" s="276"/>
      <c r="DK8" s="276"/>
      <c r="DL8" s="276"/>
      <c r="DM8" s="276"/>
      <c r="DN8" s="276"/>
      <c r="DO8" s="276"/>
      <c r="DP8" s="276"/>
      <c r="DQ8" s="276"/>
      <c r="DR8" s="276"/>
      <c r="DS8" s="276"/>
      <c r="DT8" s="276"/>
      <c r="DU8" s="276"/>
      <c r="DV8" s="276"/>
      <c r="DW8" s="276"/>
      <c r="DX8" s="276"/>
      <c r="DY8" s="276"/>
      <c r="DZ8" s="276"/>
      <c r="EA8" s="276"/>
      <c r="EB8" s="276"/>
      <c r="EC8" s="276"/>
      <c r="ED8" s="276"/>
      <c r="EE8" s="276"/>
      <c r="EF8" s="276"/>
      <c r="EG8" s="276"/>
      <c r="EH8" s="276"/>
      <c r="EI8" s="276"/>
      <c r="EJ8" s="276"/>
      <c r="EK8" s="276"/>
      <c r="EL8" s="276"/>
      <c r="EM8" s="276"/>
      <c r="EN8" s="276"/>
      <c r="EO8" s="276"/>
      <c r="EP8" s="276"/>
      <c r="EQ8" s="276"/>
      <c r="ER8" s="276"/>
      <c r="ES8" s="276"/>
      <c r="ET8" s="276"/>
      <c r="EU8" s="276"/>
      <c r="EV8" s="276"/>
      <c r="EW8" s="276"/>
      <c r="EX8" s="276"/>
      <c r="EY8" s="276"/>
      <c r="EZ8" s="276"/>
      <c r="FA8" s="276"/>
      <c r="FB8" s="276"/>
      <c r="FC8" s="276"/>
      <c r="FD8" s="276"/>
      <c r="FE8" s="276"/>
      <c r="FF8" s="276"/>
      <c r="FG8" s="276"/>
      <c r="FH8" s="276"/>
      <c r="FI8" s="276"/>
      <c r="FJ8" s="276"/>
      <c r="FK8" s="276"/>
      <c r="FL8" s="276"/>
      <c r="FM8" s="276"/>
      <c r="FN8" s="276"/>
      <c r="FO8" s="276"/>
      <c r="FP8" s="276"/>
      <c r="FQ8" s="276"/>
      <c r="FR8" s="276"/>
      <c r="FS8" s="276"/>
      <c r="FT8" s="276"/>
      <c r="FU8" s="276"/>
      <c r="FV8" s="276"/>
      <c r="FW8" s="276"/>
      <c r="FX8" s="276"/>
      <c r="FY8" s="276"/>
      <c r="FZ8" s="276"/>
      <c r="GA8" s="276"/>
      <c r="GB8" s="276"/>
      <c r="GC8" s="276"/>
      <c r="GD8" s="276"/>
      <c r="GE8" s="276"/>
      <c r="GF8" s="276"/>
      <c r="GG8" s="355"/>
      <c r="GH8" s="276"/>
      <c r="GI8" s="276"/>
      <c r="GJ8" s="276"/>
      <c r="GK8" s="276"/>
      <c r="GL8" s="276"/>
      <c r="GM8" s="276"/>
      <c r="GN8" s="276"/>
      <c r="GO8" s="276"/>
      <c r="GP8" s="276"/>
      <c r="GQ8" s="276"/>
      <c r="GR8" s="276"/>
      <c r="GS8" s="276"/>
      <c r="GT8" s="276"/>
      <c r="GU8" s="276"/>
      <c r="GV8" s="276"/>
      <c r="GW8" s="276"/>
      <c r="GX8" s="276"/>
      <c r="GY8" s="276"/>
      <c r="GZ8" s="276"/>
      <c r="HA8" s="276"/>
      <c r="HB8" s="276"/>
      <c r="HC8" s="276"/>
      <c r="HD8" s="276"/>
      <c r="HE8" s="276"/>
      <c r="HF8" s="276"/>
      <c r="HG8" s="276"/>
      <c r="HH8" s="276"/>
      <c r="HI8" s="276"/>
      <c r="HJ8" s="276"/>
      <c r="HK8" s="276"/>
      <c r="HL8" s="276"/>
      <c r="HM8" s="276"/>
      <c r="HN8" s="276"/>
      <c r="HO8" s="276"/>
      <c r="HP8" s="276"/>
      <c r="HQ8" s="276"/>
      <c r="HR8" s="276"/>
      <c r="HS8" s="276"/>
      <c r="HT8" s="276"/>
      <c r="HU8" s="276"/>
      <c r="HV8" s="276"/>
      <c r="HW8" s="276"/>
      <c r="HX8" s="276"/>
      <c r="HY8" s="276"/>
      <c r="HZ8" s="276"/>
      <c r="IA8" s="276"/>
      <c r="IB8" s="276"/>
      <c r="IC8" s="276"/>
      <c r="ID8" s="276"/>
      <c r="IE8" s="276"/>
      <c r="IF8" s="276"/>
      <c r="IG8" s="276"/>
      <c r="IH8" s="276"/>
      <c r="II8" s="276"/>
      <c r="IJ8" s="276"/>
      <c r="IK8" s="276"/>
      <c r="IL8" s="276"/>
    </row>
    <row r="9" spans="20:249" s="272" customFormat="1" ht="78.599999999999994" customHeight="1">
      <c r="U9" s="440"/>
      <c r="V9" s="438"/>
      <c r="W9" s="438"/>
      <c r="X9" s="438"/>
      <c r="Y9" s="438"/>
      <c r="Z9" s="438"/>
      <c r="AA9" s="443"/>
      <c r="AB9" s="443"/>
      <c r="AC9" s="443"/>
      <c r="AD9" s="443"/>
      <c r="AE9" s="438"/>
      <c r="AF9" s="438"/>
      <c r="AG9" s="438"/>
      <c r="AH9" s="438"/>
      <c r="AI9" s="439"/>
      <c r="AJ9" s="444"/>
      <c r="AK9" s="442"/>
      <c r="AM9" s="278"/>
      <c r="AN9" s="278"/>
      <c r="AO9" s="281"/>
      <c r="AP9" s="445"/>
      <c r="AQ9" s="445"/>
      <c r="AR9" s="445"/>
      <c r="AS9" s="445"/>
      <c r="AT9" s="445"/>
      <c r="AU9" s="445"/>
      <c r="AV9" s="445"/>
      <c r="AW9" s="445"/>
      <c r="AX9" s="445"/>
      <c r="AY9" s="446"/>
      <c r="AZ9" s="446"/>
      <c r="BA9" s="446"/>
      <c r="BB9" s="446"/>
      <c r="BC9" s="446"/>
      <c r="BD9" s="446"/>
      <c r="BE9" s="446"/>
      <c r="BF9" s="446"/>
      <c r="BG9" s="446"/>
      <c r="BH9" s="446"/>
      <c r="BI9" s="446"/>
      <c r="BJ9" s="446"/>
      <c r="BK9" s="446"/>
      <c r="BL9" s="446"/>
      <c r="BM9" s="446"/>
      <c r="BN9" s="446"/>
      <c r="BO9" s="364"/>
      <c r="BP9" s="281"/>
      <c r="BQ9" s="281"/>
      <c r="BR9" s="281"/>
      <c r="BS9" s="281"/>
      <c r="BT9" s="367"/>
      <c r="BU9" s="367"/>
      <c r="BV9" s="367"/>
      <c r="BW9" s="367"/>
      <c r="BX9" s="309"/>
      <c r="BY9" s="366"/>
      <c r="BZ9" s="366"/>
      <c r="CA9" s="309"/>
      <c r="CB9" s="366"/>
      <c r="CC9" s="366"/>
      <c r="CD9" s="309"/>
      <c r="CE9" s="309"/>
      <c r="CH9" s="276"/>
      <c r="CI9" s="276"/>
      <c r="CJ9" s="276"/>
      <c r="CK9" s="276"/>
      <c r="CL9" s="276"/>
      <c r="CM9" s="276"/>
      <c r="CN9" s="276"/>
      <c r="CO9" s="276"/>
      <c r="CP9" s="276"/>
      <c r="CQ9" s="276"/>
      <c r="CR9" s="276"/>
      <c r="CS9" s="276"/>
      <c r="CT9" s="276"/>
      <c r="CU9" s="276"/>
      <c r="CV9" s="276"/>
      <c r="CW9" s="276"/>
      <c r="CX9" s="276"/>
      <c r="CY9" s="276"/>
      <c r="CZ9" s="276"/>
      <c r="DA9" s="276"/>
      <c r="DB9" s="276"/>
      <c r="DC9" s="276"/>
      <c r="DD9" s="276"/>
      <c r="DE9" s="276"/>
      <c r="DF9" s="276"/>
      <c r="DG9" s="276"/>
      <c r="DH9" s="276"/>
      <c r="DI9" s="276"/>
      <c r="DJ9" s="276"/>
      <c r="DK9" s="276"/>
      <c r="DL9" s="276"/>
      <c r="DM9" s="276"/>
      <c r="DN9" s="276"/>
      <c r="DO9" s="276"/>
      <c r="DP9" s="276"/>
      <c r="DQ9" s="276"/>
      <c r="DR9" s="276"/>
      <c r="DS9" s="276"/>
      <c r="DT9" s="276"/>
      <c r="DU9" s="276"/>
      <c r="DV9" s="276"/>
      <c r="DW9" s="276"/>
      <c r="DX9" s="276"/>
      <c r="DY9" s="276"/>
      <c r="DZ9" s="276"/>
      <c r="EA9" s="276"/>
      <c r="EB9" s="276"/>
      <c r="EC9" s="276"/>
      <c r="ED9" s="276"/>
      <c r="EE9" s="276"/>
      <c r="EF9" s="276"/>
      <c r="EG9" s="276"/>
      <c r="EH9" s="276"/>
      <c r="EI9" s="276"/>
      <c r="EJ9" s="276"/>
      <c r="EK9" s="276"/>
      <c r="EL9" s="276"/>
      <c r="EM9" s="276"/>
      <c r="EN9" s="276"/>
      <c r="EO9" s="276"/>
      <c r="EP9" s="276"/>
      <c r="EQ9" s="276"/>
      <c r="ER9" s="276"/>
      <c r="ES9" s="276"/>
      <c r="ET9" s="276"/>
      <c r="EU9" s="276"/>
      <c r="EV9" s="276"/>
      <c r="EW9" s="276"/>
      <c r="EX9" s="276"/>
      <c r="EY9" s="276"/>
      <c r="EZ9" s="276"/>
      <c r="FA9" s="276"/>
      <c r="FB9" s="276"/>
      <c r="FC9" s="276"/>
      <c r="FD9" s="276"/>
      <c r="FE9" s="276"/>
      <c r="FF9" s="276"/>
      <c r="FG9" s="276"/>
      <c r="FH9" s="276"/>
      <c r="FI9" s="276"/>
      <c r="FJ9" s="276"/>
      <c r="FK9" s="276"/>
      <c r="FL9" s="276"/>
      <c r="FM9" s="276"/>
      <c r="FN9" s="276"/>
      <c r="FO9" s="276"/>
      <c r="FP9" s="276"/>
      <c r="FQ9" s="276"/>
      <c r="FR9" s="276"/>
      <c r="FS9" s="276"/>
      <c r="FT9" s="276"/>
      <c r="FU9" s="276"/>
      <c r="FV9" s="276"/>
      <c r="FW9" s="276"/>
      <c r="FX9" s="276"/>
      <c r="FY9" s="276"/>
      <c r="FZ9" s="276"/>
      <c r="GA9" s="276"/>
      <c r="GB9" s="276"/>
      <c r="GC9" s="276"/>
      <c r="GD9" s="276"/>
      <c r="GE9" s="276"/>
      <c r="GF9" s="276"/>
      <c r="GG9" s="355"/>
      <c r="GH9" s="276"/>
      <c r="GI9" s="276"/>
      <c r="GJ9" s="276"/>
      <c r="GK9" s="276"/>
      <c r="GL9" s="276"/>
      <c r="GM9" s="276"/>
      <c r="GN9" s="276"/>
      <c r="GO9" s="276"/>
      <c r="GP9" s="276"/>
      <c r="GQ9" s="276"/>
      <c r="GR9" s="276"/>
      <c r="GS9" s="276"/>
      <c r="GT9" s="276"/>
      <c r="GU9" s="276"/>
      <c r="GV9" s="276"/>
      <c r="GW9" s="276"/>
      <c r="GX9" s="276"/>
      <c r="GY9" s="276"/>
      <c r="GZ9" s="276"/>
      <c r="HA9" s="276"/>
      <c r="HB9" s="276"/>
      <c r="HC9" s="276"/>
      <c r="HD9" s="276"/>
      <c r="HE9" s="276"/>
      <c r="HF9" s="276"/>
      <c r="HG9" s="276"/>
      <c r="HH9" s="276"/>
      <c r="HI9" s="276"/>
      <c r="HJ9" s="276"/>
      <c r="HK9" s="276"/>
      <c r="HL9" s="276"/>
      <c r="HM9" s="276"/>
      <c r="HN9" s="276"/>
      <c r="HO9" s="276"/>
      <c r="HP9" s="276"/>
      <c r="HQ9" s="276"/>
      <c r="HR9" s="276"/>
      <c r="HS9" s="276"/>
      <c r="HT9" s="276"/>
      <c r="HU9" s="276"/>
      <c r="HV9" s="276"/>
      <c r="HW9" s="276"/>
      <c r="HX9" s="276"/>
      <c r="HY9" s="276"/>
      <c r="HZ9" s="276"/>
      <c r="IA9" s="276"/>
      <c r="IB9" s="276"/>
      <c r="IC9" s="276"/>
      <c r="ID9" s="276"/>
      <c r="IE9" s="276"/>
      <c r="IF9" s="276"/>
      <c r="IG9" s="276"/>
      <c r="IH9" s="276"/>
      <c r="II9" s="276"/>
      <c r="IJ9" s="276"/>
      <c r="IK9" s="276"/>
      <c r="IL9" s="276"/>
    </row>
    <row r="10" spans="20:249" s="272" customFormat="1" ht="60.6" customHeight="1">
      <c r="AI10" s="273"/>
      <c r="AJ10" s="273"/>
      <c r="AK10" s="273"/>
      <c r="AL10" s="273"/>
      <c r="AW10" s="279"/>
      <c r="AX10" s="279"/>
      <c r="AY10" s="279"/>
      <c r="BT10" s="309"/>
      <c r="BU10" s="309"/>
      <c r="BV10" s="309"/>
      <c r="BW10" s="309"/>
      <c r="BX10" s="309"/>
      <c r="BY10" s="309"/>
      <c r="BZ10" s="309"/>
      <c r="CA10" s="309"/>
      <c r="CB10" s="309"/>
      <c r="CC10" s="309"/>
      <c r="CD10" s="309"/>
      <c r="CE10" s="309"/>
      <c r="CH10" s="276"/>
      <c r="CI10" s="276"/>
      <c r="CJ10" s="276"/>
      <c r="CK10" s="276"/>
      <c r="CL10" s="276"/>
      <c r="CM10" s="276"/>
      <c r="CN10" s="276"/>
      <c r="CO10" s="276"/>
      <c r="CP10" s="276"/>
      <c r="CQ10" s="276"/>
      <c r="CR10" s="276"/>
      <c r="CS10" s="276"/>
      <c r="CT10" s="276"/>
      <c r="CU10" s="276"/>
      <c r="CV10" s="276"/>
      <c r="CW10" s="276"/>
      <c r="CX10" s="276"/>
      <c r="CY10" s="276"/>
      <c r="CZ10" s="276"/>
      <c r="DA10" s="276"/>
      <c r="DB10" s="276"/>
      <c r="DC10" s="276"/>
      <c r="DD10" s="276"/>
      <c r="DE10" s="276"/>
      <c r="DF10" s="276"/>
      <c r="DG10" s="276"/>
      <c r="DH10" s="276"/>
      <c r="DI10" s="276"/>
      <c r="DJ10" s="276"/>
      <c r="DK10" s="276"/>
      <c r="DL10" s="276"/>
      <c r="DM10" s="276"/>
      <c r="DN10" s="276"/>
      <c r="DO10" s="276"/>
      <c r="DP10" s="276"/>
      <c r="DQ10" s="276"/>
      <c r="DR10" s="276"/>
      <c r="DS10" s="276"/>
      <c r="DT10" s="276"/>
      <c r="DU10" s="276"/>
      <c r="DV10" s="276"/>
      <c r="DW10" s="276"/>
      <c r="DX10" s="276"/>
      <c r="DY10" s="276"/>
      <c r="DZ10" s="276"/>
      <c r="EA10" s="276"/>
      <c r="EB10" s="276"/>
      <c r="EC10" s="276"/>
      <c r="ED10" s="276"/>
      <c r="EE10" s="276"/>
      <c r="EF10" s="276"/>
      <c r="EG10" s="276"/>
      <c r="EH10" s="276"/>
      <c r="EI10" s="276"/>
      <c r="EJ10" s="276"/>
      <c r="EK10" s="276"/>
      <c r="EL10" s="276"/>
      <c r="EM10" s="276"/>
      <c r="EN10" s="276"/>
      <c r="EO10" s="276"/>
      <c r="EP10" s="276"/>
      <c r="EQ10" s="276"/>
      <c r="ER10" s="276"/>
      <c r="ES10" s="276"/>
      <c r="ET10" s="276"/>
      <c r="EU10" s="276"/>
      <c r="EV10" s="276"/>
      <c r="EW10" s="276"/>
      <c r="EX10" s="276"/>
      <c r="EY10" s="276"/>
      <c r="EZ10" s="276"/>
      <c r="FA10" s="276"/>
      <c r="FB10" s="276"/>
      <c r="FC10" s="276"/>
      <c r="FD10" s="276"/>
      <c r="FE10" s="276"/>
      <c r="FF10" s="276"/>
      <c r="FG10" s="276"/>
      <c r="FH10" s="276"/>
      <c r="FI10" s="276"/>
      <c r="FJ10" s="276"/>
      <c r="FK10" s="276"/>
      <c r="FL10" s="276"/>
      <c r="FM10" s="276"/>
      <c r="FN10" s="276"/>
      <c r="FO10" s="276"/>
      <c r="FP10" s="276"/>
      <c r="FQ10" s="276"/>
      <c r="FR10" s="276"/>
      <c r="FS10" s="276"/>
      <c r="FT10" s="276"/>
      <c r="FU10" s="276"/>
      <c r="FV10" s="276"/>
      <c r="FW10" s="276"/>
      <c r="FX10" s="276"/>
      <c r="FY10" s="276"/>
      <c r="FZ10" s="276"/>
      <c r="GA10" s="276"/>
      <c r="GB10" s="276"/>
      <c r="GC10" s="276"/>
      <c r="GD10" s="276"/>
      <c r="GE10" s="276"/>
      <c r="GF10" s="276"/>
      <c r="GG10" s="355"/>
      <c r="GH10" s="276"/>
      <c r="GI10" s="276"/>
      <c r="GJ10" s="276"/>
      <c r="GK10" s="276"/>
      <c r="GL10" s="276"/>
      <c r="GM10" s="276"/>
      <c r="GN10" s="276"/>
      <c r="GO10" s="276"/>
      <c r="GP10" s="276"/>
      <c r="GQ10" s="276"/>
      <c r="GR10" s="276"/>
      <c r="GS10" s="276"/>
      <c r="GT10" s="276"/>
      <c r="GU10" s="276"/>
      <c r="GV10" s="276"/>
      <c r="GW10" s="276"/>
      <c r="GX10" s="276"/>
      <c r="GY10" s="276"/>
      <c r="GZ10" s="276"/>
      <c r="HA10" s="276"/>
      <c r="HB10" s="276"/>
      <c r="HC10" s="276"/>
      <c r="HD10" s="276"/>
      <c r="HE10" s="276"/>
      <c r="HF10" s="276"/>
      <c r="HG10" s="276"/>
      <c r="HH10" s="276"/>
      <c r="HI10" s="276"/>
      <c r="HJ10" s="276"/>
      <c r="HK10" s="276"/>
      <c r="HL10" s="276"/>
      <c r="HM10" s="276"/>
      <c r="HN10" s="276"/>
      <c r="HO10" s="276"/>
      <c r="HP10" s="276"/>
      <c r="HQ10" s="276"/>
      <c r="HR10" s="276"/>
      <c r="HS10" s="276"/>
      <c r="HT10" s="276"/>
      <c r="HU10" s="276"/>
      <c r="HV10" s="276"/>
      <c r="HW10" s="276"/>
      <c r="HX10" s="276"/>
      <c r="HY10" s="276"/>
      <c r="HZ10" s="276"/>
      <c r="IA10" s="276"/>
      <c r="IB10" s="276"/>
      <c r="IC10" s="276"/>
      <c r="ID10" s="276"/>
      <c r="IE10" s="276"/>
      <c r="IF10" s="276"/>
      <c r="IG10" s="276"/>
      <c r="IH10" s="276"/>
      <c r="II10" s="276"/>
      <c r="IJ10" s="276"/>
      <c r="IK10" s="276"/>
      <c r="IL10" s="276"/>
    </row>
    <row r="11" spans="20:249" s="274" customFormat="1" ht="51.6" customHeight="1">
      <c r="X11" s="589"/>
      <c r="AI11" s="590"/>
      <c r="AJ11" s="590"/>
      <c r="AK11" s="590"/>
      <c r="AL11" s="590"/>
      <c r="BR11" s="589" t="s">
        <v>309</v>
      </c>
      <c r="BT11" s="589"/>
      <c r="BU11" s="589"/>
      <c r="BV11" s="589"/>
      <c r="BW11" s="589"/>
      <c r="BX11" s="589"/>
      <c r="BY11" s="591"/>
      <c r="BZ11" s="591"/>
      <c r="CA11" s="591"/>
      <c r="CB11" s="591"/>
      <c r="CC11" s="591"/>
      <c r="CD11" s="591"/>
      <c r="CE11" s="591"/>
      <c r="CF11" s="361"/>
      <c r="CH11" s="361"/>
      <c r="CI11" s="361"/>
      <c r="CJ11" s="361"/>
      <c r="CK11" s="361"/>
      <c r="CL11" s="361"/>
      <c r="CM11" s="361"/>
      <c r="CN11" s="361"/>
      <c r="CO11" s="361"/>
      <c r="CP11" s="361"/>
      <c r="CQ11" s="361"/>
      <c r="CR11" s="361"/>
      <c r="CS11" s="361"/>
      <c r="CT11" s="361"/>
      <c r="CU11" s="361"/>
      <c r="CV11" s="361"/>
      <c r="CW11" s="361"/>
      <c r="CX11" s="361"/>
      <c r="CY11" s="361"/>
      <c r="CZ11" s="361"/>
      <c r="DA11" s="361"/>
      <c r="DB11" s="361"/>
      <c r="DC11" s="361"/>
      <c r="DD11" s="361"/>
      <c r="DE11" s="361"/>
      <c r="DF11" s="361"/>
      <c r="DG11" s="361"/>
      <c r="DH11" s="361"/>
      <c r="DI11" s="361"/>
      <c r="DJ11" s="361"/>
      <c r="DK11" s="361"/>
      <c r="DL11" s="361"/>
      <c r="DM11" s="361"/>
      <c r="DN11" s="361"/>
      <c r="DO11" s="361"/>
      <c r="DP11" s="361"/>
      <c r="DQ11" s="361"/>
      <c r="DR11" s="361"/>
      <c r="DS11" s="361"/>
      <c r="DT11" s="361"/>
      <c r="DU11" s="361"/>
      <c r="DV11" s="361"/>
      <c r="DW11" s="361"/>
      <c r="DX11" s="361"/>
      <c r="DY11" s="361"/>
      <c r="DZ11" s="361"/>
      <c r="EA11" s="361"/>
      <c r="EB11" s="361"/>
      <c r="EC11" s="361"/>
      <c r="ED11" s="361"/>
      <c r="EE11" s="361"/>
      <c r="EF11" s="361"/>
      <c r="EG11" s="361"/>
      <c r="EH11" s="361"/>
      <c r="EI11" s="361"/>
      <c r="EJ11" s="361"/>
      <c r="EK11" s="361"/>
      <c r="EL11" s="361"/>
      <c r="EM11" s="361"/>
      <c r="EN11" s="361"/>
      <c r="EO11" s="361"/>
      <c r="EP11" s="361"/>
      <c r="EQ11" s="361"/>
      <c r="ER11" s="361"/>
      <c r="ES11" s="361"/>
      <c r="ET11" s="361"/>
      <c r="EU11" s="361"/>
      <c r="EV11" s="361"/>
      <c r="EW11" s="361"/>
      <c r="EX11" s="361"/>
      <c r="EY11" s="361"/>
      <c r="EZ11" s="361"/>
      <c r="FA11" s="361"/>
      <c r="FB11" s="361"/>
      <c r="FC11" s="361"/>
      <c r="FD11" s="361"/>
      <c r="FE11" s="361"/>
      <c r="FF11" s="361"/>
      <c r="FG11" s="361"/>
      <c r="FH11" s="361"/>
      <c r="FI11" s="361"/>
      <c r="FJ11" s="361"/>
      <c r="FK11" s="361"/>
      <c r="FL11" s="361"/>
      <c r="FM11" s="361"/>
      <c r="FN11" s="361"/>
      <c r="FO11" s="361"/>
      <c r="FP11" s="361"/>
      <c r="FQ11" s="361"/>
      <c r="FR11" s="361"/>
      <c r="FS11" s="361"/>
      <c r="FT11" s="361"/>
      <c r="FU11" s="361"/>
      <c r="FV11" s="361"/>
      <c r="FW11" s="361"/>
      <c r="FX11" s="361"/>
      <c r="FY11" s="361"/>
      <c r="FZ11" s="361"/>
      <c r="GA11" s="361"/>
      <c r="GB11" s="361"/>
      <c r="GC11" s="361"/>
      <c r="GD11" s="361"/>
      <c r="GE11" s="361"/>
      <c r="GF11" s="361"/>
      <c r="GG11" s="361"/>
      <c r="GH11" s="361"/>
      <c r="GI11" s="361"/>
      <c r="GJ11" s="361"/>
      <c r="GK11" s="361"/>
      <c r="GL11" s="361"/>
      <c r="GM11" s="361"/>
      <c r="GN11" s="361"/>
      <c r="GO11" s="361"/>
      <c r="GP11" s="361"/>
      <c r="GQ11" s="361"/>
      <c r="GR11" s="361"/>
      <c r="GS11" s="361"/>
      <c r="GT11" s="361"/>
      <c r="GU11" s="361"/>
      <c r="GV11" s="361"/>
      <c r="GW11" s="361"/>
      <c r="GX11" s="361"/>
      <c r="GY11" s="361"/>
      <c r="GZ11" s="361"/>
      <c r="HA11" s="361"/>
      <c r="HB11" s="361"/>
      <c r="HC11" s="361"/>
      <c r="HD11" s="361"/>
      <c r="HE11" s="361"/>
      <c r="HF11" s="361"/>
      <c r="HG11" s="361"/>
      <c r="HH11" s="361"/>
      <c r="HI11" s="361"/>
      <c r="HJ11" s="361"/>
      <c r="HK11" s="361"/>
      <c r="HL11" s="361"/>
      <c r="HM11" s="361"/>
      <c r="HN11" s="361"/>
      <c r="HO11" s="361"/>
      <c r="HP11" s="361"/>
      <c r="HQ11" s="361"/>
      <c r="HR11" s="361"/>
      <c r="HS11" s="361"/>
      <c r="HT11" s="361"/>
      <c r="HU11" s="361"/>
      <c r="HV11" s="361"/>
      <c r="HW11" s="361"/>
      <c r="HX11" s="361"/>
      <c r="HY11" s="361"/>
      <c r="HZ11" s="361"/>
      <c r="IA11" s="361"/>
      <c r="IB11" s="361"/>
      <c r="IC11" s="361"/>
      <c r="ID11" s="361"/>
      <c r="IE11" s="361"/>
      <c r="IF11" s="361"/>
      <c r="IG11" s="361"/>
      <c r="IH11" s="361"/>
      <c r="II11" s="361"/>
      <c r="IJ11" s="361"/>
      <c r="IK11" s="361"/>
      <c r="IL11" s="361"/>
    </row>
    <row r="12" spans="20:249" s="272" customFormat="1" ht="78.599999999999994" customHeight="1">
      <c r="U12" s="310" t="s">
        <v>606</v>
      </c>
      <c r="AI12" s="273"/>
      <c r="AJ12" s="273"/>
      <c r="AK12" s="273"/>
      <c r="AL12" s="273"/>
      <c r="BT12" s="309"/>
      <c r="BU12" s="309"/>
      <c r="BV12" s="309"/>
      <c r="BW12" s="309"/>
      <c r="BX12" s="309"/>
      <c r="BY12" s="365"/>
      <c r="BZ12" s="365"/>
      <c r="CA12" s="365"/>
      <c r="CB12" s="365"/>
      <c r="CC12" s="365"/>
      <c r="CD12" s="365"/>
      <c r="CE12" s="365"/>
      <c r="CF12" s="276"/>
      <c r="CH12" s="276"/>
      <c r="CI12" s="276"/>
      <c r="CJ12" s="276"/>
      <c r="CK12" s="276"/>
      <c r="CL12" s="276"/>
      <c r="CM12" s="276"/>
      <c r="CN12" s="276"/>
      <c r="CO12" s="276"/>
      <c r="CP12" s="276"/>
      <c r="CQ12" s="276"/>
      <c r="CR12" s="276"/>
      <c r="CS12" s="276"/>
      <c r="CT12" s="276"/>
      <c r="CU12" s="276"/>
      <c r="CV12" s="276"/>
      <c r="CW12" s="276"/>
      <c r="CX12" s="276"/>
      <c r="CY12" s="276"/>
      <c r="CZ12" s="276"/>
      <c r="DA12" s="276"/>
      <c r="DB12" s="276"/>
      <c r="DC12" s="276"/>
      <c r="DD12" s="276"/>
      <c r="DE12" s="276"/>
      <c r="DF12" s="276"/>
      <c r="DG12" s="276"/>
      <c r="DH12" s="276"/>
      <c r="DI12" s="276"/>
      <c r="DJ12" s="276"/>
      <c r="DK12" s="276"/>
      <c r="DL12" s="276"/>
      <c r="DM12" s="276"/>
      <c r="DN12" s="276"/>
      <c r="DO12" s="276"/>
      <c r="DP12" s="276"/>
      <c r="DQ12" s="276"/>
      <c r="DR12" s="276"/>
      <c r="DS12" s="276"/>
      <c r="DT12" s="276"/>
      <c r="DU12" s="276"/>
      <c r="DV12" s="276"/>
      <c r="DW12" s="276"/>
      <c r="DX12" s="276"/>
      <c r="DY12" s="276"/>
      <c r="DZ12" s="276"/>
      <c r="EA12" s="276"/>
      <c r="EB12" s="276"/>
      <c r="EC12" s="276"/>
      <c r="ED12" s="276"/>
      <c r="EE12" s="276"/>
      <c r="EF12" s="276"/>
      <c r="EG12" s="276"/>
      <c r="EH12" s="276"/>
      <c r="EI12" s="276"/>
      <c r="EJ12" s="276"/>
      <c r="EK12" s="276"/>
      <c r="EL12" s="276"/>
      <c r="EM12" s="276"/>
      <c r="EN12" s="276"/>
      <c r="EO12" s="276"/>
      <c r="EP12" s="276"/>
      <c r="EQ12" s="276"/>
      <c r="ER12" s="276"/>
      <c r="ES12" s="276"/>
      <c r="ET12" s="276"/>
      <c r="EU12" s="276"/>
      <c r="EV12" s="276"/>
      <c r="EW12" s="276"/>
      <c r="EX12" s="276"/>
      <c r="EY12" s="276"/>
      <c r="EZ12" s="276"/>
      <c r="FA12" s="276"/>
      <c r="FB12" s="276"/>
      <c r="FC12" s="276"/>
      <c r="FD12" s="276"/>
      <c r="FE12" s="276"/>
      <c r="FF12" s="276"/>
      <c r="FG12" s="276"/>
      <c r="FH12" s="276"/>
      <c r="FI12" s="276"/>
      <c r="FJ12" s="276"/>
      <c r="FK12" s="276"/>
      <c r="FL12" s="276"/>
      <c r="FM12" s="276"/>
      <c r="FN12" s="276"/>
      <c r="FO12" s="276"/>
      <c r="FP12" s="276"/>
      <c r="FQ12" s="276"/>
      <c r="FR12" s="276"/>
      <c r="FS12" s="276"/>
      <c r="FT12" s="276"/>
      <c r="FU12" s="276"/>
      <c r="FV12" s="276"/>
      <c r="FW12" s="276"/>
      <c r="FX12" s="276"/>
      <c r="FY12" s="276"/>
      <c r="FZ12" s="276"/>
      <c r="GA12" s="276"/>
      <c r="GB12" s="276"/>
      <c r="GC12" s="276"/>
      <c r="GD12" s="276"/>
      <c r="GE12" s="276"/>
      <c r="GF12" s="276"/>
      <c r="GG12" s="355"/>
      <c r="GH12" s="276"/>
      <c r="GI12" s="276"/>
      <c r="GJ12" s="276"/>
      <c r="GK12" s="276"/>
      <c r="GL12" s="276"/>
      <c r="GM12" s="276"/>
      <c r="GN12" s="276"/>
      <c r="GO12" s="276"/>
      <c r="GP12" s="276"/>
      <c r="GQ12" s="276"/>
      <c r="GR12" s="276"/>
      <c r="GS12" s="276"/>
      <c r="GT12" s="276"/>
      <c r="GU12" s="276"/>
      <c r="GV12" s="276"/>
      <c r="GW12" s="276"/>
      <c r="GX12" s="276"/>
      <c r="GY12" s="276"/>
      <c r="GZ12" s="276"/>
      <c r="HA12" s="276"/>
      <c r="HB12" s="276"/>
      <c r="HC12" s="276"/>
      <c r="HD12" s="276"/>
      <c r="HE12" s="276"/>
      <c r="HF12" s="276"/>
      <c r="HG12" s="276"/>
      <c r="HH12" s="276"/>
      <c r="HI12" s="276"/>
      <c r="HJ12" s="276"/>
      <c r="HK12" s="276"/>
      <c r="HL12" s="276"/>
      <c r="HM12" s="276"/>
      <c r="HN12" s="276"/>
      <c r="HO12" s="276"/>
      <c r="HP12" s="276"/>
      <c r="HQ12" s="276"/>
      <c r="HR12" s="276"/>
      <c r="HS12" s="276"/>
      <c r="HT12" s="276"/>
      <c r="HU12" s="276"/>
      <c r="HV12" s="276"/>
      <c r="HW12" s="276"/>
      <c r="HX12" s="276"/>
      <c r="HY12" s="276"/>
      <c r="HZ12" s="276"/>
      <c r="IA12" s="276"/>
      <c r="IB12" s="276"/>
      <c r="IC12" s="276"/>
      <c r="ID12" s="276"/>
      <c r="IE12" s="276"/>
      <c r="IF12" s="276"/>
      <c r="IG12" s="276"/>
      <c r="IH12" s="276"/>
      <c r="II12" s="276"/>
      <c r="IJ12" s="276"/>
      <c r="IK12" s="276"/>
      <c r="IL12" s="276"/>
    </row>
    <row r="13" spans="20:249" s="11" customFormat="1" ht="9" customHeight="1"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163"/>
      <c r="AJ13" s="163"/>
      <c r="AK13" s="163"/>
      <c r="AL13" s="163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162"/>
      <c r="BZ13" s="162"/>
      <c r="CA13" s="162"/>
      <c r="CB13" s="162"/>
      <c r="CC13" s="162"/>
      <c r="CD13" s="162"/>
      <c r="CE13" s="437"/>
      <c r="CF13" s="162"/>
      <c r="CG13" s="24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</row>
    <row r="14" spans="20:249" s="11" customFormat="1" ht="102" customHeight="1"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557"/>
      <c r="AJ14" s="557"/>
      <c r="AK14" s="557"/>
      <c r="AL14" s="557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556"/>
      <c r="BZ14" s="556"/>
      <c r="CA14" s="556"/>
      <c r="CB14" s="556"/>
      <c r="CC14" s="556"/>
      <c r="CD14" s="556"/>
      <c r="CE14" s="556"/>
      <c r="CF14" s="556"/>
      <c r="CG14" s="24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</row>
    <row r="15" spans="20:249" s="484" customFormat="1" ht="69.599999999999994" customHeight="1" thickBot="1">
      <c r="T15" s="495"/>
      <c r="U15" s="496" t="s">
        <v>140</v>
      </c>
      <c r="V15" s="495"/>
      <c r="W15" s="495"/>
      <c r="X15" s="495"/>
      <c r="Y15" s="495"/>
      <c r="Z15" s="495"/>
      <c r="AA15" s="495"/>
      <c r="AB15" s="495"/>
      <c r="AC15" s="495"/>
      <c r="AD15" s="495"/>
      <c r="AE15" s="495"/>
      <c r="AF15" s="495"/>
      <c r="AG15" s="495"/>
      <c r="AH15" s="495"/>
      <c r="AI15" s="70"/>
      <c r="AJ15" s="70"/>
      <c r="AK15" s="70"/>
      <c r="AL15" s="70"/>
      <c r="AM15" s="495"/>
      <c r="AN15" s="495"/>
      <c r="AO15" s="495"/>
      <c r="AP15" s="495"/>
      <c r="AQ15" s="495"/>
      <c r="AR15" s="495"/>
      <c r="AS15" s="495"/>
      <c r="AT15" s="495"/>
      <c r="AU15" s="495"/>
      <c r="AV15" s="495"/>
      <c r="AW15" s="495"/>
      <c r="AX15" s="495"/>
      <c r="AY15" s="495"/>
      <c r="AZ15" s="495"/>
      <c r="BA15" s="495"/>
      <c r="BB15" s="495"/>
      <c r="BC15" s="495"/>
      <c r="BD15" s="495"/>
      <c r="BE15" s="495"/>
      <c r="BF15" s="68"/>
      <c r="BG15" s="495"/>
      <c r="BH15" s="495"/>
      <c r="BI15" s="495"/>
      <c r="BJ15" s="495"/>
      <c r="BK15" s="495"/>
      <c r="BL15" s="495"/>
      <c r="BM15" s="495"/>
      <c r="BN15" s="495"/>
      <c r="BO15" s="495"/>
      <c r="BP15" s="486" t="s">
        <v>141</v>
      </c>
      <c r="BQ15" s="495"/>
      <c r="BS15" s="495"/>
      <c r="BT15" s="486"/>
      <c r="BV15" s="497"/>
      <c r="BW15" s="497"/>
      <c r="BX15" s="497"/>
      <c r="BY15" s="497"/>
      <c r="BZ15" s="497"/>
      <c r="CA15" s="497"/>
      <c r="CB15" s="497"/>
      <c r="CC15" s="497"/>
      <c r="CD15" s="495"/>
      <c r="CE15" s="495"/>
      <c r="CH15" s="498"/>
      <c r="CI15" s="498"/>
      <c r="CJ15" s="498"/>
      <c r="CK15" s="498"/>
      <c r="CL15" s="498"/>
      <c r="CM15" s="498"/>
      <c r="CN15" s="498"/>
      <c r="CO15" s="498"/>
      <c r="CP15" s="498"/>
      <c r="CQ15" s="498"/>
      <c r="CR15" s="498"/>
      <c r="CS15" s="498"/>
      <c r="CT15" s="498"/>
      <c r="CU15" s="498"/>
      <c r="CV15" s="498"/>
      <c r="CW15" s="498"/>
      <c r="CX15" s="498"/>
      <c r="CY15" s="498"/>
      <c r="CZ15" s="498"/>
      <c r="DA15" s="498"/>
      <c r="DB15" s="498"/>
      <c r="DC15" s="498"/>
      <c r="DD15" s="498"/>
      <c r="DE15" s="498"/>
      <c r="DF15" s="498"/>
      <c r="DG15" s="498"/>
      <c r="DH15" s="498"/>
      <c r="DI15" s="498"/>
      <c r="DJ15" s="498"/>
      <c r="DK15" s="498"/>
      <c r="DL15" s="498"/>
      <c r="DM15" s="498"/>
      <c r="DN15" s="498"/>
      <c r="DO15" s="498"/>
      <c r="DP15" s="498"/>
      <c r="DQ15" s="498"/>
      <c r="DR15" s="498"/>
      <c r="DS15" s="498"/>
      <c r="DT15" s="498"/>
      <c r="DU15" s="498"/>
      <c r="DV15" s="498"/>
      <c r="DW15" s="498"/>
      <c r="DX15" s="498"/>
      <c r="DY15" s="498"/>
      <c r="DZ15" s="498"/>
      <c r="EA15" s="498"/>
      <c r="EB15" s="498"/>
      <c r="EC15" s="498"/>
      <c r="ED15" s="498"/>
      <c r="EE15" s="498"/>
      <c r="EF15" s="498"/>
      <c r="EG15" s="498"/>
      <c r="EH15" s="498"/>
      <c r="EI15" s="498"/>
      <c r="EJ15" s="498"/>
      <c r="EK15" s="498"/>
      <c r="EL15" s="498"/>
      <c r="EM15" s="498"/>
      <c r="EN15" s="498"/>
      <c r="EO15" s="498"/>
      <c r="EP15" s="498"/>
      <c r="EQ15" s="498"/>
      <c r="ER15" s="498"/>
      <c r="ES15" s="498"/>
      <c r="ET15" s="498"/>
      <c r="EU15" s="498"/>
      <c r="EV15" s="498"/>
      <c r="EW15" s="498"/>
      <c r="EX15" s="498"/>
      <c r="EY15" s="498"/>
      <c r="EZ15" s="498"/>
      <c r="FA15" s="498"/>
      <c r="FB15" s="498"/>
      <c r="FC15" s="498"/>
      <c r="FD15" s="498"/>
      <c r="FE15" s="498"/>
      <c r="FF15" s="498"/>
      <c r="FG15" s="498"/>
      <c r="FH15" s="498"/>
      <c r="FI15" s="498"/>
      <c r="FJ15" s="498"/>
      <c r="FK15" s="498"/>
      <c r="FL15" s="498"/>
      <c r="FM15" s="498"/>
      <c r="FN15" s="498"/>
      <c r="FO15" s="498"/>
      <c r="FP15" s="498"/>
      <c r="FQ15" s="498"/>
      <c r="FR15" s="498"/>
      <c r="FS15" s="498"/>
      <c r="FT15" s="498"/>
      <c r="FU15" s="498"/>
      <c r="FV15" s="498"/>
      <c r="FW15" s="498"/>
      <c r="FX15" s="498"/>
      <c r="FY15" s="498"/>
      <c r="FZ15" s="498"/>
      <c r="GA15" s="498"/>
      <c r="GB15" s="498"/>
      <c r="GC15" s="498"/>
      <c r="GD15" s="498"/>
      <c r="GE15" s="498"/>
      <c r="GF15" s="498"/>
      <c r="GG15" s="498"/>
      <c r="GH15" s="498"/>
      <c r="GI15" s="498"/>
      <c r="GJ15" s="498"/>
      <c r="GK15" s="498"/>
      <c r="GL15" s="498"/>
      <c r="GM15" s="498"/>
      <c r="GN15" s="498"/>
      <c r="GO15" s="498"/>
      <c r="GP15" s="498"/>
      <c r="GQ15" s="498"/>
      <c r="GR15" s="498"/>
      <c r="GS15" s="498"/>
      <c r="GT15" s="498"/>
      <c r="GU15" s="498"/>
      <c r="GV15" s="498"/>
      <c r="GW15" s="498"/>
      <c r="GX15" s="498"/>
      <c r="GY15" s="498"/>
      <c r="GZ15" s="498"/>
      <c r="HA15" s="498"/>
      <c r="HB15" s="498"/>
      <c r="HC15" s="498"/>
      <c r="HD15" s="498"/>
      <c r="HE15" s="498"/>
      <c r="HF15" s="498"/>
      <c r="HG15" s="498"/>
      <c r="HH15" s="498"/>
      <c r="HI15" s="498"/>
      <c r="HJ15" s="498"/>
      <c r="HK15" s="498"/>
      <c r="HL15" s="498"/>
      <c r="HM15" s="498"/>
      <c r="HN15" s="498"/>
      <c r="HO15" s="498"/>
      <c r="HP15" s="498"/>
      <c r="HQ15" s="498"/>
      <c r="HR15" s="498"/>
      <c r="HS15" s="498"/>
      <c r="HT15" s="498"/>
      <c r="HU15" s="498"/>
      <c r="HV15" s="498"/>
      <c r="HW15" s="498"/>
      <c r="HX15" s="498"/>
      <c r="HY15" s="498"/>
      <c r="HZ15" s="498"/>
      <c r="IA15" s="498"/>
      <c r="IB15" s="498"/>
      <c r="IC15" s="498"/>
      <c r="ID15" s="498"/>
      <c r="IE15" s="498"/>
      <c r="IF15" s="498"/>
      <c r="IG15" s="498"/>
      <c r="IH15" s="498"/>
      <c r="II15" s="498"/>
      <c r="IJ15" s="498"/>
      <c r="IK15" s="498"/>
      <c r="IL15" s="498"/>
      <c r="IM15" s="498"/>
      <c r="IN15" s="498"/>
      <c r="IO15" s="498"/>
    </row>
    <row r="16" spans="20:249" s="24" customFormat="1" ht="42.6" customHeight="1">
      <c r="T16" s="1013" t="s">
        <v>261</v>
      </c>
      <c r="U16" s="1015" t="s">
        <v>142</v>
      </c>
      <c r="V16" s="999"/>
      <c r="W16" s="999"/>
      <c r="X16" s="999"/>
      <c r="Y16" s="1005" t="s">
        <v>597</v>
      </c>
      <c r="Z16" s="999" t="s">
        <v>143</v>
      </c>
      <c r="AA16" s="999"/>
      <c r="AB16" s="999"/>
      <c r="AC16" s="1005" t="s">
        <v>598</v>
      </c>
      <c r="AD16" s="999" t="s">
        <v>144</v>
      </c>
      <c r="AE16" s="999"/>
      <c r="AF16" s="999"/>
      <c r="AG16" s="999"/>
      <c r="AH16" s="999" t="s">
        <v>145</v>
      </c>
      <c r="AI16" s="999"/>
      <c r="AJ16" s="999"/>
      <c r="AK16" s="999"/>
      <c r="AL16" s="1005" t="s">
        <v>599</v>
      </c>
      <c r="AM16" s="999" t="s">
        <v>146</v>
      </c>
      <c r="AN16" s="999"/>
      <c r="AO16" s="999"/>
      <c r="AP16" s="1005" t="s">
        <v>600</v>
      </c>
      <c r="AQ16" s="999" t="s">
        <v>147</v>
      </c>
      <c r="AR16" s="999"/>
      <c r="AS16" s="999"/>
      <c r="AT16" s="1005" t="s">
        <v>601</v>
      </c>
      <c r="AU16" s="999" t="s">
        <v>148</v>
      </c>
      <c r="AV16" s="999"/>
      <c r="AW16" s="999"/>
      <c r="AX16" s="999"/>
      <c r="AY16" s="1005" t="s">
        <v>602</v>
      </c>
      <c r="AZ16" s="999" t="s">
        <v>149</v>
      </c>
      <c r="BA16" s="999"/>
      <c r="BB16" s="999"/>
      <c r="BC16" s="1005" t="s">
        <v>603</v>
      </c>
      <c r="BD16" s="999" t="s">
        <v>150</v>
      </c>
      <c r="BE16" s="999"/>
      <c r="BF16" s="999"/>
      <c r="BG16" s="999"/>
      <c r="BH16" s="999" t="s">
        <v>151</v>
      </c>
      <c r="BI16" s="999"/>
      <c r="BJ16" s="999"/>
      <c r="BK16" s="999"/>
      <c r="BL16" s="1005" t="s">
        <v>604</v>
      </c>
      <c r="BM16" s="999" t="s">
        <v>152</v>
      </c>
      <c r="BN16" s="999"/>
      <c r="BO16" s="999"/>
      <c r="BP16" s="1005" t="s">
        <v>605</v>
      </c>
      <c r="BQ16" s="999" t="s">
        <v>153</v>
      </c>
      <c r="BR16" s="999"/>
      <c r="BS16" s="999"/>
      <c r="BT16" s="1000"/>
      <c r="BU16" s="1001" t="s">
        <v>154</v>
      </c>
      <c r="BV16" s="1002"/>
      <c r="BW16" s="1002" t="s">
        <v>155</v>
      </c>
      <c r="BX16" s="1002" t="s">
        <v>156</v>
      </c>
      <c r="BY16" s="1002" t="s">
        <v>157</v>
      </c>
      <c r="BZ16" s="1002" t="s">
        <v>596</v>
      </c>
      <c r="CA16" s="1002" t="s">
        <v>158</v>
      </c>
      <c r="CB16" s="1035" t="s">
        <v>159</v>
      </c>
      <c r="CC16" s="1007" t="s">
        <v>2</v>
      </c>
      <c r="CD16" s="458"/>
      <c r="CE16" s="459"/>
      <c r="CF16" s="460"/>
      <c r="CG16" s="461"/>
      <c r="CH16" s="308"/>
      <c r="CI16" s="308"/>
      <c r="CJ16" s="308"/>
      <c r="CK16" s="308"/>
      <c r="CL16" s="308"/>
      <c r="CM16" s="308"/>
      <c r="CN16" s="308"/>
      <c r="CO16" s="308"/>
      <c r="CP16" s="308"/>
      <c r="CQ16" s="308"/>
      <c r="CR16" s="308"/>
      <c r="CS16" s="308"/>
      <c r="CT16" s="308"/>
      <c r="CU16" s="308"/>
      <c r="CV16" s="308"/>
      <c r="CW16" s="308"/>
      <c r="CX16" s="308"/>
      <c r="CY16" s="308"/>
      <c r="CZ16" s="308"/>
      <c r="DA16" s="308"/>
      <c r="DB16" s="308"/>
      <c r="DC16" s="308"/>
      <c r="DD16" s="308"/>
      <c r="DE16" s="308"/>
      <c r="DF16" s="308"/>
      <c r="DG16" s="308"/>
      <c r="DH16" s="308"/>
      <c r="DI16" s="308"/>
      <c r="DJ16" s="308"/>
      <c r="DK16" s="308"/>
      <c r="DL16" s="308"/>
      <c r="DM16" s="308"/>
      <c r="DN16" s="308"/>
      <c r="DO16" s="308"/>
      <c r="DP16" s="308"/>
      <c r="DQ16" s="308"/>
      <c r="DR16" s="308"/>
      <c r="DS16" s="308"/>
      <c r="DT16" s="308"/>
      <c r="DU16" s="308"/>
      <c r="DV16" s="308"/>
      <c r="DW16" s="308"/>
      <c r="DX16" s="308"/>
      <c r="DY16" s="308"/>
      <c r="DZ16" s="308"/>
      <c r="EA16" s="308"/>
      <c r="EB16" s="308"/>
      <c r="EC16" s="308"/>
      <c r="ED16" s="308"/>
      <c r="EE16" s="308"/>
      <c r="EF16" s="308"/>
      <c r="EG16" s="308"/>
      <c r="EH16" s="308"/>
      <c r="EI16" s="308"/>
      <c r="EJ16" s="308"/>
      <c r="EK16" s="308"/>
      <c r="EL16" s="308"/>
      <c r="EM16" s="308"/>
      <c r="EN16" s="308"/>
      <c r="EO16" s="308"/>
      <c r="EP16" s="308"/>
      <c r="EQ16" s="308"/>
      <c r="ER16" s="308"/>
      <c r="ES16" s="308"/>
      <c r="ET16" s="308"/>
      <c r="EU16" s="308"/>
      <c r="EV16" s="308"/>
      <c r="EW16" s="308"/>
      <c r="EX16" s="308"/>
      <c r="EY16" s="308"/>
      <c r="EZ16" s="308"/>
      <c r="FA16" s="308"/>
      <c r="FB16" s="308"/>
      <c r="FC16" s="308"/>
      <c r="FD16" s="308"/>
      <c r="FE16" s="308"/>
      <c r="FF16" s="308"/>
      <c r="FG16" s="308"/>
      <c r="FH16" s="308"/>
      <c r="FI16" s="308"/>
      <c r="FJ16" s="308"/>
      <c r="FK16" s="308"/>
      <c r="FL16" s="308"/>
      <c r="FM16" s="308"/>
      <c r="FN16" s="308"/>
      <c r="FO16" s="308"/>
      <c r="FP16" s="308"/>
      <c r="FQ16" s="308"/>
      <c r="FR16" s="308"/>
      <c r="FS16" s="308"/>
      <c r="FT16" s="308"/>
      <c r="FU16" s="308"/>
      <c r="FV16" s="308"/>
      <c r="FW16" s="308"/>
      <c r="FX16" s="308"/>
      <c r="FY16" s="308"/>
      <c r="FZ16" s="308"/>
      <c r="GA16" s="308"/>
      <c r="GB16" s="308"/>
      <c r="GC16" s="308"/>
      <c r="GD16" s="308"/>
      <c r="GE16" s="308"/>
      <c r="GF16" s="308"/>
      <c r="GG16" s="437"/>
      <c r="GH16" s="308"/>
      <c r="GI16" s="308"/>
      <c r="GJ16" s="308"/>
      <c r="GK16" s="308"/>
      <c r="GL16" s="308"/>
      <c r="GM16" s="308"/>
      <c r="GN16" s="308"/>
      <c r="GO16" s="308"/>
      <c r="GP16" s="308"/>
      <c r="GQ16" s="308"/>
      <c r="GR16" s="308"/>
      <c r="GS16" s="308"/>
      <c r="GT16" s="308"/>
      <c r="GU16" s="308"/>
      <c r="GV16" s="308"/>
      <c r="GW16" s="308"/>
      <c r="GX16" s="308"/>
      <c r="GY16" s="308"/>
      <c r="GZ16" s="308"/>
      <c r="HA16" s="308"/>
      <c r="HB16" s="308"/>
      <c r="HC16" s="308"/>
      <c r="HD16" s="308"/>
      <c r="HE16" s="308"/>
      <c r="HF16" s="308"/>
      <c r="HG16" s="308"/>
      <c r="HH16" s="308"/>
      <c r="HI16" s="308"/>
      <c r="HJ16" s="308"/>
      <c r="HK16" s="308"/>
      <c r="HL16" s="308"/>
      <c r="HM16" s="308"/>
      <c r="HN16" s="308"/>
      <c r="HO16" s="308"/>
      <c r="HP16" s="308"/>
      <c r="HQ16" s="308"/>
      <c r="HR16" s="308"/>
      <c r="HS16" s="308"/>
      <c r="HT16" s="308"/>
      <c r="HU16" s="308"/>
      <c r="HV16" s="308"/>
      <c r="HW16" s="308"/>
      <c r="HX16" s="308"/>
      <c r="HY16" s="308"/>
      <c r="HZ16" s="308"/>
      <c r="IA16" s="308"/>
      <c r="IB16" s="308"/>
      <c r="IC16" s="308"/>
      <c r="ID16" s="308"/>
      <c r="IE16" s="308"/>
      <c r="IF16" s="308"/>
      <c r="IG16" s="308"/>
    </row>
    <row r="17" spans="20:249" s="11" customFormat="1" ht="402.75" customHeight="1" thickBot="1">
      <c r="T17" s="1014"/>
      <c r="U17" s="311" t="s">
        <v>160</v>
      </c>
      <c r="V17" s="312" t="s">
        <v>161</v>
      </c>
      <c r="W17" s="312" t="s">
        <v>162</v>
      </c>
      <c r="X17" s="312" t="s">
        <v>163</v>
      </c>
      <c r="Y17" s="1006"/>
      <c r="Z17" s="74" t="s">
        <v>164</v>
      </c>
      <c r="AA17" s="74" t="s">
        <v>165</v>
      </c>
      <c r="AB17" s="74" t="s">
        <v>166</v>
      </c>
      <c r="AC17" s="1006"/>
      <c r="AD17" s="312" t="s">
        <v>167</v>
      </c>
      <c r="AE17" s="312" t="s">
        <v>168</v>
      </c>
      <c r="AF17" s="511" t="s">
        <v>169</v>
      </c>
      <c r="AG17" s="511" t="s">
        <v>170</v>
      </c>
      <c r="AH17" s="312" t="s">
        <v>171</v>
      </c>
      <c r="AI17" s="312" t="s">
        <v>161</v>
      </c>
      <c r="AJ17" s="312" t="s">
        <v>162</v>
      </c>
      <c r="AK17" s="312" t="s">
        <v>163</v>
      </c>
      <c r="AL17" s="1006"/>
      <c r="AM17" s="312" t="s">
        <v>172</v>
      </c>
      <c r="AN17" s="312" t="s">
        <v>173</v>
      </c>
      <c r="AO17" s="312" t="s">
        <v>174</v>
      </c>
      <c r="AP17" s="1006"/>
      <c r="AQ17" s="312" t="s">
        <v>175</v>
      </c>
      <c r="AR17" s="312" t="s">
        <v>176</v>
      </c>
      <c r="AS17" s="312" t="s">
        <v>177</v>
      </c>
      <c r="AT17" s="1006"/>
      <c r="AU17" s="312" t="s">
        <v>175</v>
      </c>
      <c r="AV17" s="312" t="s">
        <v>176</v>
      </c>
      <c r="AW17" s="312" t="s">
        <v>177</v>
      </c>
      <c r="AX17" s="312" t="s">
        <v>178</v>
      </c>
      <c r="AY17" s="1006"/>
      <c r="AZ17" s="312" t="s">
        <v>164</v>
      </c>
      <c r="BA17" s="312" t="s">
        <v>165</v>
      </c>
      <c r="BB17" s="312" t="s">
        <v>166</v>
      </c>
      <c r="BC17" s="1006"/>
      <c r="BD17" s="312" t="s">
        <v>179</v>
      </c>
      <c r="BE17" s="312" t="s">
        <v>180</v>
      </c>
      <c r="BF17" s="312" t="s">
        <v>181</v>
      </c>
      <c r="BG17" s="312" t="s">
        <v>182</v>
      </c>
      <c r="BH17" s="312" t="s">
        <v>171</v>
      </c>
      <c r="BI17" s="312" t="s">
        <v>161</v>
      </c>
      <c r="BJ17" s="312" t="s">
        <v>162</v>
      </c>
      <c r="BK17" s="312" t="s">
        <v>163</v>
      </c>
      <c r="BL17" s="1006"/>
      <c r="BM17" s="312" t="s">
        <v>164</v>
      </c>
      <c r="BN17" s="312" t="s">
        <v>165</v>
      </c>
      <c r="BO17" s="312" t="s">
        <v>166</v>
      </c>
      <c r="BP17" s="1006"/>
      <c r="BQ17" s="312" t="s">
        <v>167</v>
      </c>
      <c r="BR17" s="312" t="s">
        <v>168</v>
      </c>
      <c r="BS17" s="312" t="s">
        <v>169</v>
      </c>
      <c r="BT17" s="313" t="s">
        <v>183</v>
      </c>
      <c r="BU17" s="1003"/>
      <c r="BV17" s="1004"/>
      <c r="BW17" s="1004"/>
      <c r="BX17" s="1004"/>
      <c r="BY17" s="1004"/>
      <c r="BZ17" s="1004"/>
      <c r="CA17" s="1004"/>
      <c r="CB17" s="1036"/>
      <c r="CC17" s="1008"/>
      <c r="CD17" s="306"/>
      <c r="CE17" s="307"/>
      <c r="CF17" s="298"/>
      <c r="CG17" s="146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</row>
    <row r="18" spans="20:249" s="212" customFormat="1" ht="42.6" customHeight="1">
      <c r="T18" s="314" t="s">
        <v>184</v>
      </c>
      <c r="U18" s="315"/>
      <c r="V18" s="316"/>
      <c r="W18" s="316"/>
      <c r="X18" s="316"/>
      <c r="Y18" s="316"/>
      <c r="Z18" s="316"/>
      <c r="AA18" s="316"/>
      <c r="AB18" s="316"/>
      <c r="AC18" s="317">
        <v>18</v>
      </c>
      <c r="AD18" s="316"/>
      <c r="AE18" s="316"/>
      <c r="AF18" s="316"/>
      <c r="AG18" s="316"/>
      <c r="AH18" s="318"/>
      <c r="AI18" s="318"/>
      <c r="AJ18" s="318"/>
      <c r="AK18" s="318"/>
      <c r="AL18" s="318"/>
      <c r="AM18" s="318" t="s">
        <v>185</v>
      </c>
      <c r="AN18" s="318" t="s">
        <v>185</v>
      </c>
      <c r="AO18" s="319" t="s">
        <v>185</v>
      </c>
      <c r="AP18" s="319" t="s">
        <v>186</v>
      </c>
      <c r="AQ18" s="319" t="s">
        <v>186</v>
      </c>
      <c r="AR18" s="318"/>
      <c r="AS18" s="318"/>
      <c r="AT18" s="318"/>
      <c r="AU18" s="318"/>
      <c r="AV18" s="318"/>
      <c r="AW18" s="285">
        <v>17</v>
      </c>
      <c r="AX18" s="318"/>
      <c r="AY18" s="318"/>
      <c r="AZ18" s="318"/>
      <c r="BA18" s="318"/>
      <c r="BB18" s="318"/>
      <c r="BC18" s="318"/>
      <c r="BD18" s="318"/>
      <c r="BE18" s="318"/>
      <c r="BF18" s="318"/>
      <c r="BG18" s="318"/>
      <c r="BH18" s="318"/>
      <c r="BI18" s="318" t="s">
        <v>185</v>
      </c>
      <c r="BJ18" s="318" t="s">
        <v>185</v>
      </c>
      <c r="BK18" s="318" t="s">
        <v>185</v>
      </c>
      <c r="BL18" s="320" t="s">
        <v>187</v>
      </c>
      <c r="BM18" s="320" t="s">
        <v>187</v>
      </c>
      <c r="BN18" s="319" t="s">
        <v>186</v>
      </c>
      <c r="BO18" s="319" t="s">
        <v>186</v>
      </c>
      <c r="BP18" s="319" t="s">
        <v>186</v>
      </c>
      <c r="BQ18" s="319" t="s">
        <v>186</v>
      </c>
      <c r="BR18" s="319" t="s">
        <v>186</v>
      </c>
      <c r="BS18" s="319" t="s">
        <v>186</v>
      </c>
      <c r="BT18" s="321" t="s">
        <v>186</v>
      </c>
      <c r="BU18" s="1037">
        <f>+AC18+AW18</f>
        <v>35</v>
      </c>
      <c r="BV18" s="1038"/>
      <c r="BW18" s="304">
        <v>6</v>
      </c>
      <c r="BX18" s="304">
        <v>2</v>
      </c>
      <c r="BY18" s="304"/>
      <c r="BZ18" s="295"/>
      <c r="CA18" s="304"/>
      <c r="CB18" s="305">
        <v>9</v>
      </c>
      <c r="CC18" s="322">
        <f>SUM(BU18:CB18)</f>
        <v>52</v>
      </c>
      <c r="CD18" s="344"/>
      <c r="CE18" s="345"/>
      <c r="CF18" s="302"/>
      <c r="CG18" s="303"/>
      <c r="CH18" s="297"/>
      <c r="CI18" s="297"/>
      <c r="CJ18" s="297"/>
      <c r="CK18" s="297"/>
      <c r="CL18" s="297"/>
      <c r="CM18" s="297"/>
      <c r="CN18" s="297"/>
      <c r="CO18" s="297"/>
      <c r="CP18" s="297"/>
      <c r="CQ18" s="297"/>
      <c r="CR18" s="297"/>
      <c r="CS18" s="297"/>
      <c r="CT18" s="297"/>
      <c r="CU18" s="297"/>
      <c r="CV18" s="297"/>
      <c r="CW18" s="297"/>
      <c r="CX18" s="297"/>
      <c r="CY18" s="297"/>
      <c r="CZ18" s="297"/>
      <c r="DA18" s="297"/>
      <c r="DB18" s="297"/>
      <c r="DC18" s="297"/>
      <c r="DD18" s="297"/>
      <c r="DE18" s="297"/>
      <c r="DF18" s="297"/>
      <c r="DG18" s="297"/>
      <c r="DH18" s="297"/>
      <c r="DI18" s="297"/>
      <c r="DJ18" s="297"/>
      <c r="DK18" s="297"/>
      <c r="DL18" s="297"/>
      <c r="DM18" s="297"/>
      <c r="DN18" s="297"/>
      <c r="DO18" s="297"/>
      <c r="DP18" s="297"/>
      <c r="DQ18" s="297"/>
      <c r="DR18" s="297"/>
      <c r="DS18" s="297"/>
      <c r="DT18" s="297"/>
      <c r="DU18" s="297"/>
      <c r="DV18" s="297"/>
      <c r="DW18" s="297"/>
      <c r="DX18" s="297"/>
      <c r="DY18" s="297"/>
      <c r="DZ18" s="297"/>
      <c r="EA18" s="297"/>
      <c r="EB18" s="297"/>
      <c r="EC18" s="297"/>
      <c r="ED18" s="297"/>
      <c r="EE18" s="297"/>
      <c r="EF18" s="297"/>
      <c r="EG18" s="297"/>
      <c r="EH18" s="297"/>
      <c r="EI18" s="297"/>
      <c r="EJ18" s="297"/>
      <c r="EK18" s="297"/>
      <c r="EL18" s="297"/>
      <c r="EM18" s="297"/>
      <c r="EN18" s="297"/>
      <c r="EO18" s="297"/>
      <c r="EP18" s="297"/>
      <c r="EQ18" s="297"/>
      <c r="ER18" s="297"/>
      <c r="ES18" s="297"/>
      <c r="ET18" s="297"/>
      <c r="EU18" s="297"/>
      <c r="EV18" s="297"/>
      <c r="EW18" s="297"/>
      <c r="EX18" s="297"/>
      <c r="EY18" s="297"/>
      <c r="EZ18" s="297"/>
      <c r="FA18" s="297"/>
      <c r="FB18" s="297"/>
      <c r="FC18" s="297"/>
      <c r="FD18" s="297"/>
      <c r="FE18" s="297"/>
      <c r="FF18" s="297"/>
      <c r="FG18" s="297"/>
      <c r="FH18" s="297"/>
      <c r="FI18" s="297"/>
      <c r="FJ18" s="297"/>
      <c r="FK18" s="297"/>
      <c r="FL18" s="297"/>
      <c r="FM18" s="297"/>
      <c r="FN18" s="297"/>
      <c r="FO18" s="297"/>
      <c r="FP18" s="297"/>
      <c r="FQ18" s="297"/>
      <c r="FR18" s="297"/>
      <c r="FS18" s="297"/>
      <c r="FT18" s="297"/>
      <c r="FU18" s="297"/>
      <c r="FV18" s="297"/>
      <c r="FW18" s="297"/>
      <c r="FX18" s="297"/>
      <c r="FY18" s="297"/>
      <c r="FZ18" s="297"/>
      <c r="GA18" s="297"/>
      <c r="GB18" s="297"/>
      <c r="GC18" s="297"/>
      <c r="GD18" s="297"/>
      <c r="GE18" s="297"/>
      <c r="GF18" s="297"/>
      <c r="GG18" s="297"/>
      <c r="GH18" s="297"/>
      <c r="GI18" s="297"/>
      <c r="GJ18" s="297"/>
      <c r="GK18" s="297"/>
      <c r="GL18" s="297"/>
      <c r="GM18" s="297"/>
      <c r="GN18" s="297"/>
      <c r="GO18" s="297"/>
      <c r="GP18" s="297"/>
      <c r="GQ18" s="297"/>
      <c r="GR18" s="297"/>
      <c r="GS18" s="297"/>
      <c r="GT18" s="297"/>
      <c r="GU18" s="297"/>
      <c r="GV18" s="297"/>
      <c r="GW18" s="297"/>
      <c r="GX18" s="297"/>
      <c r="GY18" s="297"/>
      <c r="GZ18" s="297"/>
      <c r="HA18" s="297"/>
      <c r="HB18" s="297"/>
      <c r="HC18" s="297"/>
      <c r="HD18" s="297"/>
      <c r="HE18" s="297"/>
      <c r="HF18" s="297"/>
      <c r="HG18" s="297"/>
      <c r="HH18" s="297"/>
      <c r="HI18" s="297"/>
      <c r="HJ18" s="297"/>
      <c r="HK18" s="297"/>
      <c r="HL18" s="297"/>
      <c r="HM18" s="297"/>
    </row>
    <row r="19" spans="20:249" s="212" customFormat="1" ht="42.6" customHeight="1">
      <c r="T19" s="322" t="s">
        <v>188</v>
      </c>
      <c r="U19" s="323"/>
      <c r="V19" s="324"/>
      <c r="W19" s="324"/>
      <c r="X19" s="324"/>
      <c r="Y19" s="324"/>
      <c r="Z19" s="324"/>
      <c r="AA19" s="324"/>
      <c r="AB19" s="324"/>
      <c r="AC19" s="325">
        <v>18</v>
      </c>
      <c r="AD19" s="324"/>
      <c r="AE19" s="324"/>
      <c r="AF19" s="324"/>
      <c r="AG19" s="324"/>
      <c r="AH19" s="326"/>
      <c r="AI19" s="326"/>
      <c r="AJ19" s="326"/>
      <c r="AK19" s="326"/>
      <c r="AL19" s="326"/>
      <c r="AM19" s="326" t="s">
        <v>185</v>
      </c>
      <c r="AN19" s="326" t="s">
        <v>185</v>
      </c>
      <c r="AO19" s="326" t="s">
        <v>185</v>
      </c>
      <c r="AP19" s="327" t="s">
        <v>186</v>
      </c>
      <c r="AQ19" s="327" t="s">
        <v>186</v>
      </c>
      <c r="AR19" s="326"/>
      <c r="AS19" s="326"/>
      <c r="AT19" s="326"/>
      <c r="AU19" s="326"/>
      <c r="AV19" s="326"/>
      <c r="AW19" s="286">
        <v>17</v>
      </c>
      <c r="AX19" s="326"/>
      <c r="AY19" s="326"/>
      <c r="AZ19" s="326"/>
      <c r="BA19" s="326"/>
      <c r="BB19" s="326"/>
      <c r="BC19" s="326"/>
      <c r="BD19" s="326"/>
      <c r="BE19" s="326"/>
      <c r="BF19" s="326"/>
      <c r="BG19" s="326"/>
      <c r="BH19" s="326"/>
      <c r="BI19" s="326" t="s">
        <v>185</v>
      </c>
      <c r="BJ19" s="326" t="s">
        <v>185</v>
      </c>
      <c r="BK19" s="326" t="s">
        <v>185</v>
      </c>
      <c r="BL19" s="326" t="s">
        <v>334</v>
      </c>
      <c r="BM19" s="327" t="s">
        <v>334</v>
      </c>
      <c r="BN19" s="327" t="s">
        <v>186</v>
      </c>
      <c r="BO19" s="327" t="s">
        <v>186</v>
      </c>
      <c r="BP19" s="327" t="s">
        <v>186</v>
      </c>
      <c r="BQ19" s="327" t="s">
        <v>186</v>
      </c>
      <c r="BR19" s="327" t="s">
        <v>186</v>
      </c>
      <c r="BS19" s="327" t="s">
        <v>186</v>
      </c>
      <c r="BT19" s="328" t="s">
        <v>186</v>
      </c>
      <c r="BU19" s="1033">
        <v>35</v>
      </c>
      <c r="BV19" s="1034"/>
      <c r="BW19" s="286">
        <v>6</v>
      </c>
      <c r="BX19" s="286">
        <v>2</v>
      </c>
      <c r="BY19" s="286"/>
      <c r="BZ19" s="329"/>
      <c r="CA19" s="286"/>
      <c r="CB19" s="287">
        <v>9</v>
      </c>
      <c r="CC19" s="322">
        <f>SUM(BU19:CB19)</f>
        <v>52</v>
      </c>
      <c r="CD19" s="344"/>
      <c r="CE19" s="345"/>
      <c r="CF19" s="300"/>
      <c r="CG19" s="301"/>
      <c r="CH19" s="297"/>
      <c r="CI19" s="297"/>
      <c r="CJ19" s="297"/>
      <c r="CK19" s="297"/>
      <c r="CL19" s="297"/>
      <c r="CM19" s="297"/>
      <c r="CN19" s="297"/>
      <c r="CO19" s="297"/>
      <c r="CP19" s="297"/>
      <c r="CQ19" s="297"/>
      <c r="CR19" s="297"/>
      <c r="CS19" s="297"/>
      <c r="CT19" s="297"/>
      <c r="CU19" s="297"/>
      <c r="CV19" s="297"/>
      <c r="CW19" s="297"/>
      <c r="CX19" s="297"/>
      <c r="CY19" s="297"/>
      <c r="CZ19" s="297"/>
      <c r="DA19" s="297"/>
      <c r="DB19" s="297"/>
      <c r="DC19" s="297"/>
      <c r="DD19" s="297"/>
      <c r="DE19" s="297"/>
      <c r="DF19" s="297"/>
      <c r="DG19" s="297"/>
      <c r="DH19" s="297"/>
      <c r="DI19" s="297"/>
      <c r="DJ19" s="297"/>
      <c r="DK19" s="297"/>
      <c r="DL19" s="297"/>
      <c r="DM19" s="297"/>
      <c r="DN19" s="297"/>
      <c r="DO19" s="297"/>
      <c r="DP19" s="297"/>
      <c r="DQ19" s="297"/>
      <c r="DR19" s="297"/>
      <c r="DS19" s="297"/>
      <c r="DT19" s="297"/>
      <c r="DU19" s="297"/>
      <c r="DV19" s="297"/>
      <c r="DW19" s="297"/>
      <c r="DX19" s="297"/>
      <c r="DY19" s="297"/>
      <c r="DZ19" s="297"/>
      <c r="EA19" s="297"/>
      <c r="EB19" s="297"/>
      <c r="EC19" s="297"/>
      <c r="ED19" s="297"/>
      <c r="EE19" s="297"/>
      <c r="EF19" s="297"/>
      <c r="EG19" s="297"/>
      <c r="EH19" s="297"/>
      <c r="EI19" s="297"/>
      <c r="EJ19" s="297"/>
      <c r="EK19" s="297"/>
      <c r="EL19" s="297"/>
      <c r="EM19" s="297"/>
      <c r="EN19" s="297"/>
      <c r="EO19" s="297"/>
      <c r="EP19" s="297"/>
      <c r="EQ19" s="297"/>
      <c r="ER19" s="297"/>
      <c r="ES19" s="297"/>
      <c r="ET19" s="297"/>
      <c r="EU19" s="297"/>
      <c r="EV19" s="297"/>
      <c r="EW19" s="297"/>
      <c r="EX19" s="297"/>
      <c r="EY19" s="297"/>
      <c r="EZ19" s="297"/>
      <c r="FA19" s="297"/>
      <c r="FB19" s="297"/>
      <c r="FC19" s="297"/>
      <c r="FD19" s="297"/>
      <c r="FE19" s="297"/>
      <c r="FF19" s="297"/>
      <c r="FG19" s="297"/>
      <c r="FH19" s="297"/>
      <c r="FI19" s="297"/>
      <c r="FJ19" s="297"/>
      <c r="FK19" s="297"/>
      <c r="FL19" s="297"/>
      <c r="FM19" s="297"/>
      <c r="FN19" s="297"/>
      <c r="FO19" s="297"/>
      <c r="FP19" s="297"/>
      <c r="FQ19" s="297"/>
      <c r="FR19" s="297"/>
      <c r="FS19" s="297"/>
      <c r="FT19" s="297"/>
      <c r="FU19" s="297"/>
      <c r="FV19" s="297"/>
      <c r="FW19" s="297"/>
      <c r="FX19" s="297"/>
      <c r="FY19" s="297"/>
      <c r="FZ19" s="297"/>
      <c r="GA19" s="297"/>
      <c r="GB19" s="297"/>
      <c r="GC19" s="297"/>
      <c r="GD19" s="297"/>
      <c r="GE19" s="297"/>
      <c r="GF19" s="297"/>
      <c r="GG19" s="297"/>
      <c r="GH19" s="297"/>
      <c r="GI19" s="297"/>
      <c r="GJ19" s="297"/>
      <c r="GK19" s="297"/>
      <c r="GL19" s="297"/>
      <c r="GM19" s="297"/>
      <c r="GN19" s="297"/>
      <c r="GO19" s="297"/>
      <c r="GP19" s="297"/>
      <c r="GQ19" s="297"/>
      <c r="GR19" s="297"/>
      <c r="GS19" s="297"/>
      <c r="GT19" s="297"/>
      <c r="GU19" s="297"/>
      <c r="GV19" s="297"/>
      <c r="GW19" s="297"/>
      <c r="GX19" s="297"/>
      <c r="GY19" s="297"/>
      <c r="GZ19" s="297"/>
      <c r="HA19" s="297"/>
      <c r="HB19" s="297"/>
      <c r="HC19" s="297"/>
      <c r="HD19" s="297"/>
      <c r="HE19" s="297"/>
      <c r="HF19" s="297"/>
      <c r="HG19" s="297"/>
      <c r="HH19" s="297"/>
      <c r="HI19" s="297"/>
      <c r="HJ19" s="297"/>
      <c r="HK19" s="297"/>
      <c r="HL19" s="297"/>
      <c r="HM19" s="297"/>
    </row>
    <row r="20" spans="20:249" s="212" customFormat="1" ht="42.6" customHeight="1">
      <c r="T20" s="322" t="s">
        <v>189</v>
      </c>
      <c r="U20" s="323"/>
      <c r="V20" s="324"/>
      <c r="W20" s="324"/>
      <c r="X20" s="324"/>
      <c r="Y20" s="324"/>
      <c r="Z20" s="324"/>
      <c r="AA20" s="324"/>
      <c r="AB20" s="324"/>
      <c r="AC20" s="325">
        <v>18</v>
      </c>
      <c r="AD20" s="324"/>
      <c r="AE20" s="324"/>
      <c r="AF20" s="324"/>
      <c r="AG20" s="324"/>
      <c r="AH20" s="326"/>
      <c r="AI20" s="326"/>
      <c r="AJ20" s="326"/>
      <c r="AK20" s="329"/>
      <c r="AL20" s="329"/>
      <c r="AM20" s="326" t="s">
        <v>185</v>
      </c>
      <c r="AN20" s="326" t="s">
        <v>185</v>
      </c>
      <c r="AO20" s="326" t="s">
        <v>185</v>
      </c>
      <c r="AP20" s="327" t="s">
        <v>186</v>
      </c>
      <c r="AQ20" s="327" t="s">
        <v>186</v>
      </c>
      <c r="AR20" s="326"/>
      <c r="AS20" s="326"/>
      <c r="AT20" s="326"/>
      <c r="AU20" s="326"/>
      <c r="AV20" s="326"/>
      <c r="AW20" s="286">
        <v>17</v>
      </c>
      <c r="AX20" s="326"/>
      <c r="AY20" s="326"/>
      <c r="AZ20" s="326"/>
      <c r="BA20" s="326"/>
      <c r="BB20" s="326"/>
      <c r="BC20" s="326"/>
      <c r="BD20" s="326"/>
      <c r="BE20" s="326"/>
      <c r="BF20" s="329"/>
      <c r="BG20" s="329"/>
      <c r="BH20" s="329"/>
      <c r="BI20" s="326" t="s">
        <v>185</v>
      </c>
      <c r="BJ20" s="326" t="s">
        <v>185</v>
      </c>
      <c r="BK20" s="326" t="s">
        <v>185</v>
      </c>
      <c r="BL20" s="326" t="s">
        <v>190</v>
      </c>
      <c r="BM20" s="327" t="s">
        <v>335</v>
      </c>
      <c r="BN20" s="327" t="s">
        <v>335</v>
      </c>
      <c r="BO20" s="327" t="s">
        <v>335</v>
      </c>
      <c r="BP20" s="327" t="s">
        <v>186</v>
      </c>
      <c r="BQ20" s="327" t="s">
        <v>186</v>
      </c>
      <c r="BR20" s="327" t="s">
        <v>186</v>
      </c>
      <c r="BS20" s="327" t="s">
        <v>186</v>
      </c>
      <c r="BT20" s="328" t="s">
        <v>186</v>
      </c>
      <c r="BU20" s="1033">
        <v>35</v>
      </c>
      <c r="BV20" s="1034"/>
      <c r="BW20" s="286">
        <v>6</v>
      </c>
      <c r="BX20" s="286"/>
      <c r="BY20" s="286">
        <v>4</v>
      </c>
      <c r="BZ20" s="329"/>
      <c r="CA20" s="286"/>
      <c r="CB20" s="287">
        <v>7</v>
      </c>
      <c r="CC20" s="322">
        <f>SUM(BU20:CB20)</f>
        <v>52</v>
      </c>
      <c r="CD20" s="344"/>
      <c r="CE20" s="345"/>
      <c r="CF20" s="300"/>
      <c r="CG20" s="301"/>
      <c r="CH20" s="297"/>
      <c r="CI20" s="297"/>
      <c r="CJ20" s="297"/>
      <c r="CK20" s="297"/>
      <c r="CL20" s="297"/>
      <c r="CM20" s="297"/>
      <c r="CN20" s="297"/>
      <c r="CO20" s="297"/>
      <c r="CP20" s="297"/>
      <c r="CQ20" s="297"/>
      <c r="CR20" s="297"/>
      <c r="CS20" s="297"/>
      <c r="CT20" s="297"/>
      <c r="CU20" s="297"/>
      <c r="CV20" s="297"/>
      <c r="CW20" s="297"/>
      <c r="CX20" s="297"/>
      <c r="CY20" s="297"/>
      <c r="CZ20" s="297"/>
      <c r="DA20" s="297"/>
      <c r="DB20" s="297"/>
      <c r="DC20" s="297"/>
      <c r="DD20" s="297"/>
      <c r="DE20" s="297"/>
      <c r="DF20" s="297"/>
      <c r="DG20" s="297"/>
      <c r="DH20" s="297"/>
      <c r="DI20" s="297"/>
      <c r="DJ20" s="297"/>
      <c r="DK20" s="297"/>
      <c r="DL20" s="297"/>
      <c r="DM20" s="297"/>
      <c r="DN20" s="297"/>
      <c r="DO20" s="297"/>
      <c r="DP20" s="297"/>
      <c r="DQ20" s="297"/>
      <c r="DR20" s="297"/>
      <c r="DS20" s="297"/>
      <c r="DT20" s="297"/>
      <c r="DU20" s="297"/>
      <c r="DV20" s="297"/>
      <c r="DW20" s="297"/>
      <c r="DX20" s="297"/>
      <c r="DY20" s="297"/>
      <c r="DZ20" s="297"/>
      <c r="EA20" s="297"/>
      <c r="EB20" s="297"/>
      <c r="EC20" s="297"/>
      <c r="ED20" s="297"/>
      <c r="EE20" s="297"/>
      <c r="EF20" s="297"/>
      <c r="EG20" s="297"/>
      <c r="EH20" s="297"/>
      <c r="EI20" s="297"/>
      <c r="EJ20" s="297"/>
      <c r="EK20" s="297"/>
      <c r="EL20" s="297"/>
      <c r="EM20" s="297"/>
      <c r="EN20" s="297"/>
      <c r="EO20" s="297"/>
      <c r="EP20" s="297"/>
      <c r="EQ20" s="297"/>
      <c r="ER20" s="297"/>
      <c r="ES20" s="297"/>
      <c r="ET20" s="297"/>
      <c r="EU20" s="297"/>
      <c r="EV20" s="297"/>
      <c r="EW20" s="297"/>
      <c r="EX20" s="297"/>
      <c r="EY20" s="297"/>
      <c r="EZ20" s="297"/>
      <c r="FA20" s="297"/>
      <c r="FB20" s="297"/>
      <c r="FC20" s="297"/>
      <c r="FD20" s="297"/>
      <c r="FE20" s="297"/>
      <c r="FF20" s="297"/>
      <c r="FG20" s="297"/>
      <c r="FH20" s="297"/>
      <c r="FI20" s="297"/>
      <c r="FJ20" s="297"/>
      <c r="FK20" s="297"/>
      <c r="FL20" s="297"/>
      <c r="FM20" s="297"/>
      <c r="FN20" s="297"/>
      <c r="FO20" s="297"/>
      <c r="FP20" s="297"/>
      <c r="FQ20" s="297"/>
      <c r="FR20" s="297"/>
      <c r="FS20" s="297"/>
      <c r="FT20" s="297"/>
      <c r="FU20" s="297"/>
      <c r="FV20" s="297"/>
      <c r="FW20" s="297"/>
      <c r="FX20" s="297"/>
      <c r="FY20" s="297"/>
      <c r="FZ20" s="297"/>
      <c r="GA20" s="297"/>
      <c r="GB20" s="297"/>
      <c r="GC20" s="297"/>
      <c r="GD20" s="297"/>
      <c r="GE20" s="297"/>
      <c r="GF20" s="297"/>
      <c r="GG20" s="297"/>
      <c r="GH20" s="297"/>
      <c r="GI20" s="297"/>
      <c r="GJ20" s="297"/>
      <c r="GK20" s="297"/>
      <c r="GL20" s="297"/>
      <c r="GM20" s="297"/>
      <c r="GN20" s="297"/>
      <c r="GO20" s="297"/>
      <c r="GP20" s="297"/>
      <c r="GQ20" s="297"/>
      <c r="GR20" s="297"/>
      <c r="GS20" s="297"/>
      <c r="GT20" s="297"/>
      <c r="GU20" s="297"/>
      <c r="GV20" s="297"/>
      <c r="GW20" s="297"/>
      <c r="GX20" s="297"/>
      <c r="GY20" s="297"/>
      <c r="GZ20" s="297"/>
      <c r="HA20" s="297"/>
      <c r="HB20" s="297"/>
      <c r="HC20" s="297"/>
      <c r="HD20" s="297"/>
      <c r="HE20" s="297"/>
      <c r="HF20" s="297"/>
      <c r="HG20" s="297"/>
      <c r="HH20" s="297"/>
      <c r="HI20" s="297"/>
      <c r="HJ20" s="297"/>
      <c r="HK20" s="297"/>
      <c r="HL20" s="297"/>
      <c r="HM20" s="297"/>
    </row>
    <row r="21" spans="20:249" s="212" customFormat="1" ht="42.6" customHeight="1">
      <c r="T21" s="322" t="s">
        <v>262</v>
      </c>
      <c r="U21" s="323"/>
      <c r="V21" s="324"/>
      <c r="W21" s="324"/>
      <c r="X21" s="324"/>
      <c r="Y21" s="324"/>
      <c r="Z21" s="324"/>
      <c r="AA21" s="324"/>
      <c r="AB21" s="324"/>
      <c r="AC21" s="325">
        <v>18</v>
      </c>
      <c r="AD21" s="324"/>
      <c r="AE21" s="324"/>
      <c r="AF21" s="324"/>
      <c r="AG21" s="324"/>
      <c r="AH21" s="326"/>
      <c r="AI21" s="326"/>
      <c r="AJ21" s="326"/>
      <c r="AK21" s="326"/>
      <c r="AL21" s="329"/>
      <c r="AM21" s="326" t="s">
        <v>185</v>
      </c>
      <c r="AN21" s="326" t="s">
        <v>185</v>
      </c>
      <c r="AO21" s="326" t="s">
        <v>185</v>
      </c>
      <c r="AP21" s="327" t="s">
        <v>186</v>
      </c>
      <c r="AQ21" s="327" t="s">
        <v>186</v>
      </c>
      <c r="AR21" s="326"/>
      <c r="AS21" s="326"/>
      <c r="AT21" s="326"/>
      <c r="AU21" s="326"/>
      <c r="AV21" s="326"/>
      <c r="AW21" s="286">
        <v>17</v>
      </c>
      <c r="AX21" s="326"/>
      <c r="AY21" s="326"/>
      <c r="AZ21" s="326"/>
      <c r="BA21" s="326"/>
      <c r="BB21" s="326"/>
      <c r="BC21" s="326"/>
      <c r="BD21" s="326"/>
      <c r="BE21" s="326"/>
      <c r="BF21" s="326"/>
      <c r="BG21" s="326"/>
      <c r="BH21" s="326"/>
      <c r="BI21" s="326" t="s">
        <v>185</v>
      </c>
      <c r="BJ21" s="326" t="s">
        <v>185</v>
      </c>
      <c r="BK21" s="326" t="s">
        <v>185</v>
      </c>
      <c r="BL21" s="326" t="s">
        <v>190</v>
      </c>
      <c r="BM21" s="326" t="s">
        <v>190</v>
      </c>
      <c r="BN21" s="326" t="s">
        <v>190</v>
      </c>
      <c r="BO21" s="326" t="s">
        <v>190</v>
      </c>
      <c r="BP21" s="327" t="s">
        <v>186</v>
      </c>
      <c r="BQ21" s="327" t="s">
        <v>186</v>
      </c>
      <c r="BR21" s="327" t="s">
        <v>186</v>
      </c>
      <c r="BS21" s="327" t="s">
        <v>186</v>
      </c>
      <c r="BT21" s="328" t="s">
        <v>186</v>
      </c>
      <c r="BU21" s="1033">
        <v>35</v>
      </c>
      <c r="BV21" s="1034"/>
      <c r="BW21" s="286">
        <v>6</v>
      </c>
      <c r="BX21" s="286"/>
      <c r="BY21" s="286">
        <v>4</v>
      </c>
      <c r="BZ21" s="329"/>
      <c r="CA21" s="286"/>
      <c r="CB21" s="287">
        <v>7</v>
      </c>
      <c r="CC21" s="622">
        <f>SUM(BU21:CB21)</f>
        <v>52</v>
      </c>
      <c r="CD21" s="344"/>
      <c r="CE21" s="345"/>
      <c r="CF21" s="300"/>
      <c r="CG21" s="301"/>
      <c r="CH21" s="297"/>
      <c r="CI21" s="297"/>
      <c r="CJ21" s="297"/>
      <c r="CK21" s="297"/>
      <c r="CL21" s="297"/>
      <c r="CM21" s="297"/>
      <c r="CN21" s="297"/>
      <c r="CO21" s="297"/>
      <c r="CP21" s="297"/>
      <c r="CQ21" s="297"/>
      <c r="CR21" s="297"/>
      <c r="CS21" s="297"/>
      <c r="CT21" s="297"/>
      <c r="CU21" s="297"/>
      <c r="CV21" s="297"/>
      <c r="CW21" s="297"/>
      <c r="CX21" s="297"/>
      <c r="CY21" s="297"/>
      <c r="CZ21" s="297"/>
      <c r="DA21" s="297"/>
      <c r="DB21" s="297"/>
      <c r="DC21" s="297"/>
      <c r="DD21" s="297"/>
      <c r="DE21" s="297"/>
      <c r="DF21" s="297"/>
      <c r="DG21" s="297"/>
      <c r="DH21" s="297"/>
      <c r="DI21" s="297"/>
      <c r="DJ21" s="297"/>
      <c r="DK21" s="297"/>
      <c r="DL21" s="297"/>
      <c r="DM21" s="297"/>
      <c r="DN21" s="297"/>
      <c r="DO21" s="297"/>
      <c r="DP21" s="297"/>
      <c r="DQ21" s="297"/>
      <c r="DR21" s="297"/>
      <c r="DS21" s="297"/>
      <c r="DT21" s="297"/>
      <c r="DU21" s="297"/>
      <c r="DV21" s="297"/>
      <c r="DW21" s="297"/>
      <c r="DX21" s="297"/>
      <c r="DY21" s="297"/>
      <c r="DZ21" s="297"/>
      <c r="EA21" s="297"/>
      <c r="EB21" s="297"/>
      <c r="EC21" s="297"/>
      <c r="ED21" s="297"/>
      <c r="EE21" s="297"/>
      <c r="EF21" s="297"/>
      <c r="EG21" s="297"/>
      <c r="EH21" s="297"/>
      <c r="EI21" s="297"/>
      <c r="EJ21" s="297"/>
      <c r="EK21" s="297"/>
      <c r="EL21" s="297"/>
      <c r="EM21" s="297"/>
      <c r="EN21" s="297"/>
      <c r="EO21" s="297"/>
      <c r="EP21" s="297"/>
      <c r="EQ21" s="297"/>
      <c r="ER21" s="297"/>
      <c r="ES21" s="297"/>
      <c r="ET21" s="297"/>
      <c r="EU21" s="297"/>
      <c r="EV21" s="297"/>
      <c r="EW21" s="297"/>
      <c r="EX21" s="297"/>
      <c r="EY21" s="297"/>
      <c r="EZ21" s="297"/>
      <c r="FA21" s="297"/>
      <c r="FB21" s="297"/>
      <c r="FC21" s="297"/>
      <c r="FD21" s="297"/>
      <c r="FE21" s="297"/>
      <c r="FF21" s="297"/>
      <c r="FG21" s="297"/>
      <c r="FH21" s="297"/>
      <c r="FI21" s="297"/>
      <c r="FJ21" s="297"/>
      <c r="FK21" s="297"/>
      <c r="FL21" s="297"/>
      <c r="FM21" s="297"/>
      <c r="FN21" s="297"/>
      <c r="FO21" s="297"/>
      <c r="FP21" s="297"/>
      <c r="FQ21" s="297"/>
      <c r="FR21" s="297"/>
      <c r="FS21" s="297"/>
      <c r="FT21" s="297"/>
      <c r="FU21" s="297"/>
      <c r="FV21" s="297"/>
      <c r="FW21" s="297"/>
      <c r="FX21" s="297"/>
      <c r="FY21" s="297"/>
      <c r="FZ21" s="297"/>
      <c r="GA21" s="297"/>
      <c r="GB21" s="297"/>
      <c r="GC21" s="297"/>
      <c r="GD21" s="297"/>
      <c r="GE21" s="297"/>
      <c r="GF21" s="297"/>
      <c r="GG21" s="297"/>
      <c r="GH21" s="297"/>
      <c r="GI21" s="297"/>
      <c r="GJ21" s="297"/>
      <c r="GK21" s="297"/>
      <c r="GL21" s="297"/>
      <c r="GM21" s="297"/>
      <c r="GN21" s="297"/>
      <c r="GO21" s="297"/>
      <c r="GP21" s="297"/>
      <c r="GQ21" s="297"/>
      <c r="GR21" s="297"/>
      <c r="GS21" s="297"/>
      <c r="GT21" s="297"/>
      <c r="GU21" s="297"/>
      <c r="GV21" s="297"/>
      <c r="GW21" s="297"/>
      <c r="GX21" s="297"/>
      <c r="GY21" s="297"/>
      <c r="GZ21" s="297"/>
      <c r="HA21" s="297"/>
      <c r="HB21" s="297"/>
      <c r="HC21" s="297"/>
      <c r="HD21" s="297"/>
      <c r="HE21" s="297"/>
      <c r="HF21" s="297"/>
      <c r="HG21" s="297"/>
      <c r="HH21" s="297"/>
      <c r="HI21" s="297"/>
      <c r="HJ21" s="297"/>
      <c r="HK21" s="297"/>
      <c r="HL21" s="297"/>
      <c r="HM21" s="297"/>
    </row>
    <row r="22" spans="20:249" s="212" customFormat="1" ht="42.6" customHeight="1" thickBot="1">
      <c r="T22" s="330" t="s">
        <v>203</v>
      </c>
      <c r="U22" s="331"/>
      <c r="V22" s="332"/>
      <c r="W22" s="332"/>
      <c r="X22" s="332"/>
      <c r="Y22" s="332"/>
      <c r="Z22" s="332"/>
      <c r="AA22" s="332"/>
      <c r="AB22" s="332"/>
      <c r="AC22" s="333">
        <v>17</v>
      </c>
      <c r="AD22" s="332"/>
      <c r="AE22" s="332"/>
      <c r="AF22" s="332"/>
      <c r="AG22" s="332"/>
      <c r="AH22" s="334"/>
      <c r="AI22" s="334"/>
      <c r="AJ22" s="334"/>
      <c r="AK22" s="334"/>
      <c r="AL22" s="335" t="s">
        <v>185</v>
      </c>
      <c r="AM22" s="335" t="s">
        <v>185</v>
      </c>
      <c r="AN22" s="335" t="s">
        <v>185</v>
      </c>
      <c r="AO22" s="335" t="s">
        <v>186</v>
      </c>
      <c r="AP22" s="336" t="s">
        <v>186</v>
      </c>
      <c r="AQ22" s="336" t="s">
        <v>190</v>
      </c>
      <c r="AR22" s="334" t="s">
        <v>190</v>
      </c>
      <c r="AS22" s="334" t="s">
        <v>190</v>
      </c>
      <c r="AT22" s="334" t="s">
        <v>190</v>
      </c>
      <c r="AU22" s="334"/>
      <c r="AV22" s="337"/>
      <c r="AW22" s="337">
        <v>10</v>
      </c>
      <c r="AX22" s="337"/>
      <c r="AY22" s="337"/>
      <c r="AZ22" s="337"/>
      <c r="BA22" s="337"/>
      <c r="BB22" s="337"/>
      <c r="BC22" s="337"/>
      <c r="BD22" s="337"/>
      <c r="BE22" s="334" t="s">
        <v>185</v>
      </c>
      <c r="BF22" s="334" t="s">
        <v>185</v>
      </c>
      <c r="BG22" s="334" t="s">
        <v>578</v>
      </c>
      <c r="BH22" s="334" t="s">
        <v>578</v>
      </c>
      <c r="BI22" s="334" t="s">
        <v>578</v>
      </c>
      <c r="BJ22" s="334" t="s">
        <v>578</v>
      </c>
      <c r="BK22" s="334" t="s">
        <v>191</v>
      </c>
      <c r="BL22" s="334" t="s">
        <v>191</v>
      </c>
      <c r="BM22" s="334"/>
      <c r="BN22" s="334"/>
      <c r="BO22" s="334"/>
      <c r="BP22" s="334"/>
      <c r="BQ22" s="334"/>
      <c r="BR22" s="334"/>
      <c r="BS22" s="334"/>
      <c r="BT22" s="338"/>
      <c r="BU22" s="1016">
        <v>27</v>
      </c>
      <c r="BV22" s="1017"/>
      <c r="BW22" s="337">
        <v>5</v>
      </c>
      <c r="BX22" s="337"/>
      <c r="BY22" s="337">
        <v>4</v>
      </c>
      <c r="BZ22" s="333">
        <v>4</v>
      </c>
      <c r="CA22" s="337">
        <v>2</v>
      </c>
      <c r="CB22" s="339">
        <v>2</v>
      </c>
      <c r="CC22" s="623">
        <f>SUM(BU22:CB22)</f>
        <v>44</v>
      </c>
      <c r="CD22" s="344"/>
      <c r="CE22" s="345"/>
      <c r="CF22" s="340"/>
      <c r="CG22" s="341"/>
      <c r="CH22" s="297"/>
      <c r="CI22" s="297"/>
      <c r="CJ22" s="297"/>
      <c r="CK22" s="297"/>
      <c r="CL22" s="297"/>
      <c r="CM22" s="297"/>
      <c r="CN22" s="297"/>
      <c r="CO22" s="297"/>
      <c r="CP22" s="297"/>
      <c r="CQ22" s="297"/>
      <c r="CR22" s="297"/>
      <c r="CS22" s="297"/>
      <c r="CT22" s="297"/>
      <c r="CU22" s="297"/>
      <c r="CV22" s="297"/>
      <c r="CW22" s="297"/>
      <c r="CX22" s="297"/>
      <c r="CY22" s="297"/>
      <c r="CZ22" s="297"/>
      <c r="DA22" s="297"/>
      <c r="DB22" s="297"/>
      <c r="DC22" s="297"/>
      <c r="DD22" s="297"/>
      <c r="DE22" s="297"/>
      <c r="DF22" s="297"/>
      <c r="DG22" s="297"/>
      <c r="DH22" s="297"/>
      <c r="DI22" s="297"/>
      <c r="DJ22" s="297"/>
      <c r="DK22" s="297"/>
      <c r="DL22" s="297"/>
      <c r="DM22" s="297"/>
      <c r="DN22" s="297"/>
      <c r="DO22" s="297"/>
      <c r="DP22" s="297"/>
      <c r="DQ22" s="297"/>
      <c r="DR22" s="297"/>
      <c r="DS22" s="297"/>
      <c r="DT22" s="297"/>
      <c r="DU22" s="297"/>
      <c r="DV22" s="297"/>
      <c r="DW22" s="297"/>
      <c r="DX22" s="297"/>
      <c r="DY22" s="297"/>
      <c r="DZ22" s="297"/>
      <c r="EA22" s="297"/>
      <c r="EB22" s="297"/>
      <c r="EC22" s="297"/>
      <c r="ED22" s="297"/>
      <c r="EE22" s="297"/>
      <c r="EF22" s="297"/>
      <c r="EG22" s="297"/>
      <c r="EH22" s="297"/>
      <c r="EI22" s="297"/>
      <c r="EJ22" s="297"/>
      <c r="EK22" s="297"/>
      <c r="EL22" s="297"/>
      <c r="EM22" s="297"/>
      <c r="EN22" s="297"/>
      <c r="EO22" s="297"/>
      <c r="EP22" s="297"/>
      <c r="EQ22" s="297"/>
      <c r="ER22" s="297"/>
      <c r="ES22" s="297"/>
      <c r="ET22" s="297"/>
      <c r="EU22" s="297"/>
      <c r="EV22" s="297"/>
      <c r="EW22" s="297"/>
      <c r="EX22" s="297"/>
      <c r="EY22" s="297"/>
      <c r="EZ22" s="297"/>
      <c r="FA22" s="297"/>
      <c r="FB22" s="297"/>
      <c r="FC22" s="297"/>
      <c r="FD22" s="297"/>
      <c r="FE22" s="297"/>
      <c r="FF22" s="297"/>
      <c r="FG22" s="297"/>
      <c r="FH22" s="297"/>
      <c r="FI22" s="297"/>
      <c r="FJ22" s="297"/>
      <c r="FK22" s="297"/>
      <c r="FL22" s="297"/>
      <c r="FM22" s="297"/>
      <c r="FN22" s="297"/>
      <c r="FO22" s="297"/>
      <c r="FP22" s="297"/>
      <c r="FQ22" s="297"/>
      <c r="FR22" s="297"/>
      <c r="FS22" s="297"/>
      <c r="FT22" s="297"/>
      <c r="FU22" s="297"/>
      <c r="FV22" s="297"/>
      <c r="FW22" s="297"/>
      <c r="FX22" s="297"/>
      <c r="FY22" s="297"/>
      <c r="FZ22" s="297"/>
      <c r="GA22" s="297"/>
      <c r="GB22" s="297"/>
      <c r="GC22" s="297"/>
      <c r="GD22" s="297"/>
      <c r="GE22" s="297"/>
      <c r="GF22" s="297"/>
      <c r="GG22" s="297"/>
      <c r="GH22" s="297"/>
      <c r="GI22" s="297"/>
      <c r="GJ22" s="297"/>
      <c r="GK22" s="297"/>
      <c r="GL22" s="297"/>
      <c r="GM22" s="297"/>
      <c r="GN22" s="297"/>
      <c r="GO22" s="297"/>
      <c r="GP22" s="297"/>
      <c r="GQ22" s="297"/>
      <c r="GR22" s="297"/>
      <c r="GS22" s="297"/>
      <c r="GT22" s="297"/>
      <c r="GU22" s="297"/>
      <c r="GV22" s="297"/>
      <c r="GW22" s="297"/>
      <c r="GX22" s="297"/>
      <c r="GY22" s="297"/>
      <c r="GZ22" s="297"/>
      <c r="HA22" s="297"/>
      <c r="HB22" s="297"/>
      <c r="HC22" s="297"/>
      <c r="HD22" s="297"/>
      <c r="HE22" s="297"/>
      <c r="HF22" s="297"/>
      <c r="HG22" s="297"/>
      <c r="HH22" s="297"/>
      <c r="HI22" s="297"/>
      <c r="HJ22" s="297"/>
      <c r="HK22" s="297"/>
      <c r="HL22" s="297"/>
      <c r="HM22" s="297"/>
    </row>
    <row r="23" spans="20:249" s="12" customFormat="1" ht="42.6" customHeight="1" thickBot="1"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1018">
        <f>SUM(BU18:BU22)</f>
        <v>167</v>
      </c>
      <c r="BV23" s="1019"/>
      <c r="BW23" s="284">
        <f t="shared" ref="BW23:CB23" si="0">SUM(BW18:BW22)</f>
        <v>29</v>
      </c>
      <c r="BX23" s="284">
        <f t="shared" si="0"/>
        <v>4</v>
      </c>
      <c r="BY23" s="284">
        <f t="shared" si="0"/>
        <v>12</v>
      </c>
      <c r="BZ23" s="284">
        <f t="shared" si="0"/>
        <v>4</v>
      </c>
      <c r="CA23" s="284">
        <f t="shared" si="0"/>
        <v>2</v>
      </c>
      <c r="CB23" s="512">
        <f t="shared" si="0"/>
        <v>34</v>
      </c>
      <c r="CC23" s="624">
        <f>SUM(BU18:CB22)</f>
        <v>252</v>
      </c>
      <c r="CD23" s="342"/>
      <c r="CE23" s="343"/>
      <c r="CF23" s="283"/>
      <c r="CG23" s="161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</row>
    <row r="24" spans="20:249" s="24" customFormat="1" ht="57.6" customHeight="1">
      <c r="T24" s="447"/>
      <c r="U24" s="447" t="s">
        <v>192</v>
      </c>
      <c r="W24" s="447"/>
      <c r="X24" s="447"/>
      <c r="Y24" s="447"/>
      <c r="AA24" s="448"/>
      <c r="AB24" s="449" t="s">
        <v>193</v>
      </c>
      <c r="AC24" s="447" t="s">
        <v>194</v>
      </c>
      <c r="AG24" s="447"/>
      <c r="AH24" s="447"/>
      <c r="AI24" s="450"/>
      <c r="AJ24" s="450"/>
      <c r="AL24" s="451" t="s">
        <v>187</v>
      </c>
      <c r="AM24" s="449" t="s">
        <v>193</v>
      </c>
      <c r="AN24" s="447" t="s">
        <v>195</v>
      </c>
      <c r="AP24" s="447"/>
      <c r="AQ24" s="447"/>
      <c r="AR24" s="447"/>
      <c r="AS24" s="447"/>
      <c r="AT24" s="447"/>
      <c r="AU24" s="447"/>
      <c r="AV24" s="447"/>
      <c r="AW24" s="452"/>
      <c r="AX24" s="453" t="s">
        <v>578</v>
      </c>
      <c r="AY24" s="454" t="s">
        <v>193</v>
      </c>
      <c r="AZ24" s="455" t="s">
        <v>579</v>
      </c>
      <c r="BA24" s="455"/>
      <c r="BB24" s="455"/>
      <c r="BG24" s="456" t="s">
        <v>186</v>
      </c>
      <c r="BH24" s="449" t="s">
        <v>193</v>
      </c>
      <c r="BI24" s="447" t="s">
        <v>196</v>
      </c>
      <c r="BY24" s="308"/>
      <c r="BZ24" s="308"/>
      <c r="CA24" s="308"/>
      <c r="CB24" s="308"/>
      <c r="CC24" s="308"/>
      <c r="CD24" s="308"/>
      <c r="CE24" s="437"/>
      <c r="CF24" s="308"/>
      <c r="CH24" s="308"/>
      <c r="CI24" s="308"/>
      <c r="CJ24" s="308"/>
      <c r="CK24" s="308"/>
      <c r="CL24" s="308"/>
      <c r="CM24" s="308"/>
      <c r="CN24" s="308"/>
      <c r="CO24" s="308"/>
      <c r="CP24" s="308"/>
      <c r="CQ24" s="308"/>
      <c r="CR24" s="308"/>
      <c r="CS24" s="308"/>
      <c r="CT24" s="308"/>
      <c r="CU24" s="308"/>
      <c r="CV24" s="308"/>
      <c r="CW24" s="308"/>
      <c r="CX24" s="308"/>
      <c r="CY24" s="308"/>
      <c r="CZ24" s="308"/>
      <c r="DA24" s="308"/>
      <c r="DB24" s="308"/>
      <c r="DC24" s="308"/>
      <c r="DD24" s="308"/>
      <c r="DE24" s="308"/>
      <c r="DF24" s="308"/>
      <c r="DG24" s="308"/>
      <c r="DH24" s="308"/>
      <c r="DI24" s="308"/>
      <c r="DJ24" s="308"/>
      <c r="DK24" s="308"/>
      <c r="DL24" s="308"/>
      <c r="DM24" s="308"/>
      <c r="DN24" s="308"/>
      <c r="DO24" s="308"/>
      <c r="DP24" s="308"/>
      <c r="DQ24" s="308"/>
      <c r="DR24" s="308"/>
      <c r="DS24" s="308"/>
      <c r="DT24" s="308"/>
      <c r="DU24" s="308"/>
      <c r="DV24" s="308"/>
      <c r="DW24" s="308"/>
      <c r="DX24" s="308"/>
      <c r="DY24" s="308"/>
      <c r="DZ24" s="308"/>
      <c r="EA24" s="308"/>
      <c r="EB24" s="308"/>
      <c r="EC24" s="308"/>
      <c r="ED24" s="308"/>
      <c r="EE24" s="308"/>
      <c r="EF24" s="308"/>
      <c r="EG24" s="308"/>
      <c r="EH24" s="308"/>
      <c r="EI24" s="308"/>
      <c r="EJ24" s="308"/>
      <c r="EK24" s="308"/>
      <c r="EL24" s="308"/>
      <c r="EM24" s="308"/>
      <c r="EN24" s="308"/>
      <c r="EO24" s="308"/>
      <c r="EP24" s="308"/>
      <c r="EQ24" s="308"/>
      <c r="ER24" s="308"/>
      <c r="ES24" s="308"/>
      <c r="ET24" s="308"/>
      <c r="EU24" s="308"/>
      <c r="EV24" s="308"/>
      <c r="EW24" s="308"/>
      <c r="EX24" s="308"/>
      <c r="EY24" s="308"/>
      <c r="EZ24" s="308"/>
      <c r="FA24" s="308"/>
      <c r="FB24" s="308"/>
      <c r="FC24" s="308"/>
      <c r="FD24" s="308"/>
      <c r="FE24" s="308"/>
      <c r="FF24" s="308"/>
      <c r="FG24" s="308"/>
      <c r="FH24" s="308"/>
      <c r="FI24" s="308"/>
      <c r="FJ24" s="308"/>
      <c r="FK24" s="308"/>
      <c r="FL24" s="308"/>
      <c r="FM24" s="308"/>
      <c r="FN24" s="308"/>
      <c r="FO24" s="308"/>
      <c r="FP24" s="308"/>
      <c r="FQ24" s="308"/>
      <c r="FR24" s="308"/>
      <c r="FS24" s="308"/>
      <c r="FT24" s="308"/>
      <c r="FU24" s="308"/>
      <c r="FV24" s="308"/>
      <c r="FW24" s="308"/>
      <c r="FX24" s="308"/>
      <c r="FY24" s="308"/>
      <c r="FZ24" s="308"/>
      <c r="GA24" s="308"/>
      <c r="GB24" s="308"/>
      <c r="GC24" s="308"/>
      <c r="GD24" s="308"/>
      <c r="GE24" s="308"/>
      <c r="GF24" s="308"/>
      <c r="GG24" s="437"/>
      <c r="GH24" s="308"/>
      <c r="GI24" s="308"/>
      <c r="GJ24" s="308"/>
      <c r="GK24" s="308"/>
      <c r="GL24" s="308"/>
      <c r="GM24" s="308"/>
      <c r="GN24" s="308"/>
      <c r="GO24" s="308"/>
      <c r="GP24" s="308"/>
      <c r="GQ24" s="308"/>
      <c r="GR24" s="308"/>
      <c r="GS24" s="308"/>
      <c r="GT24" s="308"/>
      <c r="GU24" s="308"/>
      <c r="GV24" s="308"/>
      <c r="GW24" s="308"/>
      <c r="GX24" s="308"/>
      <c r="GY24" s="308"/>
      <c r="GZ24" s="308"/>
      <c r="HA24" s="308"/>
      <c r="HB24" s="308"/>
      <c r="HC24" s="308"/>
      <c r="HD24" s="308"/>
      <c r="HE24" s="308"/>
      <c r="HF24" s="308"/>
      <c r="HG24" s="308"/>
      <c r="HH24" s="308"/>
      <c r="HI24" s="308"/>
      <c r="HJ24" s="308"/>
      <c r="HK24" s="308"/>
      <c r="HL24" s="308"/>
      <c r="HM24" s="308"/>
      <c r="HN24" s="308"/>
      <c r="HO24" s="308"/>
      <c r="HP24" s="308"/>
      <c r="HQ24" s="308"/>
      <c r="HR24" s="308"/>
      <c r="HS24" s="308"/>
      <c r="HT24" s="308"/>
      <c r="HU24" s="308"/>
      <c r="HV24" s="308"/>
      <c r="HW24" s="308"/>
      <c r="HX24" s="308"/>
      <c r="HY24" s="308"/>
      <c r="HZ24" s="308"/>
      <c r="IA24" s="308"/>
      <c r="IB24" s="308"/>
      <c r="IC24" s="308"/>
      <c r="ID24" s="308"/>
      <c r="IE24" s="308"/>
      <c r="IF24" s="308"/>
      <c r="IG24" s="308"/>
      <c r="IH24" s="308"/>
      <c r="II24" s="308"/>
      <c r="IJ24" s="308"/>
      <c r="IK24" s="308"/>
      <c r="IL24" s="308"/>
      <c r="IM24" s="308"/>
      <c r="IN24" s="308"/>
      <c r="IO24" s="308"/>
    </row>
    <row r="25" spans="20:249" s="24" customFormat="1" ht="42" customHeight="1">
      <c r="T25" s="447"/>
      <c r="U25" s="447"/>
      <c r="V25" s="447"/>
      <c r="W25" s="447"/>
      <c r="X25" s="447"/>
      <c r="Y25" s="447"/>
      <c r="Z25" s="447"/>
      <c r="AA25" s="447"/>
      <c r="AB25" s="447"/>
      <c r="AC25" s="447"/>
      <c r="AD25" s="447"/>
      <c r="AE25" s="447"/>
      <c r="AF25" s="447"/>
      <c r="AG25" s="447"/>
      <c r="AH25" s="447"/>
      <c r="AI25" s="450"/>
      <c r="AJ25" s="450"/>
      <c r="AL25" s="450"/>
      <c r="AM25" s="447"/>
      <c r="AN25" s="447"/>
      <c r="AO25" s="447"/>
      <c r="AP25" s="447"/>
      <c r="AQ25" s="447"/>
      <c r="AR25" s="447"/>
      <c r="AS25" s="447"/>
      <c r="AT25" s="447"/>
      <c r="AU25" s="447"/>
      <c r="AV25" s="447"/>
      <c r="AW25" s="457"/>
      <c r="AX25" s="457"/>
      <c r="AY25" s="457"/>
      <c r="AZ25" s="447"/>
      <c r="BA25" s="447"/>
      <c r="BB25" s="447"/>
      <c r="BY25" s="308"/>
      <c r="BZ25" s="308"/>
      <c r="CA25" s="308"/>
      <c r="CB25" s="308"/>
      <c r="CC25" s="308"/>
      <c r="CD25" s="308"/>
      <c r="CE25" s="437"/>
      <c r="CF25" s="308"/>
      <c r="CH25" s="308"/>
      <c r="CI25" s="308"/>
      <c r="CJ25" s="308"/>
      <c r="CK25" s="308"/>
      <c r="CL25" s="308"/>
      <c r="CM25" s="308"/>
      <c r="CN25" s="308"/>
      <c r="CO25" s="308"/>
      <c r="CP25" s="308"/>
      <c r="CQ25" s="308"/>
      <c r="CR25" s="308"/>
      <c r="CS25" s="308"/>
      <c r="CT25" s="308"/>
      <c r="CU25" s="308"/>
      <c r="CV25" s="308"/>
      <c r="CW25" s="308"/>
      <c r="CX25" s="308"/>
      <c r="CY25" s="308"/>
      <c r="CZ25" s="308"/>
      <c r="DA25" s="308"/>
      <c r="DB25" s="308"/>
      <c r="DC25" s="308"/>
      <c r="DD25" s="308"/>
      <c r="DE25" s="308"/>
      <c r="DF25" s="308"/>
      <c r="DG25" s="308"/>
      <c r="DH25" s="308"/>
      <c r="DI25" s="308"/>
      <c r="DJ25" s="308"/>
      <c r="DK25" s="308"/>
      <c r="DL25" s="308"/>
      <c r="DM25" s="308"/>
      <c r="DN25" s="308"/>
      <c r="DO25" s="308"/>
      <c r="DP25" s="308"/>
      <c r="DQ25" s="308"/>
      <c r="DR25" s="308"/>
      <c r="DS25" s="308"/>
      <c r="DT25" s="308"/>
      <c r="DU25" s="308"/>
      <c r="DV25" s="308"/>
      <c r="DW25" s="308"/>
      <c r="DX25" s="308"/>
      <c r="DY25" s="308"/>
      <c r="DZ25" s="308"/>
      <c r="EA25" s="308"/>
      <c r="EB25" s="308"/>
      <c r="EC25" s="308"/>
      <c r="ED25" s="308"/>
      <c r="EE25" s="308"/>
      <c r="EF25" s="308"/>
      <c r="EG25" s="308"/>
      <c r="EH25" s="308"/>
      <c r="EI25" s="308"/>
      <c r="EJ25" s="308"/>
      <c r="EK25" s="308"/>
      <c r="EL25" s="308"/>
      <c r="EM25" s="308"/>
      <c r="EN25" s="308"/>
      <c r="EO25" s="308"/>
      <c r="EP25" s="308"/>
      <c r="EQ25" s="308"/>
      <c r="ER25" s="308"/>
      <c r="ES25" s="308"/>
      <c r="ET25" s="308"/>
      <c r="EU25" s="308"/>
      <c r="EV25" s="308"/>
      <c r="EW25" s="308"/>
      <c r="EX25" s="308"/>
      <c r="EY25" s="308"/>
      <c r="EZ25" s="308"/>
      <c r="FA25" s="308"/>
      <c r="FB25" s="308"/>
      <c r="FC25" s="308"/>
      <c r="FD25" s="308"/>
      <c r="FE25" s="308"/>
      <c r="FF25" s="308"/>
      <c r="FG25" s="308"/>
      <c r="FH25" s="308"/>
      <c r="FI25" s="308"/>
      <c r="FJ25" s="308"/>
      <c r="FK25" s="308"/>
      <c r="FL25" s="308"/>
      <c r="FM25" s="308"/>
      <c r="FN25" s="308"/>
      <c r="FO25" s="308"/>
      <c r="FP25" s="308"/>
      <c r="FQ25" s="308"/>
      <c r="FR25" s="308"/>
      <c r="FS25" s="308"/>
      <c r="FT25" s="308"/>
      <c r="FU25" s="308"/>
      <c r="FV25" s="308"/>
      <c r="FW25" s="308"/>
      <c r="FX25" s="308"/>
      <c r="FY25" s="308"/>
      <c r="FZ25" s="308"/>
      <c r="GA25" s="308"/>
      <c r="GB25" s="308"/>
      <c r="GC25" s="308"/>
      <c r="GD25" s="308"/>
      <c r="GE25" s="308"/>
      <c r="GF25" s="308"/>
      <c r="GG25" s="437"/>
      <c r="GH25" s="308"/>
      <c r="GI25" s="308"/>
      <c r="GJ25" s="308"/>
      <c r="GK25" s="308"/>
      <c r="GL25" s="308"/>
      <c r="GM25" s="308"/>
      <c r="GN25" s="308"/>
      <c r="GO25" s="308"/>
      <c r="GP25" s="308"/>
      <c r="GQ25" s="308"/>
      <c r="GR25" s="308"/>
      <c r="GS25" s="308"/>
      <c r="GT25" s="308"/>
      <c r="GU25" s="308"/>
      <c r="GV25" s="308"/>
      <c r="GW25" s="308"/>
      <c r="GX25" s="308"/>
      <c r="GY25" s="308"/>
      <c r="GZ25" s="308"/>
      <c r="HA25" s="308"/>
      <c r="HB25" s="308"/>
      <c r="HC25" s="308"/>
      <c r="HD25" s="308"/>
      <c r="HE25" s="308"/>
      <c r="HF25" s="308"/>
      <c r="HG25" s="308"/>
      <c r="HH25" s="308"/>
      <c r="HI25" s="308"/>
      <c r="HJ25" s="308"/>
      <c r="HK25" s="308"/>
      <c r="HL25" s="308"/>
      <c r="HM25" s="308"/>
      <c r="HN25" s="308"/>
      <c r="HO25" s="308"/>
      <c r="HP25" s="308"/>
      <c r="HQ25" s="308"/>
      <c r="HR25" s="308"/>
      <c r="HS25" s="308"/>
      <c r="HT25" s="308"/>
      <c r="HU25" s="308"/>
      <c r="HV25" s="308"/>
      <c r="HW25" s="308"/>
      <c r="HX25" s="308"/>
      <c r="HY25" s="308"/>
      <c r="HZ25" s="308"/>
      <c r="IA25" s="308"/>
      <c r="IB25" s="308"/>
      <c r="IC25" s="308"/>
      <c r="ID25" s="308"/>
      <c r="IE25" s="308"/>
      <c r="IF25" s="308"/>
      <c r="IG25" s="308"/>
      <c r="IH25" s="308"/>
      <c r="II25" s="308"/>
      <c r="IJ25" s="308"/>
      <c r="IK25" s="308"/>
      <c r="IL25" s="308"/>
      <c r="IM25" s="308"/>
      <c r="IN25" s="308"/>
      <c r="IO25" s="308"/>
    </row>
    <row r="26" spans="20:249" s="24" customFormat="1" ht="58.95" customHeight="1">
      <c r="T26" s="447"/>
      <c r="U26" s="447"/>
      <c r="V26" s="447"/>
      <c r="W26" s="447"/>
      <c r="X26" s="447"/>
      <c r="Y26" s="447"/>
      <c r="Z26" s="447"/>
      <c r="AA26" s="451" t="s">
        <v>185</v>
      </c>
      <c r="AB26" s="449" t="s">
        <v>193</v>
      </c>
      <c r="AC26" s="447" t="s">
        <v>197</v>
      </c>
      <c r="AG26" s="447"/>
      <c r="AH26" s="447"/>
      <c r="AI26" s="450"/>
      <c r="AJ26" s="450"/>
      <c r="AL26" s="456" t="s">
        <v>190</v>
      </c>
      <c r="AM26" s="449" t="s">
        <v>193</v>
      </c>
      <c r="AN26" s="447" t="s">
        <v>198</v>
      </c>
      <c r="AP26" s="447"/>
      <c r="AQ26" s="447"/>
      <c r="AR26" s="447"/>
      <c r="AS26" s="447"/>
      <c r="AT26" s="447"/>
      <c r="AU26" s="447"/>
      <c r="AV26" s="447"/>
      <c r="AX26" s="456" t="s">
        <v>191</v>
      </c>
      <c r="AY26" s="449" t="s">
        <v>193</v>
      </c>
      <c r="AZ26" s="447" t="s">
        <v>199</v>
      </c>
      <c r="BA26" s="447"/>
      <c r="BB26" s="447"/>
      <c r="BY26" s="308"/>
      <c r="BZ26" s="588"/>
      <c r="CA26" s="308"/>
      <c r="CB26" s="308"/>
      <c r="CC26" s="308"/>
      <c r="CD26" s="308"/>
      <c r="CE26" s="437"/>
      <c r="CF26" s="308"/>
      <c r="CH26" s="308"/>
      <c r="CI26" s="308"/>
      <c r="CJ26" s="308"/>
      <c r="CK26" s="308"/>
      <c r="CL26" s="308"/>
      <c r="CM26" s="308"/>
      <c r="CN26" s="308"/>
      <c r="CO26" s="308"/>
      <c r="CP26" s="308"/>
      <c r="CQ26" s="308"/>
      <c r="CR26" s="308"/>
      <c r="CS26" s="308"/>
      <c r="CT26" s="308"/>
      <c r="CU26" s="308"/>
      <c r="CV26" s="308"/>
      <c r="CW26" s="308"/>
      <c r="CX26" s="308"/>
      <c r="CY26" s="308"/>
      <c r="CZ26" s="308"/>
      <c r="DA26" s="308"/>
      <c r="DB26" s="308"/>
      <c r="DC26" s="308"/>
      <c r="DD26" s="308"/>
      <c r="DE26" s="308"/>
      <c r="DF26" s="308"/>
      <c r="DG26" s="308"/>
      <c r="DH26" s="308"/>
      <c r="DI26" s="308"/>
      <c r="DJ26" s="308"/>
      <c r="DK26" s="308"/>
      <c r="DL26" s="308"/>
      <c r="DM26" s="308"/>
      <c r="DN26" s="308"/>
      <c r="DO26" s="308"/>
      <c r="DP26" s="308"/>
      <c r="DQ26" s="308"/>
      <c r="DR26" s="308"/>
      <c r="DS26" s="308"/>
      <c r="DT26" s="308"/>
      <c r="DU26" s="308"/>
      <c r="DV26" s="308"/>
      <c r="DW26" s="308"/>
      <c r="DX26" s="308"/>
      <c r="DY26" s="308"/>
      <c r="DZ26" s="308"/>
      <c r="EA26" s="308"/>
      <c r="EB26" s="308"/>
      <c r="EC26" s="308"/>
      <c r="ED26" s="308"/>
      <c r="EE26" s="308"/>
      <c r="EF26" s="308"/>
      <c r="EG26" s="308"/>
      <c r="EH26" s="308"/>
      <c r="EI26" s="308"/>
      <c r="EJ26" s="308"/>
      <c r="EK26" s="308"/>
      <c r="EL26" s="308"/>
      <c r="EM26" s="308"/>
      <c r="EN26" s="308"/>
      <c r="EO26" s="308"/>
      <c r="EP26" s="308"/>
      <c r="EQ26" s="308"/>
      <c r="ER26" s="308"/>
      <c r="ES26" s="308"/>
      <c r="ET26" s="308"/>
      <c r="EU26" s="308"/>
      <c r="EV26" s="308"/>
      <c r="EW26" s="308"/>
      <c r="EX26" s="308"/>
      <c r="EY26" s="308"/>
      <c r="EZ26" s="308"/>
      <c r="FA26" s="308"/>
      <c r="FB26" s="308"/>
      <c r="FC26" s="308"/>
      <c r="FD26" s="308"/>
      <c r="FE26" s="308"/>
      <c r="FF26" s="308"/>
      <c r="FG26" s="308"/>
      <c r="FH26" s="308"/>
      <c r="FI26" s="308"/>
      <c r="FJ26" s="308"/>
      <c r="FK26" s="308"/>
      <c r="FL26" s="308"/>
      <c r="FM26" s="308"/>
      <c r="FN26" s="308"/>
      <c r="FO26" s="308"/>
      <c r="FP26" s="308"/>
      <c r="FQ26" s="308"/>
      <c r="FR26" s="308"/>
      <c r="FS26" s="308"/>
      <c r="FT26" s="308"/>
      <c r="FU26" s="308"/>
      <c r="FV26" s="308"/>
      <c r="FW26" s="308"/>
      <c r="FX26" s="308"/>
      <c r="FY26" s="308"/>
      <c r="FZ26" s="308"/>
      <c r="GA26" s="308"/>
      <c r="GB26" s="308"/>
      <c r="GC26" s="308"/>
      <c r="GD26" s="308"/>
      <c r="GE26" s="308"/>
      <c r="GF26" s="308"/>
      <c r="GG26" s="437"/>
      <c r="GH26" s="308"/>
      <c r="GI26" s="308"/>
      <c r="GJ26" s="308"/>
      <c r="GK26" s="308"/>
      <c r="GL26" s="308"/>
      <c r="GM26" s="308"/>
      <c r="GN26" s="308"/>
      <c r="GO26" s="308"/>
      <c r="GP26" s="308"/>
      <c r="GQ26" s="308"/>
      <c r="GR26" s="308"/>
      <c r="GS26" s="308"/>
      <c r="GT26" s="308"/>
      <c r="GU26" s="308"/>
      <c r="GV26" s="308"/>
      <c r="GW26" s="308"/>
      <c r="GX26" s="308"/>
      <c r="GY26" s="308"/>
      <c r="GZ26" s="308"/>
      <c r="HA26" s="308"/>
      <c r="HB26" s="308"/>
      <c r="HC26" s="308"/>
      <c r="HD26" s="308"/>
      <c r="HE26" s="308"/>
      <c r="HF26" s="308"/>
      <c r="HG26" s="308"/>
      <c r="HH26" s="308"/>
      <c r="HI26" s="308"/>
      <c r="HJ26" s="308"/>
      <c r="HK26" s="308"/>
      <c r="HL26" s="308"/>
      <c r="HM26" s="308"/>
      <c r="HN26" s="308"/>
      <c r="HO26" s="308"/>
      <c r="HP26" s="308"/>
      <c r="HQ26" s="308"/>
      <c r="HR26" s="308"/>
      <c r="HS26" s="308"/>
      <c r="HT26" s="308"/>
      <c r="HU26" s="308"/>
      <c r="HV26" s="308"/>
      <c r="HW26" s="308"/>
      <c r="HX26" s="308"/>
      <c r="HY26" s="308"/>
      <c r="HZ26" s="308"/>
      <c r="IA26" s="308"/>
      <c r="IB26" s="308"/>
      <c r="IC26" s="308"/>
      <c r="ID26" s="308"/>
      <c r="IE26" s="308"/>
      <c r="IF26" s="308"/>
      <c r="IG26" s="308"/>
      <c r="IH26" s="308"/>
      <c r="II26" s="308"/>
      <c r="IJ26" s="308"/>
      <c r="IK26" s="308"/>
      <c r="IL26" s="308"/>
      <c r="IM26" s="308"/>
      <c r="IN26" s="308"/>
      <c r="IO26" s="308"/>
    </row>
    <row r="27" spans="20:249" s="7" customFormat="1" ht="88.95" customHeight="1" thickBot="1"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6"/>
      <c r="AJ27" s="66"/>
      <c r="AK27" s="66"/>
      <c r="AL27" s="66"/>
      <c r="AM27" s="65"/>
      <c r="AN27" s="65"/>
      <c r="AO27" s="65"/>
      <c r="AP27" s="65"/>
      <c r="AQ27" s="65"/>
      <c r="AR27" s="65"/>
      <c r="AS27" s="65"/>
      <c r="AT27" s="35"/>
      <c r="AU27" s="494"/>
      <c r="AV27" s="65"/>
      <c r="AW27" s="65"/>
      <c r="AX27" s="65"/>
      <c r="AY27" s="524" t="s">
        <v>263</v>
      </c>
      <c r="AZ27" s="65"/>
      <c r="BA27" s="65"/>
      <c r="BB27" s="65"/>
      <c r="BC27" s="35"/>
      <c r="BD27" s="35"/>
      <c r="BE27" s="493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9"/>
      <c r="BZ27" s="39"/>
      <c r="CA27" s="39"/>
      <c r="CB27" s="72"/>
      <c r="CC27" s="72"/>
      <c r="CD27" s="67"/>
      <c r="CE27" s="67"/>
      <c r="CF27" s="39"/>
      <c r="CG27" s="35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</row>
    <row r="28" spans="20:249" s="212" customFormat="1" ht="42.6" customHeight="1" thickBot="1">
      <c r="T28" s="1020" t="s">
        <v>26</v>
      </c>
      <c r="U28" s="1022" t="s">
        <v>108</v>
      </c>
      <c r="V28" s="1023"/>
      <c r="W28" s="1023"/>
      <c r="X28" s="1023"/>
      <c r="Y28" s="1023"/>
      <c r="Z28" s="1023"/>
      <c r="AA28" s="1023"/>
      <c r="AB28" s="1023"/>
      <c r="AC28" s="1023"/>
      <c r="AD28" s="1023"/>
      <c r="AE28" s="1023"/>
      <c r="AF28" s="1023"/>
      <c r="AG28" s="1023"/>
      <c r="AH28" s="1024"/>
      <c r="AI28" s="920" t="s">
        <v>3</v>
      </c>
      <c r="AJ28" s="921"/>
      <c r="AK28" s="901" t="s">
        <v>4</v>
      </c>
      <c r="AL28" s="920"/>
      <c r="AM28" s="927" t="s">
        <v>5</v>
      </c>
      <c r="AN28" s="859"/>
      <c r="AO28" s="859"/>
      <c r="AP28" s="859"/>
      <c r="AQ28" s="859"/>
      <c r="AR28" s="859"/>
      <c r="AS28" s="859"/>
      <c r="AT28" s="859"/>
      <c r="AU28" s="859"/>
      <c r="AV28" s="859"/>
      <c r="AW28" s="859"/>
      <c r="AX28" s="862"/>
      <c r="AY28" s="1031" t="s">
        <v>23</v>
      </c>
      <c r="AZ28" s="1032"/>
      <c r="BA28" s="1032"/>
      <c r="BB28" s="1032"/>
      <c r="BC28" s="1032"/>
      <c r="BD28" s="1032"/>
      <c r="BE28" s="1032"/>
      <c r="BF28" s="1032"/>
      <c r="BG28" s="1032"/>
      <c r="BH28" s="1032"/>
      <c r="BI28" s="1032"/>
      <c r="BJ28" s="1032"/>
      <c r="BK28" s="1032"/>
      <c r="BL28" s="1032"/>
      <c r="BM28" s="1032"/>
      <c r="BN28" s="1032"/>
      <c r="BO28" s="1032"/>
      <c r="BP28" s="1032"/>
      <c r="BQ28" s="1032"/>
      <c r="BR28" s="1032"/>
      <c r="BS28" s="1032"/>
      <c r="BT28" s="1032"/>
      <c r="BU28" s="1032"/>
      <c r="BV28" s="1032"/>
      <c r="BW28" s="1032"/>
      <c r="BX28" s="1032"/>
      <c r="BY28" s="1032"/>
      <c r="BZ28" s="1032"/>
      <c r="CA28" s="1032"/>
      <c r="CB28" s="1032"/>
      <c r="CC28" s="1039" t="s">
        <v>27</v>
      </c>
      <c r="CD28" s="1040"/>
      <c r="CE28" s="1041"/>
      <c r="CF28" s="531"/>
      <c r="CG28" s="529"/>
      <c r="CH28" s="346"/>
      <c r="CI28" s="346"/>
    </row>
    <row r="29" spans="20:249" s="212" customFormat="1" ht="42.6" customHeight="1" thickBot="1">
      <c r="T29" s="1021"/>
      <c r="U29" s="1025"/>
      <c r="V29" s="1026"/>
      <c r="W29" s="1026"/>
      <c r="X29" s="1026"/>
      <c r="Y29" s="1026"/>
      <c r="Z29" s="1026"/>
      <c r="AA29" s="1026"/>
      <c r="AB29" s="1026"/>
      <c r="AC29" s="1026"/>
      <c r="AD29" s="1026"/>
      <c r="AE29" s="1026"/>
      <c r="AF29" s="1026"/>
      <c r="AG29" s="1026"/>
      <c r="AH29" s="1027"/>
      <c r="AI29" s="922"/>
      <c r="AJ29" s="923"/>
      <c r="AK29" s="926"/>
      <c r="AL29" s="922"/>
      <c r="AM29" s="937" t="s">
        <v>2</v>
      </c>
      <c r="AN29" s="922"/>
      <c r="AO29" s="901" t="s">
        <v>6</v>
      </c>
      <c r="AP29" s="902"/>
      <c r="AQ29" s="939" t="s">
        <v>7</v>
      </c>
      <c r="AR29" s="940"/>
      <c r="AS29" s="940"/>
      <c r="AT29" s="940"/>
      <c r="AU29" s="940"/>
      <c r="AV29" s="940"/>
      <c r="AW29" s="940"/>
      <c r="AX29" s="941"/>
      <c r="AY29" s="942" t="s">
        <v>9</v>
      </c>
      <c r="AZ29" s="906"/>
      <c r="BA29" s="906"/>
      <c r="BB29" s="906"/>
      <c r="BC29" s="906"/>
      <c r="BD29" s="907"/>
      <c r="BE29" s="942" t="s">
        <v>10</v>
      </c>
      <c r="BF29" s="906"/>
      <c r="BG29" s="906"/>
      <c r="BH29" s="906"/>
      <c r="BI29" s="906"/>
      <c r="BJ29" s="907"/>
      <c r="BK29" s="942" t="s">
        <v>11</v>
      </c>
      <c r="BL29" s="906"/>
      <c r="BM29" s="906"/>
      <c r="BN29" s="906"/>
      <c r="BO29" s="906"/>
      <c r="BP29" s="907"/>
      <c r="BQ29" s="942" t="s">
        <v>55</v>
      </c>
      <c r="BR29" s="906"/>
      <c r="BS29" s="906"/>
      <c r="BT29" s="906"/>
      <c r="BU29" s="906"/>
      <c r="BV29" s="930"/>
      <c r="BW29" s="942" t="s">
        <v>122</v>
      </c>
      <c r="BX29" s="906"/>
      <c r="BY29" s="906"/>
      <c r="BZ29" s="906"/>
      <c r="CA29" s="906"/>
      <c r="CB29" s="930"/>
      <c r="CC29" s="1042"/>
      <c r="CD29" s="1043"/>
      <c r="CE29" s="1044"/>
      <c r="CF29" s="532"/>
      <c r="CG29" s="530"/>
      <c r="CH29" s="346"/>
      <c r="CI29" s="346"/>
    </row>
    <row r="30" spans="20:249" s="212" customFormat="1" ht="91.2" customHeight="1" thickBot="1">
      <c r="T30" s="1021"/>
      <c r="U30" s="1025"/>
      <c r="V30" s="1026"/>
      <c r="W30" s="1026"/>
      <c r="X30" s="1026"/>
      <c r="Y30" s="1026"/>
      <c r="Z30" s="1026"/>
      <c r="AA30" s="1026"/>
      <c r="AB30" s="1026"/>
      <c r="AC30" s="1026"/>
      <c r="AD30" s="1026"/>
      <c r="AE30" s="1026"/>
      <c r="AF30" s="1026"/>
      <c r="AG30" s="1026"/>
      <c r="AH30" s="1027"/>
      <c r="AI30" s="922"/>
      <c r="AJ30" s="923"/>
      <c r="AK30" s="926"/>
      <c r="AL30" s="922"/>
      <c r="AM30" s="937"/>
      <c r="AN30" s="922"/>
      <c r="AO30" s="926"/>
      <c r="AP30" s="922"/>
      <c r="AQ30" s="943" t="s">
        <v>8</v>
      </c>
      <c r="AR30" s="921"/>
      <c r="AS30" s="944" t="s">
        <v>28</v>
      </c>
      <c r="AT30" s="921"/>
      <c r="AU30" s="944" t="s">
        <v>29</v>
      </c>
      <c r="AV30" s="921"/>
      <c r="AW30" s="901" t="s">
        <v>25</v>
      </c>
      <c r="AX30" s="902"/>
      <c r="AY30" s="905" t="s">
        <v>436</v>
      </c>
      <c r="AZ30" s="906"/>
      <c r="BA30" s="907"/>
      <c r="BB30" s="905" t="s">
        <v>113</v>
      </c>
      <c r="BC30" s="906"/>
      <c r="BD30" s="907"/>
      <c r="BE30" s="905" t="s">
        <v>437</v>
      </c>
      <c r="BF30" s="906"/>
      <c r="BG30" s="907"/>
      <c r="BH30" s="905" t="s">
        <v>62</v>
      </c>
      <c r="BI30" s="906"/>
      <c r="BJ30" s="907"/>
      <c r="BK30" s="905" t="s">
        <v>438</v>
      </c>
      <c r="BL30" s="906"/>
      <c r="BM30" s="907"/>
      <c r="BN30" s="905" t="s">
        <v>439</v>
      </c>
      <c r="BO30" s="906"/>
      <c r="BP30" s="907"/>
      <c r="BQ30" s="905" t="s">
        <v>440</v>
      </c>
      <c r="BR30" s="906"/>
      <c r="BS30" s="907"/>
      <c r="BT30" s="905" t="s">
        <v>441</v>
      </c>
      <c r="BU30" s="906"/>
      <c r="BV30" s="930"/>
      <c r="BW30" s="934" t="s">
        <v>681</v>
      </c>
      <c r="BX30" s="935"/>
      <c r="BY30" s="936"/>
      <c r="BZ30" s="905" t="s">
        <v>652</v>
      </c>
      <c r="CA30" s="906"/>
      <c r="CB30" s="930"/>
      <c r="CC30" s="1042"/>
      <c r="CD30" s="1043"/>
      <c r="CE30" s="1044"/>
      <c r="CF30" s="532"/>
      <c r="CG30" s="530"/>
      <c r="CH30" s="346"/>
      <c r="CI30" s="346"/>
    </row>
    <row r="31" spans="20:249" s="212" customFormat="1" ht="224.25" customHeight="1" thickBot="1">
      <c r="T31" s="1021"/>
      <c r="U31" s="1028"/>
      <c r="V31" s="1029"/>
      <c r="W31" s="1029"/>
      <c r="X31" s="1029"/>
      <c r="Y31" s="1029"/>
      <c r="Z31" s="1029"/>
      <c r="AA31" s="1029"/>
      <c r="AB31" s="1029"/>
      <c r="AC31" s="1029"/>
      <c r="AD31" s="1029"/>
      <c r="AE31" s="1029"/>
      <c r="AF31" s="1029"/>
      <c r="AG31" s="1029"/>
      <c r="AH31" s="1030"/>
      <c r="AI31" s="924"/>
      <c r="AJ31" s="925"/>
      <c r="AK31" s="903"/>
      <c r="AL31" s="924"/>
      <c r="AM31" s="938"/>
      <c r="AN31" s="924"/>
      <c r="AO31" s="903"/>
      <c r="AP31" s="924"/>
      <c r="AQ31" s="938"/>
      <c r="AR31" s="925"/>
      <c r="AS31" s="903"/>
      <c r="AT31" s="925"/>
      <c r="AU31" s="903"/>
      <c r="AV31" s="925"/>
      <c r="AW31" s="903"/>
      <c r="AX31" s="904"/>
      <c r="AY31" s="347" t="s">
        <v>1</v>
      </c>
      <c r="AZ31" s="348" t="s">
        <v>12</v>
      </c>
      <c r="BA31" s="349" t="s">
        <v>13</v>
      </c>
      <c r="BB31" s="347" t="s">
        <v>1</v>
      </c>
      <c r="BC31" s="348" t="s">
        <v>12</v>
      </c>
      <c r="BD31" s="349" t="s">
        <v>13</v>
      </c>
      <c r="BE31" s="347" t="s">
        <v>1</v>
      </c>
      <c r="BF31" s="348" t="s">
        <v>12</v>
      </c>
      <c r="BG31" s="349" t="s">
        <v>13</v>
      </c>
      <c r="BH31" s="347" t="s">
        <v>1</v>
      </c>
      <c r="BI31" s="348" t="s">
        <v>12</v>
      </c>
      <c r="BJ31" s="349" t="s">
        <v>13</v>
      </c>
      <c r="BK31" s="347" t="s">
        <v>1</v>
      </c>
      <c r="BL31" s="348" t="s">
        <v>12</v>
      </c>
      <c r="BM31" s="349" t="s">
        <v>13</v>
      </c>
      <c r="BN31" s="347" t="s">
        <v>1</v>
      </c>
      <c r="BO31" s="348" t="s">
        <v>12</v>
      </c>
      <c r="BP31" s="349" t="s">
        <v>13</v>
      </c>
      <c r="BQ31" s="347" t="s">
        <v>1</v>
      </c>
      <c r="BR31" s="348" t="s">
        <v>12</v>
      </c>
      <c r="BS31" s="349" t="s">
        <v>13</v>
      </c>
      <c r="BT31" s="347" t="s">
        <v>1</v>
      </c>
      <c r="BU31" s="348" t="s">
        <v>12</v>
      </c>
      <c r="BV31" s="349" t="s">
        <v>13</v>
      </c>
      <c r="BW31" s="347" t="s">
        <v>1</v>
      </c>
      <c r="BX31" s="348" t="s">
        <v>12</v>
      </c>
      <c r="BY31" s="349" t="s">
        <v>13</v>
      </c>
      <c r="BZ31" s="347" t="s">
        <v>1</v>
      </c>
      <c r="CA31" s="348" t="s">
        <v>12</v>
      </c>
      <c r="CB31" s="478" t="s">
        <v>13</v>
      </c>
      <c r="CC31" s="1045"/>
      <c r="CD31" s="1046"/>
      <c r="CE31" s="1047"/>
      <c r="CF31" s="532"/>
      <c r="CG31" s="530"/>
      <c r="CH31" s="346"/>
      <c r="CI31" s="346"/>
    </row>
    <row r="32" spans="20:249" s="25" customFormat="1" ht="97.95" customHeight="1" thickBot="1">
      <c r="T32" s="519" t="s">
        <v>14</v>
      </c>
      <c r="U32" s="878" t="s">
        <v>33</v>
      </c>
      <c r="V32" s="996"/>
      <c r="W32" s="996"/>
      <c r="X32" s="996"/>
      <c r="Y32" s="996"/>
      <c r="Z32" s="996"/>
      <c r="AA32" s="996"/>
      <c r="AB32" s="996"/>
      <c r="AC32" s="996"/>
      <c r="AD32" s="996"/>
      <c r="AE32" s="996"/>
      <c r="AF32" s="996"/>
      <c r="AG32" s="996"/>
      <c r="AH32" s="997"/>
      <c r="AI32" s="940"/>
      <c r="AJ32" s="998"/>
      <c r="AK32" s="930"/>
      <c r="AL32" s="940"/>
      <c r="AM32" s="774">
        <f>SUM(AM33:AN68)</f>
        <v>4716</v>
      </c>
      <c r="AN32" s="775"/>
      <c r="AO32" s="776">
        <f>SUM(AO33:AP68)</f>
        <v>2480</v>
      </c>
      <c r="AP32" s="777"/>
      <c r="AQ32" s="774">
        <f>SUM(AQ33:AR68)</f>
        <v>598</v>
      </c>
      <c r="AR32" s="775"/>
      <c r="AS32" s="776">
        <f>SUM(AS33:AT68)</f>
        <v>68</v>
      </c>
      <c r="AT32" s="775"/>
      <c r="AU32" s="781">
        <f>SUM(AU33:AV68)</f>
        <v>1638</v>
      </c>
      <c r="AV32" s="782"/>
      <c r="AW32" s="776">
        <f>SUM(AW33:AX68)</f>
        <v>176</v>
      </c>
      <c r="AX32" s="777"/>
      <c r="AY32" s="558">
        <f t="shared" ref="AY32:CB32" si="1">SUM(AY33:AY68)</f>
        <v>1044</v>
      </c>
      <c r="AZ32" s="554">
        <f t="shared" si="1"/>
        <v>528</v>
      </c>
      <c r="BA32" s="555">
        <f t="shared" si="1"/>
        <v>30</v>
      </c>
      <c r="BB32" s="553">
        <f t="shared" si="1"/>
        <v>880</v>
      </c>
      <c r="BC32" s="554">
        <f t="shared" si="1"/>
        <v>470</v>
      </c>
      <c r="BD32" s="555">
        <f t="shared" si="1"/>
        <v>24</v>
      </c>
      <c r="BE32" s="553">
        <f t="shared" si="1"/>
        <v>402</v>
      </c>
      <c r="BF32" s="554">
        <f t="shared" si="1"/>
        <v>204</v>
      </c>
      <c r="BG32" s="555">
        <f t="shared" si="1"/>
        <v>12</v>
      </c>
      <c r="BH32" s="553">
        <f t="shared" si="1"/>
        <v>472</v>
      </c>
      <c r="BI32" s="554">
        <f t="shared" si="1"/>
        <v>242</v>
      </c>
      <c r="BJ32" s="555">
        <f t="shared" si="1"/>
        <v>13</v>
      </c>
      <c r="BK32" s="553">
        <f t="shared" si="1"/>
        <v>360</v>
      </c>
      <c r="BL32" s="554">
        <f t="shared" si="1"/>
        <v>204</v>
      </c>
      <c r="BM32" s="555">
        <f t="shared" si="1"/>
        <v>9</v>
      </c>
      <c r="BN32" s="553">
        <f t="shared" si="1"/>
        <v>160</v>
      </c>
      <c r="BO32" s="554">
        <f t="shared" si="1"/>
        <v>68</v>
      </c>
      <c r="BP32" s="555">
        <f t="shared" si="1"/>
        <v>4</v>
      </c>
      <c r="BQ32" s="553">
        <f t="shared" si="1"/>
        <v>306</v>
      </c>
      <c r="BR32" s="554">
        <f t="shared" si="1"/>
        <v>170</v>
      </c>
      <c r="BS32" s="555">
        <f t="shared" si="1"/>
        <v>9</v>
      </c>
      <c r="BT32" s="553">
        <f t="shared" si="1"/>
        <v>180</v>
      </c>
      <c r="BU32" s="554">
        <f t="shared" si="1"/>
        <v>128</v>
      </c>
      <c r="BV32" s="555">
        <f t="shared" si="1"/>
        <v>5</v>
      </c>
      <c r="BW32" s="630">
        <f t="shared" si="1"/>
        <v>578</v>
      </c>
      <c r="BX32" s="631">
        <f t="shared" si="1"/>
        <v>292</v>
      </c>
      <c r="BY32" s="555">
        <f t="shared" si="1"/>
        <v>17</v>
      </c>
      <c r="BZ32" s="630">
        <f t="shared" si="1"/>
        <v>334</v>
      </c>
      <c r="CA32" s="631">
        <f t="shared" si="1"/>
        <v>174</v>
      </c>
      <c r="CB32" s="631">
        <f t="shared" si="1"/>
        <v>9</v>
      </c>
      <c r="CC32" s="774"/>
      <c r="CD32" s="775"/>
      <c r="CE32" s="777"/>
      <c r="CF32" s="537"/>
      <c r="CG32" s="538"/>
      <c r="CH32" s="350"/>
      <c r="CI32" s="350"/>
    </row>
    <row r="33" spans="20:85" s="351" customFormat="1" ht="130.19999999999999" customHeight="1">
      <c r="T33" s="509" t="s">
        <v>30</v>
      </c>
      <c r="U33" s="995" t="s">
        <v>114</v>
      </c>
      <c r="V33" s="965"/>
      <c r="W33" s="965"/>
      <c r="X33" s="965"/>
      <c r="Y33" s="965"/>
      <c r="Z33" s="965"/>
      <c r="AA33" s="965"/>
      <c r="AB33" s="965"/>
      <c r="AC33" s="965"/>
      <c r="AD33" s="965"/>
      <c r="AE33" s="965"/>
      <c r="AF33" s="965"/>
      <c r="AG33" s="965"/>
      <c r="AH33" s="966"/>
      <c r="AI33" s="962"/>
      <c r="AJ33" s="961"/>
      <c r="AK33" s="960"/>
      <c r="AL33" s="962"/>
      <c r="AM33" s="967"/>
      <c r="AN33" s="962"/>
      <c r="AO33" s="960"/>
      <c r="AP33" s="963"/>
      <c r="AQ33" s="967"/>
      <c r="AR33" s="962"/>
      <c r="AS33" s="960"/>
      <c r="AT33" s="961"/>
      <c r="AU33" s="960"/>
      <c r="AV33" s="961"/>
      <c r="AW33" s="962"/>
      <c r="AX33" s="963"/>
      <c r="AY33" s="371"/>
      <c r="AZ33" s="372"/>
      <c r="BA33" s="373"/>
      <c r="BB33" s="371"/>
      <c r="BC33" s="372"/>
      <c r="BD33" s="373"/>
      <c r="BE33" s="371"/>
      <c r="BF33" s="372"/>
      <c r="BG33" s="373"/>
      <c r="BH33" s="371"/>
      <c r="BI33" s="372"/>
      <c r="BJ33" s="374"/>
      <c r="BK33" s="371"/>
      <c r="BL33" s="372"/>
      <c r="BM33" s="375"/>
      <c r="BN33" s="371"/>
      <c r="BO33" s="372"/>
      <c r="BP33" s="373"/>
      <c r="BQ33" s="371"/>
      <c r="BR33" s="372"/>
      <c r="BS33" s="373"/>
      <c r="BT33" s="371"/>
      <c r="BU33" s="372"/>
      <c r="BV33" s="374"/>
      <c r="BW33" s="371"/>
      <c r="BX33" s="372"/>
      <c r="BY33" s="375"/>
      <c r="BZ33" s="374"/>
      <c r="CA33" s="372"/>
      <c r="CB33" s="374"/>
      <c r="CC33" s="992" t="s">
        <v>44</v>
      </c>
      <c r="CD33" s="993"/>
      <c r="CE33" s="994"/>
      <c r="CF33" s="533"/>
      <c r="CG33" s="534"/>
    </row>
    <row r="34" spans="20:85" s="351" customFormat="1" ht="115.2" customHeight="1">
      <c r="T34" s="505" t="s">
        <v>36</v>
      </c>
      <c r="U34" s="845" t="s">
        <v>112</v>
      </c>
      <c r="V34" s="846"/>
      <c r="W34" s="846"/>
      <c r="X34" s="846"/>
      <c r="Y34" s="846"/>
      <c r="Z34" s="846"/>
      <c r="AA34" s="846"/>
      <c r="AB34" s="846"/>
      <c r="AC34" s="846"/>
      <c r="AD34" s="846"/>
      <c r="AE34" s="846"/>
      <c r="AF34" s="846"/>
      <c r="AG34" s="846"/>
      <c r="AH34" s="847"/>
      <c r="AI34" s="957">
        <v>2</v>
      </c>
      <c r="AJ34" s="958"/>
      <c r="AK34" s="959"/>
      <c r="AL34" s="957"/>
      <c r="AM34" s="838">
        <f>SUM(AY34,BB34,BE34,BH34,BK34,BN34,BQ34,BT34,BW34,BZ34)</f>
        <v>108</v>
      </c>
      <c r="AN34" s="761"/>
      <c r="AO34" s="639">
        <f>SUM(AZ34,BC34,BF34,BI34,BL34,BO34,BX34,CA34,BR34,BU34)</f>
        <v>54</v>
      </c>
      <c r="AP34" s="640"/>
      <c r="AQ34" s="761">
        <v>28</v>
      </c>
      <c r="AR34" s="761"/>
      <c r="AS34" s="639"/>
      <c r="AT34" s="753"/>
      <c r="AU34" s="639"/>
      <c r="AV34" s="753"/>
      <c r="AW34" s="761">
        <v>26</v>
      </c>
      <c r="AX34" s="640"/>
      <c r="AY34" s="368"/>
      <c r="AZ34" s="376"/>
      <c r="BA34" s="370"/>
      <c r="BB34" s="368">
        <v>108</v>
      </c>
      <c r="BC34" s="376">
        <v>54</v>
      </c>
      <c r="BD34" s="370">
        <v>3</v>
      </c>
      <c r="BE34" s="368"/>
      <c r="BF34" s="376"/>
      <c r="BG34" s="369"/>
      <c r="BH34" s="368"/>
      <c r="BI34" s="376"/>
      <c r="BJ34" s="370"/>
      <c r="BK34" s="369"/>
      <c r="BL34" s="376"/>
      <c r="BM34" s="370"/>
      <c r="BN34" s="368"/>
      <c r="BO34" s="376"/>
      <c r="BP34" s="370"/>
      <c r="BQ34" s="368"/>
      <c r="BR34" s="376"/>
      <c r="BS34" s="370"/>
      <c r="BT34" s="368"/>
      <c r="BU34" s="376"/>
      <c r="BV34" s="369"/>
      <c r="BW34" s="368"/>
      <c r="BX34" s="376"/>
      <c r="BY34" s="370"/>
      <c r="BZ34" s="369"/>
      <c r="CA34" s="376"/>
      <c r="CB34" s="369"/>
      <c r="CC34" s="810" t="s">
        <v>72</v>
      </c>
      <c r="CD34" s="811"/>
      <c r="CE34" s="812"/>
      <c r="CF34" s="535"/>
      <c r="CG34" s="536"/>
    </row>
    <row r="35" spans="20:85" s="351" customFormat="1" ht="90" customHeight="1">
      <c r="T35" s="505" t="s">
        <v>37</v>
      </c>
      <c r="U35" s="845" t="s">
        <v>76</v>
      </c>
      <c r="V35" s="846"/>
      <c r="W35" s="846"/>
      <c r="X35" s="846"/>
      <c r="Y35" s="846"/>
      <c r="Z35" s="846"/>
      <c r="AA35" s="846"/>
      <c r="AB35" s="846"/>
      <c r="AC35" s="846"/>
      <c r="AD35" s="846"/>
      <c r="AE35" s="846"/>
      <c r="AF35" s="846"/>
      <c r="AG35" s="846"/>
      <c r="AH35" s="847"/>
      <c r="AI35" s="957">
        <v>4</v>
      </c>
      <c r="AJ35" s="958"/>
      <c r="AK35" s="959"/>
      <c r="AL35" s="957"/>
      <c r="AM35" s="838">
        <f t="shared" ref="AM35:AM51" si="2">SUM(AY35,BB35,BE35,BH35,BK35,BN35,BQ35,BT35,BW35,BZ35)</f>
        <v>108</v>
      </c>
      <c r="AN35" s="761"/>
      <c r="AO35" s="639">
        <f t="shared" ref="AO35:AO51" si="3">SUM(AZ35,BC35,BF35,BI35,BL35,BO35,BX35,CA35,BR35,BU35)</f>
        <v>54</v>
      </c>
      <c r="AP35" s="640"/>
      <c r="AQ35" s="761">
        <v>28</v>
      </c>
      <c r="AR35" s="761"/>
      <c r="AS35" s="639"/>
      <c r="AT35" s="753"/>
      <c r="AU35" s="639"/>
      <c r="AV35" s="753"/>
      <c r="AW35" s="761">
        <v>26</v>
      </c>
      <c r="AX35" s="640"/>
      <c r="AY35" s="368"/>
      <c r="AZ35" s="376"/>
      <c r="BA35" s="370"/>
      <c r="BB35" s="368"/>
      <c r="BC35" s="376"/>
      <c r="BD35" s="370"/>
      <c r="BE35" s="368"/>
      <c r="BF35" s="376"/>
      <c r="BG35" s="369"/>
      <c r="BH35" s="368">
        <v>108</v>
      </c>
      <c r="BI35" s="376">
        <v>54</v>
      </c>
      <c r="BJ35" s="370">
        <v>3</v>
      </c>
      <c r="BK35" s="369"/>
      <c r="BL35" s="376"/>
      <c r="BM35" s="370"/>
      <c r="BN35" s="368"/>
      <c r="BO35" s="376"/>
      <c r="BP35" s="370"/>
      <c r="BQ35" s="368"/>
      <c r="BR35" s="376"/>
      <c r="BS35" s="370"/>
      <c r="BT35" s="368"/>
      <c r="BU35" s="376"/>
      <c r="BV35" s="369"/>
      <c r="BW35" s="368"/>
      <c r="BX35" s="376"/>
      <c r="BY35" s="370"/>
      <c r="BZ35" s="369"/>
      <c r="CA35" s="376"/>
      <c r="CB35" s="369"/>
      <c r="CC35" s="810" t="s">
        <v>73</v>
      </c>
      <c r="CD35" s="811"/>
      <c r="CE35" s="812"/>
      <c r="CF35" s="535"/>
      <c r="CG35" s="536"/>
    </row>
    <row r="36" spans="20:85" s="352" customFormat="1" ht="90" customHeight="1">
      <c r="T36" s="509" t="s">
        <v>392</v>
      </c>
      <c r="U36" s="948" t="s">
        <v>629</v>
      </c>
      <c r="V36" s="949"/>
      <c r="W36" s="949"/>
      <c r="X36" s="949"/>
      <c r="Y36" s="949"/>
      <c r="Z36" s="949"/>
      <c r="AA36" s="949"/>
      <c r="AB36" s="949"/>
      <c r="AC36" s="949"/>
      <c r="AD36" s="949"/>
      <c r="AE36" s="949"/>
      <c r="AF36" s="949"/>
      <c r="AG36" s="949"/>
      <c r="AH36" s="950"/>
      <c r="AI36" s="761"/>
      <c r="AJ36" s="753"/>
      <c r="AK36" s="639"/>
      <c r="AL36" s="761"/>
      <c r="AM36" s="838">
        <f t="shared" si="2"/>
        <v>0</v>
      </c>
      <c r="AN36" s="761"/>
      <c r="AO36" s="639">
        <f t="shared" si="3"/>
        <v>0</v>
      </c>
      <c r="AP36" s="640"/>
      <c r="AQ36" s="761"/>
      <c r="AR36" s="761"/>
      <c r="AS36" s="639"/>
      <c r="AT36" s="753"/>
      <c r="AU36" s="639"/>
      <c r="AV36" s="753"/>
      <c r="AW36" s="761"/>
      <c r="AX36" s="640"/>
      <c r="AY36" s="368"/>
      <c r="AZ36" s="376"/>
      <c r="BA36" s="370"/>
      <c r="BB36" s="368"/>
      <c r="BC36" s="376"/>
      <c r="BD36" s="370"/>
      <c r="BE36" s="368"/>
      <c r="BF36" s="376"/>
      <c r="BG36" s="369"/>
      <c r="BH36" s="368"/>
      <c r="BI36" s="376"/>
      <c r="BJ36" s="369"/>
      <c r="BK36" s="368"/>
      <c r="BL36" s="376"/>
      <c r="BM36" s="370"/>
      <c r="BN36" s="368"/>
      <c r="BO36" s="376"/>
      <c r="BP36" s="370"/>
      <c r="BQ36" s="368"/>
      <c r="BR36" s="376"/>
      <c r="BS36" s="370"/>
      <c r="BT36" s="368"/>
      <c r="BU36" s="376"/>
      <c r="BV36" s="369"/>
      <c r="BW36" s="368"/>
      <c r="BX36" s="376"/>
      <c r="BY36" s="370"/>
      <c r="BZ36" s="369"/>
      <c r="CA36" s="376"/>
      <c r="CB36" s="369"/>
      <c r="CC36" s="810" t="s">
        <v>43</v>
      </c>
      <c r="CD36" s="811"/>
      <c r="CE36" s="812"/>
      <c r="CF36" s="535"/>
      <c r="CG36" s="536"/>
    </row>
    <row r="37" spans="20:85" s="352" customFormat="1" ht="90" customHeight="1">
      <c r="T37" s="505" t="s">
        <v>34</v>
      </c>
      <c r="U37" s="835" t="s">
        <v>381</v>
      </c>
      <c r="V37" s="836"/>
      <c r="W37" s="836"/>
      <c r="X37" s="836"/>
      <c r="Y37" s="836"/>
      <c r="Z37" s="836"/>
      <c r="AA37" s="836"/>
      <c r="AB37" s="836"/>
      <c r="AC37" s="836"/>
      <c r="AD37" s="836"/>
      <c r="AE37" s="836"/>
      <c r="AF37" s="836"/>
      <c r="AG37" s="836"/>
      <c r="AH37" s="837"/>
      <c r="AI37" s="369"/>
      <c r="AJ37" s="377"/>
      <c r="AK37" s="639">
        <v>1</v>
      </c>
      <c r="AL37" s="640"/>
      <c r="AM37" s="838">
        <f t="shared" si="2"/>
        <v>90</v>
      </c>
      <c r="AN37" s="761"/>
      <c r="AO37" s="639">
        <f t="shared" si="3"/>
        <v>34</v>
      </c>
      <c r="AP37" s="640"/>
      <c r="AQ37" s="369"/>
      <c r="AR37" s="369"/>
      <c r="AS37" s="378"/>
      <c r="AT37" s="377"/>
      <c r="AU37" s="639">
        <v>34</v>
      </c>
      <c r="AV37" s="753"/>
      <c r="AW37" s="369"/>
      <c r="AX37" s="370"/>
      <c r="AY37" s="368">
        <v>90</v>
      </c>
      <c r="AZ37" s="376">
        <v>34</v>
      </c>
      <c r="BA37" s="370">
        <v>3</v>
      </c>
      <c r="BB37" s="368"/>
      <c r="BC37" s="376"/>
      <c r="BD37" s="370"/>
      <c r="BE37" s="368"/>
      <c r="BF37" s="376"/>
      <c r="BG37" s="369"/>
      <c r="BH37" s="368"/>
      <c r="BI37" s="376"/>
      <c r="BJ37" s="369"/>
      <c r="BK37" s="368"/>
      <c r="BL37" s="376"/>
      <c r="BM37" s="370"/>
      <c r="BN37" s="368"/>
      <c r="BO37" s="376"/>
      <c r="BP37" s="370"/>
      <c r="BQ37" s="368"/>
      <c r="BR37" s="376"/>
      <c r="BS37" s="370"/>
      <c r="BT37" s="368"/>
      <c r="BU37" s="376"/>
      <c r="BV37" s="369"/>
      <c r="BW37" s="368"/>
      <c r="BX37" s="376"/>
      <c r="BY37" s="370"/>
      <c r="BZ37" s="369"/>
      <c r="CA37" s="376"/>
      <c r="CB37" s="369"/>
      <c r="CC37" s="810" t="s">
        <v>40</v>
      </c>
      <c r="CD37" s="811"/>
      <c r="CE37" s="812"/>
      <c r="CF37" s="535"/>
      <c r="CG37" s="536"/>
    </row>
    <row r="38" spans="20:85" s="352" customFormat="1" ht="90" customHeight="1">
      <c r="T38" s="505" t="s">
        <v>45</v>
      </c>
      <c r="U38" s="835" t="s">
        <v>382</v>
      </c>
      <c r="V38" s="836"/>
      <c r="W38" s="836"/>
      <c r="X38" s="836"/>
      <c r="Y38" s="836"/>
      <c r="Z38" s="836"/>
      <c r="AA38" s="836"/>
      <c r="AB38" s="836"/>
      <c r="AC38" s="836"/>
      <c r="AD38" s="836"/>
      <c r="AE38" s="836"/>
      <c r="AF38" s="836"/>
      <c r="AG38" s="836"/>
      <c r="AH38" s="837"/>
      <c r="AI38" s="838">
        <v>1</v>
      </c>
      <c r="AJ38" s="753"/>
      <c r="AK38" s="639"/>
      <c r="AL38" s="640"/>
      <c r="AM38" s="838">
        <f t="shared" si="2"/>
        <v>90</v>
      </c>
      <c r="AN38" s="761"/>
      <c r="AO38" s="639">
        <f t="shared" si="3"/>
        <v>34</v>
      </c>
      <c r="AP38" s="640"/>
      <c r="AQ38" s="838"/>
      <c r="AR38" s="753"/>
      <c r="AS38" s="378"/>
      <c r="AT38" s="377"/>
      <c r="AU38" s="639">
        <v>34</v>
      </c>
      <c r="AV38" s="753"/>
      <c r="AW38" s="369"/>
      <c r="AX38" s="370"/>
      <c r="AY38" s="368">
        <v>90</v>
      </c>
      <c r="AZ38" s="376">
        <v>34</v>
      </c>
      <c r="BA38" s="370">
        <v>3</v>
      </c>
      <c r="BB38" s="368"/>
      <c r="BC38" s="376"/>
      <c r="BD38" s="370"/>
      <c r="BE38" s="368"/>
      <c r="BF38" s="376"/>
      <c r="BG38" s="369"/>
      <c r="BH38" s="368"/>
      <c r="BI38" s="376"/>
      <c r="BJ38" s="369"/>
      <c r="BK38" s="368"/>
      <c r="BL38" s="376"/>
      <c r="BM38" s="370"/>
      <c r="BN38" s="368"/>
      <c r="BO38" s="376"/>
      <c r="BP38" s="370"/>
      <c r="BQ38" s="368"/>
      <c r="BR38" s="376"/>
      <c r="BS38" s="370"/>
      <c r="BT38" s="368"/>
      <c r="BU38" s="376"/>
      <c r="BV38" s="369"/>
      <c r="BW38" s="368"/>
      <c r="BX38" s="376"/>
      <c r="BY38" s="370"/>
      <c r="BZ38" s="369"/>
      <c r="CA38" s="376"/>
      <c r="CB38" s="369"/>
      <c r="CC38" s="810" t="s">
        <v>41</v>
      </c>
      <c r="CD38" s="811"/>
      <c r="CE38" s="812"/>
      <c r="CF38" s="535"/>
      <c r="CG38" s="536"/>
    </row>
    <row r="39" spans="20:85" s="352" customFormat="1" ht="115.2" customHeight="1">
      <c r="T39" s="505" t="s">
        <v>393</v>
      </c>
      <c r="U39" s="845" t="s">
        <v>367</v>
      </c>
      <c r="V39" s="846"/>
      <c r="W39" s="846"/>
      <c r="X39" s="846"/>
      <c r="Y39" s="846"/>
      <c r="Z39" s="846"/>
      <c r="AA39" s="846"/>
      <c r="AB39" s="846"/>
      <c r="AC39" s="846"/>
      <c r="AD39" s="846"/>
      <c r="AE39" s="846"/>
      <c r="AF39" s="846"/>
      <c r="AG39" s="846"/>
      <c r="AH39" s="847"/>
      <c r="AI39" s="761">
        <v>3</v>
      </c>
      <c r="AJ39" s="753"/>
      <c r="AK39" s="639">
        <v>1.2</v>
      </c>
      <c r="AL39" s="761"/>
      <c r="AM39" s="838">
        <f t="shared" si="2"/>
        <v>654</v>
      </c>
      <c r="AN39" s="761"/>
      <c r="AO39" s="639">
        <f>SUM(AZ39,BC39,BF39,BI39,BL39,BO39,BX39,CA39,BR39,BU39)</f>
        <v>398</v>
      </c>
      <c r="AP39" s="640"/>
      <c r="AQ39" s="761"/>
      <c r="AR39" s="761"/>
      <c r="AS39" s="639"/>
      <c r="AT39" s="753"/>
      <c r="AU39" s="639">
        <v>398</v>
      </c>
      <c r="AV39" s="753"/>
      <c r="AW39" s="761"/>
      <c r="AX39" s="640"/>
      <c r="AY39" s="368">
        <v>216</v>
      </c>
      <c r="AZ39" s="376">
        <v>136</v>
      </c>
      <c r="BA39" s="370">
        <v>6</v>
      </c>
      <c r="BB39" s="368">
        <v>240</v>
      </c>
      <c r="BC39" s="376">
        <v>160</v>
      </c>
      <c r="BD39" s="370">
        <v>6</v>
      </c>
      <c r="BE39" s="368">
        <v>198</v>
      </c>
      <c r="BF39" s="376">
        <v>102</v>
      </c>
      <c r="BG39" s="369">
        <v>6</v>
      </c>
      <c r="BH39" s="368"/>
      <c r="BI39" s="376"/>
      <c r="BJ39" s="369"/>
      <c r="BK39" s="368"/>
      <c r="BL39" s="376"/>
      <c r="BM39" s="370"/>
      <c r="BN39" s="368"/>
      <c r="BO39" s="376"/>
      <c r="BP39" s="370"/>
      <c r="BQ39" s="368"/>
      <c r="BR39" s="376"/>
      <c r="BS39" s="370"/>
      <c r="BT39" s="368"/>
      <c r="BU39" s="376"/>
      <c r="BV39" s="369"/>
      <c r="BW39" s="368"/>
      <c r="BX39" s="376"/>
      <c r="BY39" s="370"/>
      <c r="BZ39" s="369"/>
      <c r="CA39" s="376"/>
      <c r="CB39" s="369"/>
      <c r="CC39" s="810" t="s">
        <v>83</v>
      </c>
      <c r="CD39" s="811"/>
      <c r="CE39" s="812"/>
      <c r="CF39" s="535"/>
      <c r="CG39" s="536"/>
    </row>
    <row r="40" spans="20:85" s="352" customFormat="1" ht="115.2" customHeight="1">
      <c r="T40" s="505" t="s">
        <v>394</v>
      </c>
      <c r="U40" s="835" t="s">
        <v>366</v>
      </c>
      <c r="V40" s="836"/>
      <c r="W40" s="836"/>
      <c r="X40" s="836"/>
      <c r="Y40" s="836"/>
      <c r="Z40" s="836"/>
      <c r="AA40" s="836"/>
      <c r="AB40" s="836"/>
      <c r="AC40" s="836"/>
      <c r="AD40" s="836"/>
      <c r="AE40" s="836"/>
      <c r="AF40" s="836"/>
      <c r="AG40" s="836"/>
      <c r="AH40" s="837"/>
      <c r="AI40" s="838">
        <v>5</v>
      </c>
      <c r="AJ40" s="753"/>
      <c r="AK40" s="639">
        <v>4</v>
      </c>
      <c r="AL40" s="640"/>
      <c r="AM40" s="838">
        <f t="shared" si="2"/>
        <v>336</v>
      </c>
      <c r="AN40" s="761"/>
      <c r="AO40" s="639">
        <f t="shared" ref="AO40:AO48" si="4">SUM(AZ40,BC40,BF40,BI40,BL40,BO40,BX40,CA40,BR40,BU40)</f>
        <v>204</v>
      </c>
      <c r="AP40" s="640"/>
      <c r="AQ40" s="838"/>
      <c r="AR40" s="753"/>
      <c r="AS40" s="639"/>
      <c r="AT40" s="753"/>
      <c r="AU40" s="639">
        <v>204</v>
      </c>
      <c r="AV40" s="753"/>
      <c r="AW40" s="639"/>
      <c r="AX40" s="640"/>
      <c r="AY40" s="368"/>
      <c r="AZ40" s="376"/>
      <c r="BA40" s="370"/>
      <c r="BB40" s="368"/>
      <c r="BC40" s="376"/>
      <c r="BD40" s="370"/>
      <c r="BE40" s="368"/>
      <c r="BF40" s="376"/>
      <c r="BG40" s="369"/>
      <c r="BH40" s="368">
        <v>216</v>
      </c>
      <c r="BI40" s="376">
        <v>136</v>
      </c>
      <c r="BJ40" s="369">
        <v>6</v>
      </c>
      <c r="BK40" s="368">
        <v>120</v>
      </c>
      <c r="BL40" s="376">
        <v>68</v>
      </c>
      <c r="BM40" s="369">
        <v>3</v>
      </c>
      <c r="BN40" s="368"/>
      <c r="BO40" s="376"/>
      <c r="BP40" s="370"/>
      <c r="BQ40" s="368"/>
      <c r="BR40" s="376"/>
      <c r="BS40" s="370"/>
      <c r="BT40" s="368"/>
      <c r="BU40" s="376"/>
      <c r="BV40" s="369"/>
      <c r="BW40" s="368"/>
      <c r="BX40" s="376"/>
      <c r="BY40" s="370"/>
      <c r="BZ40" s="369"/>
      <c r="CA40" s="376"/>
      <c r="CB40" s="369"/>
      <c r="CC40" s="810" t="s">
        <v>84</v>
      </c>
      <c r="CD40" s="811"/>
      <c r="CE40" s="812"/>
      <c r="CF40" s="535"/>
      <c r="CG40" s="536"/>
    </row>
    <row r="41" spans="20:85" s="352" customFormat="1" ht="115.2" customHeight="1">
      <c r="T41" s="509" t="s">
        <v>35</v>
      </c>
      <c r="U41" s="989" t="s">
        <v>630</v>
      </c>
      <c r="V41" s="990"/>
      <c r="W41" s="990"/>
      <c r="X41" s="990"/>
      <c r="Y41" s="990"/>
      <c r="Z41" s="990"/>
      <c r="AA41" s="990"/>
      <c r="AB41" s="990"/>
      <c r="AC41" s="990"/>
      <c r="AD41" s="990"/>
      <c r="AE41" s="990"/>
      <c r="AF41" s="990"/>
      <c r="AG41" s="990"/>
      <c r="AH41" s="991"/>
      <c r="AI41" s="379"/>
      <c r="AJ41" s="377"/>
      <c r="AK41" s="378"/>
      <c r="AL41" s="370"/>
      <c r="AM41" s="838"/>
      <c r="AN41" s="761"/>
      <c r="AO41" s="639"/>
      <c r="AP41" s="640"/>
      <c r="AQ41" s="368"/>
      <c r="AR41" s="377"/>
      <c r="AS41" s="378"/>
      <c r="AT41" s="377"/>
      <c r="AU41" s="639"/>
      <c r="AV41" s="753"/>
      <c r="AW41" s="378"/>
      <c r="AX41" s="370"/>
      <c r="AY41" s="368"/>
      <c r="AZ41" s="376"/>
      <c r="BA41" s="369"/>
      <c r="BB41" s="368"/>
      <c r="BC41" s="376"/>
      <c r="BD41" s="369"/>
      <c r="BE41" s="368"/>
      <c r="BF41" s="376"/>
      <c r="BG41" s="369"/>
      <c r="BH41" s="368"/>
      <c r="BI41" s="376"/>
      <c r="BJ41" s="369"/>
      <c r="BK41" s="368"/>
      <c r="BL41" s="376"/>
      <c r="BM41" s="370"/>
      <c r="BN41" s="368"/>
      <c r="BO41" s="376"/>
      <c r="BP41" s="369"/>
      <c r="BQ41" s="368"/>
      <c r="BR41" s="376"/>
      <c r="BS41" s="369"/>
      <c r="BT41" s="368"/>
      <c r="BU41" s="376"/>
      <c r="BV41" s="369"/>
      <c r="BW41" s="368"/>
      <c r="BX41" s="376"/>
      <c r="BY41" s="370"/>
      <c r="BZ41" s="369"/>
      <c r="CA41" s="376"/>
      <c r="CB41" s="369"/>
      <c r="CC41" s="810" t="s">
        <v>43</v>
      </c>
      <c r="CD41" s="811"/>
      <c r="CE41" s="812"/>
      <c r="CF41" s="535"/>
      <c r="CG41" s="536"/>
    </row>
    <row r="42" spans="20:85" s="352" customFormat="1" ht="90" customHeight="1">
      <c r="T42" s="505" t="s">
        <v>70</v>
      </c>
      <c r="U42" s="835" t="s">
        <v>373</v>
      </c>
      <c r="V42" s="836"/>
      <c r="W42" s="836"/>
      <c r="X42" s="836"/>
      <c r="Y42" s="836"/>
      <c r="Z42" s="836"/>
      <c r="AA42" s="836"/>
      <c r="AB42" s="836"/>
      <c r="AC42" s="836"/>
      <c r="AD42" s="836"/>
      <c r="AE42" s="836"/>
      <c r="AF42" s="836"/>
      <c r="AG42" s="836"/>
      <c r="AH42" s="837"/>
      <c r="AI42" s="884" t="s">
        <v>375</v>
      </c>
      <c r="AJ42" s="988"/>
      <c r="AK42" s="378"/>
      <c r="AL42" s="370"/>
      <c r="AM42" s="838">
        <f t="shared" si="2"/>
        <v>396</v>
      </c>
      <c r="AN42" s="761"/>
      <c r="AO42" s="639">
        <f t="shared" si="4"/>
        <v>264</v>
      </c>
      <c r="AP42" s="640"/>
      <c r="AQ42" s="838">
        <v>34</v>
      </c>
      <c r="AR42" s="753"/>
      <c r="AS42" s="625"/>
      <c r="AT42" s="629"/>
      <c r="AU42" s="639">
        <v>230</v>
      </c>
      <c r="AV42" s="753"/>
      <c r="AW42" s="625"/>
      <c r="AX42" s="627"/>
      <c r="AY42" s="628"/>
      <c r="AZ42" s="376"/>
      <c r="BA42" s="626"/>
      <c r="BB42" s="628"/>
      <c r="BC42" s="376"/>
      <c r="BD42" s="626"/>
      <c r="BE42" s="628"/>
      <c r="BF42" s="376"/>
      <c r="BG42" s="626"/>
      <c r="BH42" s="628"/>
      <c r="BI42" s="376"/>
      <c r="BJ42" s="626"/>
      <c r="BK42" s="628"/>
      <c r="BL42" s="376"/>
      <c r="BM42" s="627"/>
      <c r="BN42" s="628"/>
      <c r="BO42" s="376"/>
      <c r="BP42" s="626"/>
      <c r="BQ42" s="628">
        <v>216</v>
      </c>
      <c r="BR42" s="376">
        <v>136</v>
      </c>
      <c r="BS42" s="626">
        <v>6</v>
      </c>
      <c r="BT42" s="628">
        <v>180</v>
      </c>
      <c r="BU42" s="376">
        <v>128</v>
      </c>
      <c r="BV42" s="626">
        <v>5</v>
      </c>
      <c r="BW42" s="628"/>
      <c r="BX42" s="376"/>
      <c r="BY42" s="627"/>
      <c r="BZ42" s="626"/>
      <c r="CA42" s="376"/>
      <c r="CB42" s="626"/>
      <c r="CC42" s="810" t="s">
        <v>212</v>
      </c>
      <c r="CD42" s="811"/>
      <c r="CE42" s="812"/>
      <c r="CF42" s="535"/>
      <c r="CG42" s="536"/>
    </row>
    <row r="43" spans="20:85" s="352" customFormat="1" ht="115.2" customHeight="1">
      <c r="T43" s="505" t="s">
        <v>71</v>
      </c>
      <c r="U43" s="835" t="s">
        <v>374</v>
      </c>
      <c r="V43" s="836"/>
      <c r="W43" s="836"/>
      <c r="X43" s="836"/>
      <c r="Y43" s="836"/>
      <c r="Z43" s="836"/>
      <c r="AA43" s="836"/>
      <c r="AB43" s="836"/>
      <c r="AC43" s="836"/>
      <c r="AD43" s="836"/>
      <c r="AE43" s="836"/>
      <c r="AF43" s="836"/>
      <c r="AG43" s="836"/>
      <c r="AH43" s="837"/>
      <c r="AI43" s="884" t="s">
        <v>370</v>
      </c>
      <c r="AJ43" s="988"/>
      <c r="AK43" s="378"/>
      <c r="AL43" s="370"/>
      <c r="AM43" s="838">
        <f t="shared" si="2"/>
        <v>304</v>
      </c>
      <c r="AN43" s="761"/>
      <c r="AO43" s="639">
        <f t="shared" si="4"/>
        <v>174</v>
      </c>
      <c r="AP43" s="640"/>
      <c r="AQ43" s="838">
        <v>34</v>
      </c>
      <c r="AR43" s="753"/>
      <c r="AS43" s="625"/>
      <c r="AT43" s="629"/>
      <c r="AU43" s="639">
        <v>140</v>
      </c>
      <c r="AV43" s="753"/>
      <c r="AW43" s="625"/>
      <c r="AX43" s="627"/>
      <c r="AY43" s="628"/>
      <c r="AZ43" s="376"/>
      <c r="BA43" s="626"/>
      <c r="BB43" s="628"/>
      <c r="BC43" s="376"/>
      <c r="BD43" s="626"/>
      <c r="BE43" s="628"/>
      <c r="BF43" s="376"/>
      <c r="BG43" s="626"/>
      <c r="BH43" s="628"/>
      <c r="BI43" s="376"/>
      <c r="BJ43" s="626"/>
      <c r="BK43" s="628"/>
      <c r="BL43" s="376"/>
      <c r="BM43" s="627"/>
      <c r="BN43" s="628"/>
      <c r="BO43" s="376"/>
      <c r="BP43" s="626"/>
      <c r="BQ43" s="628"/>
      <c r="BR43" s="376"/>
      <c r="BS43" s="626"/>
      <c r="BT43" s="628"/>
      <c r="BU43" s="376"/>
      <c r="BV43" s="626"/>
      <c r="BW43" s="628">
        <v>168</v>
      </c>
      <c r="BX43" s="376">
        <v>102</v>
      </c>
      <c r="BY43" s="627">
        <v>5</v>
      </c>
      <c r="BZ43" s="626">
        <v>136</v>
      </c>
      <c r="CA43" s="376">
        <v>72</v>
      </c>
      <c r="CB43" s="626">
        <v>3</v>
      </c>
      <c r="CC43" s="810" t="s">
        <v>88</v>
      </c>
      <c r="CD43" s="811"/>
      <c r="CE43" s="812"/>
      <c r="CF43" s="535"/>
      <c r="CG43" s="536"/>
    </row>
    <row r="44" spans="20:85" s="352" customFormat="1" ht="95.1" customHeight="1">
      <c r="T44" s="509" t="s">
        <v>42</v>
      </c>
      <c r="U44" s="931" t="s">
        <v>631</v>
      </c>
      <c r="V44" s="932"/>
      <c r="W44" s="932"/>
      <c r="X44" s="932"/>
      <c r="Y44" s="932"/>
      <c r="Z44" s="932"/>
      <c r="AA44" s="932"/>
      <c r="AB44" s="932"/>
      <c r="AC44" s="932"/>
      <c r="AD44" s="932"/>
      <c r="AE44" s="932"/>
      <c r="AF44" s="932"/>
      <c r="AG44" s="932"/>
      <c r="AH44" s="933"/>
      <c r="AI44" s="379"/>
      <c r="AJ44" s="380"/>
      <c r="AK44" s="378"/>
      <c r="AL44" s="370"/>
      <c r="AM44" s="838"/>
      <c r="AN44" s="761"/>
      <c r="AO44" s="639"/>
      <c r="AP44" s="640"/>
      <c r="AQ44" s="628"/>
      <c r="AR44" s="629"/>
      <c r="AS44" s="625"/>
      <c r="AT44" s="629"/>
      <c r="AU44" s="625"/>
      <c r="AV44" s="629"/>
      <c r="AW44" s="625"/>
      <c r="AX44" s="627"/>
      <c r="AY44" s="628"/>
      <c r="AZ44" s="376"/>
      <c r="BA44" s="626"/>
      <c r="BB44" s="628"/>
      <c r="BC44" s="376"/>
      <c r="BD44" s="626"/>
      <c r="BE44" s="628"/>
      <c r="BF44" s="376"/>
      <c r="BG44" s="626"/>
      <c r="BH44" s="628"/>
      <c r="BI44" s="376"/>
      <c r="BJ44" s="626"/>
      <c r="BK44" s="628"/>
      <c r="BL44" s="376"/>
      <c r="BM44" s="627"/>
      <c r="BN44" s="628"/>
      <c r="BO44" s="376"/>
      <c r="BP44" s="626"/>
      <c r="BQ44" s="628"/>
      <c r="BR44" s="376"/>
      <c r="BS44" s="626"/>
      <c r="BT44" s="628"/>
      <c r="BU44" s="376"/>
      <c r="BV44" s="626"/>
      <c r="BW44" s="628"/>
      <c r="BX44" s="376"/>
      <c r="BY44" s="627"/>
      <c r="BZ44" s="626"/>
      <c r="CA44" s="376"/>
      <c r="CB44" s="626"/>
      <c r="CC44" s="810"/>
      <c r="CD44" s="811"/>
      <c r="CE44" s="812"/>
      <c r="CF44" s="535"/>
      <c r="CG44" s="536"/>
    </row>
    <row r="45" spans="20:85" s="352" customFormat="1" ht="90" customHeight="1">
      <c r="T45" s="505" t="s">
        <v>450</v>
      </c>
      <c r="U45" s="835" t="s">
        <v>377</v>
      </c>
      <c r="V45" s="836"/>
      <c r="W45" s="836"/>
      <c r="X45" s="836"/>
      <c r="Y45" s="836"/>
      <c r="Z45" s="836"/>
      <c r="AA45" s="836"/>
      <c r="AB45" s="836"/>
      <c r="AC45" s="836"/>
      <c r="AD45" s="836"/>
      <c r="AE45" s="836"/>
      <c r="AF45" s="836"/>
      <c r="AG45" s="836"/>
      <c r="AH45" s="837"/>
      <c r="AI45" s="876"/>
      <c r="AJ45" s="877"/>
      <c r="AK45" s="639">
        <v>1</v>
      </c>
      <c r="AL45" s="640"/>
      <c r="AM45" s="838">
        <f t="shared" si="2"/>
        <v>90</v>
      </c>
      <c r="AN45" s="761"/>
      <c r="AO45" s="639">
        <f t="shared" si="4"/>
        <v>34</v>
      </c>
      <c r="AP45" s="640"/>
      <c r="AQ45" s="838">
        <v>14</v>
      </c>
      <c r="AR45" s="753"/>
      <c r="AS45" s="639"/>
      <c r="AT45" s="753"/>
      <c r="AU45" s="639">
        <v>20</v>
      </c>
      <c r="AV45" s="753"/>
      <c r="AW45" s="625"/>
      <c r="AX45" s="627"/>
      <c r="AY45" s="628">
        <v>90</v>
      </c>
      <c r="AZ45" s="376">
        <v>34</v>
      </c>
      <c r="BA45" s="626">
        <v>3</v>
      </c>
      <c r="BB45" s="628"/>
      <c r="BC45" s="376"/>
      <c r="BD45" s="626"/>
      <c r="BE45" s="628"/>
      <c r="BF45" s="376"/>
      <c r="BG45" s="626"/>
      <c r="BH45" s="628"/>
      <c r="BI45" s="376"/>
      <c r="BJ45" s="626"/>
      <c r="BK45" s="628"/>
      <c r="BL45" s="376"/>
      <c r="BM45" s="627"/>
      <c r="BN45" s="628"/>
      <c r="BO45" s="376"/>
      <c r="BP45" s="626"/>
      <c r="BQ45" s="628"/>
      <c r="BR45" s="376"/>
      <c r="BS45" s="626"/>
      <c r="BT45" s="628"/>
      <c r="BU45" s="376"/>
      <c r="BV45" s="626"/>
      <c r="BW45" s="628"/>
      <c r="BX45" s="376"/>
      <c r="BY45" s="627"/>
      <c r="BZ45" s="626"/>
      <c r="CA45" s="376"/>
      <c r="CB45" s="626"/>
      <c r="CC45" s="810" t="s">
        <v>86</v>
      </c>
      <c r="CD45" s="811"/>
      <c r="CE45" s="812"/>
      <c r="CF45" s="535"/>
      <c r="CG45" s="536"/>
    </row>
    <row r="46" spans="20:85" s="352" customFormat="1" ht="90" customHeight="1">
      <c r="T46" s="505" t="s">
        <v>46</v>
      </c>
      <c r="U46" s="835" t="s">
        <v>378</v>
      </c>
      <c r="V46" s="836"/>
      <c r="W46" s="836"/>
      <c r="X46" s="836"/>
      <c r="Y46" s="836"/>
      <c r="Z46" s="836"/>
      <c r="AA46" s="836"/>
      <c r="AB46" s="836"/>
      <c r="AC46" s="836"/>
      <c r="AD46" s="836"/>
      <c r="AE46" s="836"/>
      <c r="AF46" s="836"/>
      <c r="AG46" s="836"/>
      <c r="AH46" s="837"/>
      <c r="AI46" s="876"/>
      <c r="AJ46" s="877"/>
      <c r="AK46" s="639">
        <v>2</v>
      </c>
      <c r="AL46" s="640"/>
      <c r="AM46" s="838">
        <f t="shared" si="2"/>
        <v>90</v>
      </c>
      <c r="AN46" s="761"/>
      <c r="AO46" s="639">
        <f t="shared" si="4"/>
        <v>34</v>
      </c>
      <c r="AP46" s="640"/>
      <c r="AQ46" s="838">
        <v>14</v>
      </c>
      <c r="AR46" s="753"/>
      <c r="AS46" s="639"/>
      <c r="AT46" s="753"/>
      <c r="AU46" s="639">
        <v>20</v>
      </c>
      <c r="AV46" s="753"/>
      <c r="AW46" s="625"/>
      <c r="AX46" s="627"/>
      <c r="AY46" s="628"/>
      <c r="AZ46" s="376"/>
      <c r="BA46" s="626"/>
      <c r="BB46" s="628">
        <v>90</v>
      </c>
      <c r="BC46" s="376">
        <v>34</v>
      </c>
      <c r="BD46" s="626">
        <v>3</v>
      </c>
      <c r="BE46" s="628"/>
      <c r="BF46" s="376"/>
      <c r="BG46" s="626"/>
      <c r="BH46" s="628"/>
      <c r="BI46" s="376"/>
      <c r="BJ46" s="626"/>
      <c r="BK46" s="628"/>
      <c r="BL46" s="376"/>
      <c r="BM46" s="627"/>
      <c r="BN46" s="628"/>
      <c r="BO46" s="376"/>
      <c r="BP46" s="626"/>
      <c r="BQ46" s="628"/>
      <c r="BR46" s="376"/>
      <c r="BS46" s="626"/>
      <c r="BT46" s="628"/>
      <c r="BU46" s="376"/>
      <c r="BV46" s="626"/>
      <c r="BW46" s="628"/>
      <c r="BX46" s="376"/>
      <c r="BY46" s="627"/>
      <c r="BZ46" s="626"/>
      <c r="CA46" s="376"/>
      <c r="CB46" s="626"/>
      <c r="CC46" s="810" t="s">
        <v>87</v>
      </c>
      <c r="CD46" s="811"/>
      <c r="CE46" s="812"/>
      <c r="CF46" s="535"/>
      <c r="CG46" s="536"/>
    </row>
    <row r="47" spans="20:85" s="352" customFormat="1" ht="90" customHeight="1">
      <c r="T47" s="505" t="s">
        <v>123</v>
      </c>
      <c r="U47" s="835" t="s">
        <v>379</v>
      </c>
      <c r="V47" s="836"/>
      <c r="W47" s="836"/>
      <c r="X47" s="836"/>
      <c r="Y47" s="836"/>
      <c r="Z47" s="836"/>
      <c r="AA47" s="836"/>
      <c r="AB47" s="836"/>
      <c r="AC47" s="836"/>
      <c r="AD47" s="836"/>
      <c r="AE47" s="836"/>
      <c r="AF47" s="836"/>
      <c r="AG47" s="836"/>
      <c r="AH47" s="837"/>
      <c r="AI47" s="876"/>
      <c r="AJ47" s="877"/>
      <c r="AK47" s="639">
        <v>3</v>
      </c>
      <c r="AL47" s="640"/>
      <c r="AM47" s="838">
        <f t="shared" si="2"/>
        <v>90</v>
      </c>
      <c r="AN47" s="761"/>
      <c r="AO47" s="639">
        <f t="shared" si="4"/>
        <v>34</v>
      </c>
      <c r="AP47" s="640"/>
      <c r="AQ47" s="838">
        <v>14</v>
      </c>
      <c r="AR47" s="753"/>
      <c r="AS47" s="639"/>
      <c r="AT47" s="753"/>
      <c r="AU47" s="639">
        <v>20</v>
      </c>
      <c r="AV47" s="753"/>
      <c r="AW47" s="625"/>
      <c r="AX47" s="627"/>
      <c r="AY47" s="628"/>
      <c r="AZ47" s="376"/>
      <c r="BA47" s="626"/>
      <c r="BB47" s="628"/>
      <c r="BC47" s="376"/>
      <c r="BD47" s="626"/>
      <c r="BE47" s="628">
        <v>90</v>
      </c>
      <c r="BF47" s="376">
        <v>34</v>
      </c>
      <c r="BG47" s="626">
        <v>3</v>
      </c>
      <c r="BH47" s="628"/>
      <c r="BI47" s="376"/>
      <c r="BJ47" s="626"/>
      <c r="BK47" s="628"/>
      <c r="BL47" s="376"/>
      <c r="BM47" s="627"/>
      <c r="BN47" s="628"/>
      <c r="BO47" s="376"/>
      <c r="BP47" s="626"/>
      <c r="BQ47" s="628"/>
      <c r="BR47" s="376"/>
      <c r="BS47" s="626"/>
      <c r="BT47" s="628"/>
      <c r="BU47" s="376"/>
      <c r="BV47" s="626"/>
      <c r="BW47" s="628"/>
      <c r="BX47" s="376"/>
      <c r="BY47" s="627"/>
      <c r="BZ47" s="626"/>
      <c r="CA47" s="376"/>
      <c r="CB47" s="626"/>
      <c r="CC47" s="810" t="s">
        <v>90</v>
      </c>
      <c r="CD47" s="811"/>
      <c r="CE47" s="812"/>
      <c r="CF47" s="535"/>
      <c r="CG47" s="536"/>
    </row>
    <row r="48" spans="20:85" s="352" customFormat="1" ht="115.2" customHeight="1">
      <c r="T48" s="505" t="s">
        <v>395</v>
      </c>
      <c r="U48" s="835" t="s">
        <v>380</v>
      </c>
      <c r="V48" s="836"/>
      <c r="W48" s="836"/>
      <c r="X48" s="836"/>
      <c r="Y48" s="836"/>
      <c r="Z48" s="836"/>
      <c r="AA48" s="836"/>
      <c r="AB48" s="836"/>
      <c r="AC48" s="836"/>
      <c r="AD48" s="836"/>
      <c r="AE48" s="836"/>
      <c r="AF48" s="836"/>
      <c r="AG48" s="836"/>
      <c r="AH48" s="837"/>
      <c r="AI48" s="876" t="s">
        <v>571</v>
      </c>
      <c r="AJ48" s="877"/>
      <c r="AK48" s="639"/>
      <c r="AL48" s="640"/>
      <c r="AM48" s="838">
        <f t="shared" si="2"/>
        <v>90</v>
      </c>
      <c r="AN48" s="761"/>
      <c r="AO48" s="639">
        <f t="shared" si="4"/>
        <v>34</v>
      </c>
      <c r="AP48" s="640"/>
      <c r="AQ48" s="838">
        <v>14</v>
      </c>
      <c r="AR48" s="753"/>
      <c r="AS48" s="639"/>
      <c r="AT48" s="753"/>
      <c r="AU48" s="639">
        <v>20</v>
      </c>
      <c r="AV48" s="753"/>
      <c r="AW48" s="378"/>
      <c r="AX48" s="370"/>
      <c r="AY48" s="368"/>
      <c r="AZ48" s="376"/>
      <c r="BA48" s="369"/>
      <c r="BB48" s="368"/>
      <c r="BC48" s="376"/>
      <c r="BD48" s="369"/>
      <c r="BE48" s="368"/>
      <c r="BF48" s="376"/>
      <c r="BG48" s="369"/>
      <c r="BH48" s="368"/>
      <c r="BI48" s="376"/>
      <c r="BJ48" s="369"/>
      <c r="BK48" s="368"/>
      <c r="BL48" s="376"/>
      <c r="BM48" s="370"/>
      <c r="BN48" s="368"/>
      <c r="BO48" s="376"/>
      <c r="BP48" s="369"/>
      <c r="BQ48" s="368">
        <v>90</v>
      </c>
      <c r="BR48" s="376">
        <v>34</v>
      </c>
      <c r="BS48" s="369">
        <v>3</v>
      </c>
      <c r="BT48" s="368"/>
      <c r="BU48" s="376"/>
      <c r="BV48" s="369"/>
      <c r="BW48" s="368"/>
      <c r="BX48" s="376"/>
      <c r="BY48" s="370"/>
      <c r="BZ48" s="369"/>
      <c r="CA48" s="376"/>
      <c r="CB48" s="369"/>
      <c r="CC48" s="810" t="s">
        <v>91</v>
      </c>
      <c r="CD48" s="811"/>
      <c r="CE48" s="812"/>
      <c r="CF48" s="535"/>
      <c r="CG48" s="536"/>
    </row>
    <row r="49" spans="20:87" s="353" customFormat="1" ht="115.2" customHeight="1">
      <c r="T49" s="509" t="s">
        <v>59</v>
      </c>
      <c r="U49" s="931" t="s">
        <v>310</v>
      </c>
      <c r="V49" s="932"/>
      <c r="W49" s="932"/>
      <c r="X49" s="932"/>
      <c r="Y49" s="932"/>
      <c r="Z49" s="932"/>
      <c r="AA49" s="932"/>
      <c r="AB49" s="932"/>
      <c r="AC49" s="932"/>
      <c r="AD49" s="932"/>
      <c r="AE49" s="932"/>
      <c r="AF49" s="932"/>
      <c r="AG49" s="932"/>
      <c r="AH49" s="933"/>
      <c r="AI49" s="838"/>
      <c r="AJ49" s="753"/>
      <c r="AK49" s="639"/>
      <c r="AL49" s="640"/>
      <c r="AM49" s="838"/>
      <c r="AN49" s="753"/>
      <c r="AO49" s="639"/>
      <c r="AP49" s="640"/>
      <c r="AQ49" s="838"/>
      <c r="AR49" s="753"/>
      <c r="AS49" s="639"/>
      <c r="AT49" s="753"/>
      <c r="AU49" s="639"/>
      <c r="AV49" s="753"/>
      <c r="AW49" s="639"/>
      <c r="AX49" s="640"/>
      <c r="AY49" s="368"/>
      <c r="AZ49" s="376"/>
      <c r="BA49" s="377"/>
      <c r="BB49" s="368"/>
      <c r="BC49" s="376"/>
      <c r="BD49" s="377"/>
      <c r="BE49" s="368"/>
      <c r="BF49" s="376"/>
      <c r="BG49" s="377"/>
      <c r="BH49" s="368"/>
      <c r="BI49" s="376"/>
      <c r="BJ49" s="369"/>
      <c r="BK49" s="368"/>
      <c r="BL49" s="376"/>
      <c r="BM49" s="370"/>
      <c r="BN49" s="368"/>
      <c r="BO49" s="376"/>
      <c r="BP49" s="377"/>
      <c r="BQ49" s="368"/>
      <c r="BR49" s="376"/>
      <c r="BS49" s="377"/>
      <c r="BT49" s="368"/>
      <c r="BU49" s="376"/>
      <c r="BV49" s="369"/>
      <c r="BW49" s="368"/>
      <c r="BX49" s="376"/>
      <c r="BY49" s="370"/>
      <c r="BZ49" s="369"/>
      <c r="CA49" s="376"/>
      <c r="CB49" s="369"/>
      <c r="CC49" s="951"/>
      <c r="CD49" s="952"/>
      <c r="CE49" s="953"/>
      <c r="CF49" s="533"/>
      <c r="CG49" s="534"/>
    </row>
    <row r="50" spans="20:87" s="351" customFormat="1" ht="90" customHeight="1">
      <c r="T50" s="505" t="s">
        <v>318</v>
      </c>
      <c r="U50" s="835" t="s">
        <v>311</v>
      </c>
      <c r="V50" s="836"/>
      <c r="W50" s="836"/>
      <c r="X50" s="836"/>
      <c r="Y50" s="836"/>
      <c r="Z50" s="836"/>
      <c r="AA50" s="836"/>
      <c r="AB50" s="836"/>
      <c r="AC50" s="836"/>
      <c r="AD50" s="836"/>
      <c r="AE50" s="836"/>
      <c r="AF50" s="836"/>
      <c r="AG50" s="836"/>
      <c r="AH50" s="837"/>
      <c r="AI50" s="838">
        <v>1.2</v>
      </c>
      <c r="AJ50" s="753"/>
      <c r="AK50" s="639"/>
      <c r="AL50" s="640"/>
      <c r="AM50" s="838">
        <f t="shared" si="2"/>
        <v>396</v>
      </c>
      <c r="AN50" s="753"/>
      <c r="AO50" s="639">
        <f t="shared" si="3"/>
        <v>200</v>
      </c>
      <c r="AP50" s="640"/>
      <c r="AQ50" s="838">
        <v>76</v>
      </c>
      <c r="AR50" s="753"/>
      <c r="AS50" s="639"/>
      <c r="AT50" s="753"/>
      <c r="AU50" s="639">
        <v>124</v>
      </c>
      <c r="AV50" s="753"/>
      <c r="AW50" s="639"/>
      <c r="AX50" s="640"/>
      <c r="AY50" s="368">
        <v>216</v>
      </c>
      <c r="AZ50" s="376">
        <v>102</v>
      </c>
      <c r="BA50" s="370">
        <v>6</v>
      </c>
      <c r="BB50" s="368">
        <v>180</v>
      </c>
      <c r="BC50" s="376">
        <v>98</v>
      </c>
      <c r="BD50" s="370">
        <v>5</v>
      </c>
      <c r="BE50" s="368"/>
      <c r="BF50" s="376"/>
      <c r="BG50" s="369"/>
      <c r="BH50" s="368"/>
      <c r="BI50" s="376"/>
      <c r="BJ50" s="369"/>
      <c r="BK50" s="368"/>
      <c r="BL50" s="376"/>
      <c r="BM50" s="370"/>
      <c r="BN50" s="368"/>
      <c r="BO50" s="376"/>
      <c r="BP50" s="370"/>
      <c r="BQ50" s="368"/>
      <c r="BR50" s="376"/>
      <c r="BS50" s="370"/>
      <c r="BT50" s="368"/>
      <c r="BU50" s="376"/>
      <c r="BV50" s="369"/>
      <c r="BW50" s="368"/>
      <c r="BX50" s="376"/>
      <c r="BY50" s="370"/>
      <c r="BZ50" s="369"/>
      <c r="CA50" s="376"/>
      <c r="CB50" s="369"/>
      <c r="CC50" s="810" t="s">
        <v>92</v>
      </c>
      <c r="CD50" s="811"/>
      <c r="CE50" s="812"/>
      <c r="CF50" s="535"/>
      <c r="CG50" s="536"/>
    </row>
    <row r="51" spans="20:87" s="351" customFormat="1" ht="90" customHeight="1">
      <c r="T51" s="505" t="s">
        <v>319</v>
      </c>
      <c r="U51" s="845" t="s">
        <v>312</v>
      </c>
      <c r="V51" s="846"/>
      <c r="W51" s="846"/>
      <c r="X51" s="846"/>
      <c r="Y51" s="846"/>
      <c r="Z51" s="846"/>
      <c r="AA51" s="846"/>
      <c r="AB51" s="846"/>
      <c r="AC51" s="846"/>
      <c r="AD51" s="846"/>
      <c r="AE51" s="846"/>
      <c r="AF51" s="846"/>
      <c r="AG51" s="846"/>
      <c r="AH51" s="847"/>
      <c r="AI51" s="838">
        <v>1.2</v>
      </c>
      <c r="AJ51" s="753"/>
      <c r="AK51" s="639"/>
      <c r="AL51" s="761"/>
      <c r="AM51" s="838">
        <f t="shared" si="2"/>
        <v>226</v>
      </c>
      <c r="AN51" s="761"/>
      <c r="AO51" s="639">
        <f t="shared" si="3"/>
        <v>124</v>
      </c>
      <c r="AP51" s="640"/>
      <c r="AQ51" s="761">
        <v>56</v>
      </c>
      <c r="AR51" s="761"/>
      <c r="AS51" s="639">
        <v>68</v>
      </c>
      <c r="AT51" s="753"/>
      <c r="AU51" s="639"/>
      <c r="AV51" s="753"/>
      <c r="AW51" s="761"/>
      <c r="AX51" s="640"/>
      <c r="AY51" s="368">
        <v>118</v>
      </c>
      <c r="AZ51" s="376">
        <v>68</v>
      </c>
      <c r="BA51" s="370">
        <v>3</v>
      </c>
      <c r="BB51" s="368">
        <v>108</v>
      </c>
      <c r="BC51" s="376">
        <v>56</v>
      </c>
      <c r="BD51" s="370">
        <v>3</v>
      </c>
      <c r="BE51" s="368"/>
      <c r="BF51" s="376"/>
      <c r="BG51" s="369"/>
      <c r="BH51" s="368"/>
      <c r="BI51" s="376"/>
      <c r="BJ51" s="369"/>
      <c r="BK51" s="368"/>
      <c r="BL51" s="376"/>
      <c r="BM51" s="370"/>
      <c r="BN51" s="368"/>
      <c r="BO51" s="376"/>
      <c r="BP51" s="370"/>
      <c r="BQ51" s="368"/>
      <c r="BR51" s="376"/>
      <c r="BS51" s="370"/>
      <c r="BT51" s="368"/>
      <c r="BU51" s="376"/>
      <c r="BV51" s="369"/>
      <c r="BW51" s="368"/>
      <c r="BX51" s="376"/>
      <c r="BY51" s="370"/>
      <c r="BZ51" s="369"/>
      <c r="CA51" s="376"/>
      <c r="CB51" s="369"/>
      <c r="CC51" s="810" t="s">
        <v>209</v>
      </c>
      <c r="CD51" s="811"/>
      <c r="CE51" s="812"/>
      <c r="CF51" s="535"/>
      <c r="CG51" s="536"/>
    </row>
    <row r="52" spans="20:87" s="351" customFormat="1" ht="115.2" customHeight="1">
      <c r="T52" s="509" t="s">
        <v>60</v>
      </c>
      <c r="U52" s="931" t="s">
        <v>638</v>
      </c>
      <c r="V52" s="932"/>
      <c r="W52" s="932"/>
      <c r="X52" s="932"/>
      <c r="Y52" s="932"/>
      <c r="Z52" s="932"/>
      <c r="AA52" s="932"/>
      <c r="AB52" s="932"/>
      <c r="AC52" s="932"/>
      <c r="AD52" s="932"/>
      <c r="AE52" s="932"/>
      <c r="AF52" s="932"/>
      <c r="AG52" s="932"/>
      <c r="AH52" s="933"/>
      <c r="AI52" s="761"/>
      <c r="AJ52" s="753"/>
      <c r="AK52" s="639"/>
      <c r="AL52" s="761"/>
      <c r="AM52" s="838"/>
      <c r="AN52" s="761"/>
      <c r="AO52" s="639"/>
      <c r="AP52" s="640"/>
      <c r="AQ52" s="838"/>
      <c r="AR52" s="761"/>
      <c r="AS52" s="639"/>
      <c r="AT52" s="753"/>
      <c r="AU52" s="639"/>
      <c r="AV52" s="753"/>
      <c r="AW52" s="761"/>
      <c r="AX52" s="640"/>
      <c r="AY52" s="368"/>
      <c r="AZ52" s="376"/>
      <c r="BA52" s="377"/>
      <c r="BB52" s="368"/>
      <c r="BC52" s="376"/>
      <c r="BD52" s="377"/>
      <c r="BE52" s="368"/>
      <c r="BF52" s="376"/>
      <c r="BG52" s="377"/>
      <c r="BH52" s="368"/>
      <c r="BI52" s="376"/>
      <c r="BJ52" s="369"/>
      <c r="BK52" s="368"/>
      <c r="BL52" s="376"/>
      <c r="BM52" s="370"/>
      <c r="BN52" s="368"/>
      <c r="BO52" s="376"/>
      <c r="BP52" s="377"/>
      <c r="BQ52" s="368"/>
      <c r="BR52" s="376"/>
      <c r="BS52" s="377"/>
      <c r="BT52" s="368"/>
      <c r="BU52" s="376"/>
      <c r="BV52" s="369"/>
      <c r="BW52" s="368"/>
      <c r="BX52" s="376"/>
      <c r="BY52" s="370"/>
      <c r="BZ52" s="369"/>
      <c r="CA52" s="376"/>
      <c r="CB52" s="369"/>
      <c r="CC52" s="810"/>
      <c r="CD52" s="811"/>
      <c r="CE52" s="812"/>
      <c r="CF52" s="535"/>
      <c r="CG52" s="536"/>
    </row>
    <row r="53" spans="20:87" s="351" customFormat="1" ht="90" customHeight="1">
      <c r="T53" s="505" t="s">
        <v>336</v>
      </c>
      <c r="U53" s="845" t="s">
        <v>313</v>
      </c>
      <c r="V53" s="846"/>
      <c r="W53" s="846"/>
      <c r="X53" s="846"/>
      <c r="Y53" s="846"/>
      <c r="Z53" s="846"/>
      <c r="AA53" s="846"/>
      <c r="AB53" s="846"/>
      <c r="AC53" s="846"/>
      <c r="AD53" s="846"/>
      <c r="AE53" s="846"/>
      <c r="AF53" s="846"/>
      <c r="AG53" s="846"/>
      <c r="AH53" s="847"/>
      <c r="AI53" s="761">
        <v>1</v>
      </c>
      <c r="AJ53" s="753"/>
      <c r="AK53" s="639"/>
      <c r="AL53" s="761"/>
      <c r="AM53" s="838">
        <f>SUM(AY53,BB53,BE53,BH53,BK53,BN53,BQ53,BT53,BW53,BZ53)</f>
        <v>110</v>
      </c>
      <c r="AN53" s="761"/>
      <c r="AO53" s="639">
        <f>SUM(AZ53,BC53,BF53,BI53,BL53,BO53,BX53,CA53,BR53,BU53)</f>
        <v>52</v>
      </c>
      <c r="AP53" s="640"/>
      <c r="AQ53" s="761">
        <v>22</v>
      </c>
      <c r="AR53" s="761"/>
      <c r="AS53" s="639"/>
      <c r="AT53" s="753"/>
      <c r="AU53" s="639">
        <v>30</v>
      </c>
      <c r="AV53" s="753"/>
      <c r="AW53" s="761"/>
      <c r="AX53" s="640"/>
      <c r="AY53" s="368">
        <v>110</v>
      </c>
      <c r="AZ53" s="376">
        <v>52</v>
      </c>
      <c r="BA53" s="370">
        <v>3</v>
      </c>
      <c r="BB53" s="368"/>
      <c r="BC53" s="376"/>
      <c r="BD53" s="370"/>
      <c r="BE53" s="368"/>
      <c r="BF53" s="376"/>
      <c r="BG53" s="369"/>
      <c r="BH53" s="368"/>
      <c r="BI53" s="376"/>
      <c r="BJ53" s="369"/>
      <c r="BK53" s="368"/>
      <c r="BL53" s="376"/>
      <c r="BM53" s="370"/>
      <c r="BN53" s="368"/>
      <c r="BO53" s="376"/>
      <c r="BP53" s="370"/>
      <c r="BQ53" s="368"/>
      <c r="BR53" s="376"/>
      <c r="BS53" s="370"/>
      <c r="BT53" s="368"/>
      <c r="BU53" s="376"/>
      <c r="BV53" s="369"/>
      <c r="BW53" s="368"/>
      <c r="BX53" s="376"/>
      <c r="BY53" s="370"/>
      <c r="BZ53" s="369"/>
      <c r="CA53" s="376"/>
      <c r="CB53" s="369"/>
      <c r="CC53" s="810" t="s">
        <v>93</v>
      </c>
      <c r="CD53" s="811"/>
      <c r="CE53" s="812"/>
      <c r="CF53" s="535"/>
      <c r="CG53" s="536"/>
    </row>
    <row r="54" spans="20:87" s="351" customFormat="1" ht="90" customHeight="1">
      <c r="T54" s="505" t="s">
        <v>391</v>
      </c>
      <c r="U54" s="845" t="s">
        <v>315</v>
      </c>
      <c r="V54" s="846"/>
      <c r="W54" s="846"/>
      <c r="X54" s="846"/>
      <c r="Y54" s="846"/>
      <c r="Z54" s="846"/>
      <c r="AA54" s="846"/>
      <c r="AB54" s="846"/>
      <c r="AC54" s="846"/>
      <c r="AD54" s="846"/>
      <c r="AE54" s="846"/>
      <c r="AF54" s="846"/>
      <c r="AG54" s="846"/>
      <c r="AH54" s="847"/>
      <c r="AI54" s="761">
        <v>5</v>
      </c>
      <c r="AJ54" s="753"/>
      <c r="AK54" s="639"/>
      <c r="AL54" s="761"/>
      <c r="AM54" s="838">
        <f>SUM(AY54,BB54,BE54,BH54,BK54,BN54,BQ54,BT54,BW54,BZ54)</f>
        <v>120</v>
      </c>
      <c r="AN54" s="761"/>
      <c r="AO54" s="639">
        <f>SUM(AZ54,BC54,BF54,BI54,BL54,BO54,BX54,CA54,BR54,BU54)</f>
        <v>68</v>
      </c>
      <c r="AP54" s="640"/>
      <c r="AQ54" s="761">
        <v>34</v>
      </c>
      <c r="AR54" s="761"/>
      <c r="AS54" s="639"/>
      <c r="AT54" s="753"/>
      <c r="AU54" s="639">
        <v>34</v>
      </c>
      <c r="AV54" s="753"/>
      <c r="AW54" s="761"/>
      <c r="AX54" s="640"/>
      <c r="AY54" s="368"/>
      <c r="AZ54" s="376"/>
      <c r="BA54" s="370"/>
      <c r="BB54" s="368"/>
      <c r="BC54" s="376"/>
      <c r="BD54" s="370"/>
      <c r="BE54" s="368"/>
      <c r="BF54" s="376"/>
      <c r="BG54" s="369"/>
      <c r="BH54" s="368"/>
      <c r="BI54" s="376"/>
      <c r="BJ54" s="369"/>
      <c r="BK54" s="368">
        <v>120</v>
      </c>
      <c r="BL54" s="376">
        <v>68</v>
      </c>
      <c r="BM54" s="370">
        <v>3</v>
      </c>
      <c r="BN54" s="368"/>
      <c r="BO54" s="376"/>
      <c r="BP54" s="370"/>
      <c r="BQ54" s="368"/>
      <c r="BR54" s="376"/>
      <c r="BS54" s="370"/>
      <c r="BT54" s="368"/>
      <c r="BU54" s="376"/>
      <c r="BV54" s="369"/>
      <c r="BW54" s="368"/>
      <c r="BX54" s="376"/>
      <c r="BY54" s="370"/>
      <c r="BZ54" s="369"/>
      <c r="CA54" s="376"/>
      <c r="CB54" s="369"/>
      <c r="CC54" s="810" t="s">
        <v>94</v>
      </c>
      <c r="CD54" s="811"/>
      <c r="CE54" s="812"/>
      <c r="CF54" s="535"/>
      <c r="CG54" s="536"/>
    </row>
    <row r="55" spans="20:87" s="351" customFormat="1" ht="90" customHeight="1">
      <c r="T55" s="509" t="s">
        <v>61</v>
      </c>
      <c r="U55" s="931" t="s">
        <v>320</v>
      </c>
      <c r="V55" s="932"/>
      <c r="W55" s="932"/>
      <c r="X55" s="932"/>
      <c r="Y55" s="932"/>
      <c r="Z55" s="932"/>
      <c r="AA55" s="932"/>
      <c r="AB55" s="932"/>
      <c r="AC55" s="932"/>
      <c r="AD55" s="932"/>
      <c r="AE55" s="932"/>
      <c r="AF55" s="932"/>
      <c r="AG55" s="932"/>
      <c r="AH55" s="933"/>
      <c r="AI55" s="761"/>
      <c r="AJ55" s="753"/>
      <c r="AK55" s="639"/>
      <c r="AL55" s="640"/>
      <c r="AM55" s="838"/>
      <c r="AN55" s="753"/>
      <c r="AO55" s="639"/>
      <c r="AP55" s="640"/>
      <c r="AQ55" s="838"/>
      <c r="AR55" s="761"/>
      <c r="AS55" s="639"/>
      <c r="AT55" s="753"/>
      <c r="AU55" s="639"/>
      <c r="AV55" s="753"/>
      <c r="AW55" s="761"/>
      <c r="AX55" s="761"/>
      <c r="AY55" s="368"/>
      <c r="AZ55" s="376"/>
      <c r="BA55" s="377"/>
      <c r="BB55" s="368"/>
      <c r="BC55" s="376"/>
      <c r="BD55" s="377"/>
      <c r="BE55" s="368"/>
      <c r="BF55" s="376"/>
      <c r="BG55" s="377"/>
      <c r="BH55" s="368"/>
      <c r="BI55" s="376"/>
      <c r="BJ55" s="377"/>
      <c r="BK55" s="368"/>
      <c r="BL55" s="376"/>
      <c r="BM55" s="377"/>
      <c r="BN55" s="368"/>
      <c r="BO55" s="376"/>
      <c r="BP55" s="377"/>
      <c r="BQ55" s="368"/>
      <c r="BR55" s="376"/>
      <c r="BS55" s="377"/>
      <c r="BT55" s="368"/>
      <c r="BU55" s="376"/>
      <c r="BV55" s="369"/>
      <c r="BW55" s="368"/>
      <c r="BX55" s="376"/>
      <c r="BY55" s="370"/>
      <c r="BZ55" s="369"/>
      <c r="CA55" s="376"/>
      <c r="CB55" s="369"/>
      <c r="CC55" s="810" t="s">
        <v>74</v>
      </c>
      <c r="CD55" s="811"/>
      <c r="CE55" s="812"/>
      <c r="CF55" s="535"/>
      <c r="CG55" s="536"/>
    </row>
    <row r="56" spans="20:87" s="351" customFormat="1" ht="90" customHeight="1">
      <c r="T56" s="505" t="s">
        <v>337</v>
      </c>
      <c r="U56" s="835" t="s">
        <v>321</v>
      </c>
      <c r="V56" s="836"/>
      <c r="W56" s="836"/>
      <c r="X56" s="836"/>
      <c r="Y56" s="836"/>
      <c r="Z56" s="836"/>
      <c r="AA56" s="836"/>
      <c r="AB56" s="836"/>
      <c r="AC56" s="836"/>
      <c r="AD56" s="836"/>
      <c r="AE56" s="836"/>
      <c r="AF56" s="836"/>
      <c r="AG56" s="836"/>
      <c r="AH56" s="837"/>
      <c r="AI56" s="761">
        <v>1</v>
      </c>
      <c r="AJ56" s="753"/>
      <c r="AK56" s="639"/>
      <c r="AL56" s="761"/>
      <c r="AM56" s="838">
        <f t="shared" ref="AM56:AM65" si="5">SUM(AY56,BB56,BE56,BH56,BK56,BN56,BQ56,BT56,BW56,BZ56)</f>
        <v>114</v>
      </c>
      <c r="AN56" s="753"/>
      <c r="AO56" s="639">
        <f t="shared" ref="AO56:AO64" si="6">SUM(AZ56,BC56,BF56,BI56,BL56,BO56,BX56,CA56,BR56,BU56)</f>
        <v>68</v>
      </c>
      <c r="AP56" s="640"/>
      <c r="AQ56" s="761">
        <v>34</v>
      </c>
      <c r="AR56" s="761"/>
      <c r="AS56" s="639"/>
      <c r="AT56" s="753"/>
      <c r="AU56" s="639"/>
      <c r="AV56" s="753"/>
      <c r="AW56" s="761">
        <v>34</v>
      </c>
      <c r="AX56" s="761"/>
      <c r="AY56" s="381">
        <v>114</v>
      </c>
      <c r="AZ56" s="376">
        <v>68</v>
      </c>
      <c r="BA56" s="382">
        <v>3</v>
      </c>
      <c r="BB56" s="381"/>
      <c r="BC56" s="376"/>
      <c r="BD56" s="382"/>
      <c r="BE56" s="381"/>
      <c r="BF56" s="376"/>
      <c r="BG56" s="382"/>
      <c r="BH56" s="381"/>
      <c r="BI56" s="376"/>
      <c r="BJ56" s="378"/>
      <c r="BK56" s="381"/>
      <c r="BL56" s="376"/>
      <c r="BM56" s="382"/>
      <c r="BN56" s="381"/>
      <c r="BO56" s="376"/>
      <c r="BP56" s="382"/>
      <c r="BQ56" s="381"/>
      <c r="BR56" s="376"/>
      <c r="BS56" s="382"/>
      <c r="BT56" s="381"/>
      <c r="BU56" s="376"/>
      <c r="BV56" s="378"/>
      <c r="BW56" s="381"/>
      <c r="BX56" s="376"/>
      <c r="BY56" s="382"/>
      <c r="BZ56" s="377"/>
      <c r="CA56" s="376"/>
      <c r="CB56" s="378"/>
      <c r="CC56" s="810" t="s">
        <v>115</v>
      </c>
      <c r="CD56" s="811"/>
      <c r="CE56" s="812"/>
      <c r="CF56" s="535"/>
      <c r="CG56" s="536"/>
    </row>
    <row r="57" spans="20:87" s="351" customFormat="1" ht="90" customHeight="1">
      <c r="T57" s="505" t="s">
        <v>338</v>
      </c>
      <c r="U57" s="835" t="s">
        <v>322</v>
      </c>
      <c r="V57" s="836"/>
      <c r="W57" s="836"/>
      <c r="X57" s="836"/>
      <c r="Y57" s="836"/>
      <c r="Z57" s="836"/>
      <c r="AA57" s="836"/>
      <c r="AB57" s="836"/>
      <c r="AC57" s="836"/>
      <c r="AD57" s="836"/>
      <c r="AE57" s="836"/>
      <c r="AF57" s="836"/>
      <c r="AG57" s="836"/>
      <c r="AH57" s="837"/>
      <c r="AI57" s="761">
        <v>2</v>
      </c>
      <c r="AJ57" s="753"/>
      <c r="AK57" s="639"/>
      <c r="AL57" s="640"/>
      <c r="AM57" s="838">
        <f t="shared" si="5"/>
        <v>114</v>
      </c>
      <c r="AN57" s="753"/>
      <c r="AO57" s="639">
        <f t="shared" si="6"/>
        <v>68</v>
      </c>
      <c r="AP57" s="640"/>
      <c r="AQ57" s="761">
        <v>34</v>
      </c>
      <c r="AR57" s="761"/>
      <c r="AS57" s="639"/>
      <c r="AT57" s="753"/>
      <c r="AU57" s="639"/>
      <c r="AV57" s="753"/>
      <c r="AW57" s="761">
        <v>34</v>
      </c>
      <c r="AX57" s="640"/>
      <c r="AY57" s="368"/>
      <c r="AZ57" s="376"/>
      <c r="BA57" s="370"/>
      <c r="BB57" s="368">
        <v>114</v>
      </c>
      <c r="BC57" s="376">
        <v>68</v>
      </c>
      <c r="BD57" s="370">
        <v>3</v>
      </c>
      <c r="BE57" s="368"/>
      <c r="BF57" s="376"/>
      <c r="BG57" s="370"/>
      <c r="BH57" s="368"/>
      <c r="BI57" s="376"/>
      <c r="BJ57" s="369"/>
      <c r="BK57" s="368"/>
      <c r="BL57" s="376"/>
      <c r="BM57" s="370"/>
      <c r="BN57" s="368"/>
      <c r="BO57" s="376"/>
      <c r="BP57" s="370"/>
      <c r="BQ57" s="368"/>
      <c r="BR57" s="376"/>
      <c r="BS57" s="370"/>
      <c r="BT57" s="368"/>
      <c r="BU57" s="376"/>
      <c r="BV57" s="369"/>
      <c r="BW57" s="368"/>
      <c r="BX57" s="376"/>
      <c r="BY57" s="370"/>
      <c r="BZ57" s="369"/>
      <c r="CA57" s="376"/>
      <c r="CB57" s="369"/>
      <c r="CC57" s="810" t="s">
        <v>116</v>
      </c>
      <c r="CD57" s="811"/>
      <c r="CE57" s="812"/>
      <c r="CF57" s="535"/>
      <c r="CG57" s="536"/>
    </row>
    <row r="58" spans="20:87" s="351" customFormat="1" ht="115.2" customHeight="1">
      <c r="T58" s="505" t="s">
        <v>339</v>
      </c>
      <c r="U58" s="835" t="s">
        <v>397</v>
      </c>
      <c r="V58" s="836"/>
      <c r="W58" s="836"/>
      <c r="X58" s="836"/>
      <c r="Y58" s="836"/>
      <c r="Z58" s="836"/>
      <c r="AA58" s="836"/>
      <c r="AB58" s="836"/>
      <c r="AC58" s="836"/>
      <c r="AD58" s="836"/>
      <c r="AE58" s="836"/>
      <c r="AF58" s="836"/>
      <c r="AG58" s="836"/>
      <c r="AH58" s="837"/>
      <c r="AI58" s="761"/>
      <c r="AJ58" s="753"/>
      <c r="AK58" s="639"/>
      <c r="AL58" s="640"/>
      <c r="AM58" s="838">
        <f t="shared" si="5"/>
        <v>40</v>
      </c>
      <c r="AN58" s="753"/>
      <c r="AO58" s="639"/>
      <c r="AP58" s="640"/>
      <c r="AQ58" s="761"/>
      <c r="AR58" s="761"/>
      <c r="AS58" s="639"/>
      <c r="AT58" s="753"/>
      <c r="AU58" s="639"/>
      <c r="AV58" s="753"/>
      <c r="AW58" s="761"/>
      <c r="AX58" s="640"/>
      <c r="AY58" s="368"/>
      <c r="AZ58" s="376"/>
      <c r="BA58" s="370"/>
      <c r="BB58" s="368">
        <v>40</v>
      </c>
      <c r="BC58" s="376"/>
      <c r="BD58" s="370">
        <v>1</v>
      </c>
      <c r="BE58" s="368"/>
      <c r="BF58" s="376"/>
      <c r="BG58" s="370"/>
      <c r="BH58" s="368"/>
      <c r="BI58" s="376"/>
      <c r="BJ58" s="369"/>
      <c r="BK58" s="368"/>
      <c r="BL58" s="376"/>
      <c r="BM58" s="370"/>
      <c r="BN58" s="368"/>
      <c r="BO58" s="376"/>
      <c r="BP58" s="370"/>
      <c r="BQ58" s="368"/>
      <c r="BR58" s="376"/>
      <c r="BS58" s="370"/>
      <c r="BT58" s="368"/>
      <c r="BU58" s="376"/>
      <c r="BV58" s="369"/>
      <c r="BW58" s="368"/>
      <c r="BX58" s="376"/>
      <c r="BY58" s="370"/>
      <c r="BZ58" s="369"/>
      <c r="CA58" s="376"/>
      <c r="CB58" s="369"/>
      <c r="CC58" s="810" t="s">
        <v>614</v>
      </c>
      <c r="CD58" s="811"/>
      <c r="CE58" s="812"/>
      <c r="CF58" s="535"/>
      <c r="CG58" s="536"/>
    </row>
    <row r="59" spans="20:87" s="351" customFormat="1" ht="90" customHeight="1">
      <c r="T59" s="505" t="s">
        <v>340</v>
      </c>
      <c r="U59" s="835" t="s">
        <v>323</v>
      </c>
      <c r="V59" s="836"/>
      <c r="W59" s="836"/>
      <c r="X59" s="836"/>
      <c r="Y59" s="836"/>
      <c r="Z59" s="836"/>
      <c r="AA59" s="836"/>
      <c r="AB59" s="836"/>
      <c r="AC59" s="836"/>
      <c r="AD59" s="836"/>
      <c r="AE59" s="836"/>
      <c r="AF59" s="836"/>
      <c r="AG59" s="836"/>
      <c r="AH59" s="837"/>
      <c r="AI59" s="761">
        <v>3</v>
      </c>
      <c r="AJ59" s="753"/>
      <c r="AK59" s="639"/>
      <c r="AL59" s="640"/>
      <c r="AM59" s="838">
        <f t="shared" si="5"/>
        <v>114</v>
      </c>
      <c r="AN59" s="753"/>
      <c r="AO59" s="639">
        <f t="shared" si="6"/>
        <v>68</v>
      </c>
      <c r="AP59" s="640"/>
      <c r="AQ59" s="761">
        <v>34</v>
      </c>
      <c r="AR59" s="761"/>
      <c r="AS59" s="639"/>
      <c r="AT59" s="753"/>
      <c r="AU59" s="639"/>
      <c r="AV59" s="753"/>
      <c r="AW59" s="761">
        <v>34</v>
      </c>
      <c r="AX59" s="640"/>
      <c r="AY59" s="368"/>
      <c r="AZ59" s="376"/>
      <c r="BA59" s="370"/>
      <c r="BB59" s="368"/>
      <c r="BC59" s="376"/>
      <c r="BD59" s="370"/>
      <c r="BE59" s="368">
        <v>114</v>
      </c>
      <c r="BF59" s="376">
        <v>68</v>
      </c>
      <c r="BG59" s="370">
        <v>3</v>
      </c>
      <c r="BH59" s="368"/>
      <c r="BI59" s="376"/>
      <c r="BJ59" s="369"/>
      <c r="BK59" s="368"/>
      <c r="BL59" s="376"/>
      <c r="BM59" s="370"/>
      <c r="BN59" s="368"/>
      <c r="BO59" s="376"/>
      <c r="BP59" s="370"/>
      <c r="BQ59" s="368"/>
      <c r="BR59" s="376"/>
      <c r="BS59" s="370"/>
      <c r="BT59" s="368"/>
      <c r="BU59" s="376"/>
      <c r="BV59" s="369"/>
      <c r="BW59" s="368"/>
      <c r="BX59" s="376"/>
      <c r="BY59" s="370"/>
      <c r="BZ59" s="369"/>
      <c r="CA59" s="376"/>
      <c r="CB59" s="369"/>
      <c r="CC59" s="810" t="s">
        <v>226</v>
      </c>
      <c r="CD59" s="811"/>
      <c r="CE59" s="812"/>
      <c r="CF59" s="535"/>
      <c r="CG59" s="536"/>
    </row>
    <row r="60" spans="20:87" s="354" customFormat="1" ht="115.2" customHeight="1">
      <c r="T60" s="505" t="s">
        <v>396</v>
      </c>
      <c r="U60" s="835" t="s">
        <v>324</v>
      </c>
      <c r="V60" s="836"/>
      <c r="W60" s="836"/>
      <c r="X60" s="836"/>
      <c r="Y60" s="836"/>
      <c r="Z60" s="836"/>
      <c r="AA60" s="836"/>
      <c r="AB60" s="836"/>
      <c r="AC60" s="836"/>
      <c r="AD60" s="836"/>
      <c r="AE60" s="836"/>
      <c r="AF60" s="836"/>
      <c r="AG60" s="836"/>
      <c r="AH60" s="837"/>
      <c r="AI60" s="761"/>
      <c r="AJ60" s="753"/>
      <c r="AK60" s="639"/>
      <c r="AL60" s="640"/>
      <c r="AM60" s="838">
        <f t="shared" si="5"/>
        <v>40</v>
      </c>
      <c r="AN60" s="753"/>
      <c r="AO60" s="639"/>
      <c r="AP60" s="640"/>
      <c r="AQ60" s="761"/>
      <c r="AR60" s="761"/>
      <c r="AS60" s="639"/>
      <c r="AT60" s="753"/>
      <c r="AU60" s="639"/>
      <c r="AV60" s="753"/>
      <c r="AW60" s="761"/>
      <c r="AX60" s="640"/>
      <c r="AY60" s="368"/>
      <c r="AZ60" s="376"/>
      <c r="BA60" s="370"/>
      <c r="BB60" s="368"/>
      <c r="BC60" s="376"/>
      <c r="BD60" s="370"/>
      <c r="BE60" s="368"/>
      <c r="BF60" s="376"/>
      <c r="BG60" s="370"/>
      <c r="BH60" s="368">
        <v>40</v>
      </c>
      <c r="BI60" s="376"/>
      <c r="BJ60" s="369">
        <v>1</v>
      </c>
      <c r="BK60" s="368"/>
      <c r="BL60" s="376"/>
      <c r="BM60" s="370"/>
      <c r="BN60" s="368"/>
      <c r="BO60" s="376"/>
      <c r="BP60" s="370"/>
      <c r="BQ60" s="368"/>
      <c r="BR60" s="376"/>
      <c r="BS60" s="370"/>
      <c r="BT60" s="368"/>
      <c r="BU60" s="376"/>
      <c r="BV60" s="369"/>
      <c r="BW60" s="368"/>
      <c r="BX60" s="376"/>
      <c r="BY60" s="370"/>
      <c r="BZ60" s="369"/>
      <c r="CA60" s="376"/>
      <c r="CB60" s="369"/>
      <c r="CC60" s="810" t="s">
        <v>615</v>
      </c>
      <c r="CD60" s="811"/>
      <c r="CE60" s="812"/>
      <c r="CF60" s="535"/>
      <c r="CG60" s="536"/>
      <c r="CH60" s="351"/>
      <c r="CI60" s="351"/>
    </row>
    <row r="61" spans="20:87" s="351" customFormat="1" ht="90" customHeight="1">
      <c r="T61" s="509" t="s">
        <v>85</v>
      </c>
      <c r="U61" s="931" t="s">
        <v>632</v>
      </c>
      <c r="V61" s="932"/>
      <c r="W61" s="932"/>
      <c r="X61" s="932"/>
      <c r="Y61" s="932"/>
      <c r="Z61" s="932"/>
      <c r="AA61" s="932"/>
      <c r="AB61" s="932"/>
      <c r="AC61" s="932"/>
      <c r="AD61" s="932"/>
      <c r="AE61" s="932"/>
      <c r="AF61" s="932"/>
      <c r="AG61" s="932"/>
      <c r="AH61" s="933"/>
      <c r="AI61" s="761"/>
      <c r="AJ61" s="753"/>
      <c r="AK61" s="639"/>
      <c r="AL61" s="761"/>
      <c r="AM61" s="838"/>
      <c r="AN61" s="753"/>
      <c r="AO61" s="639"/>
      <c r="AP61" s="640"/>
      <c r="AQ61" s="838"/>
      <c r="AR61" s="761"/>
      <c r="AS61" s="639"/>
      <c r="AT61" s="753"/>
      <c r="AU61" s="639"/>
      <c r="AV61" s="753"/>
      <c r="AW61" s="761"/>
      <c r="AX61" s="761"/>
      <c r="AY61" s="368"/>
      <c r="AZ61" s="376"/>
      <c r="BA61" s="369"/>
      <c r="BB61" s="368"/>
      <c r="BC61" s="376"/>
      <c r="BD61" s="369"/>
      <c r="BE61" s="368"/>
      <c r="BF61" s="376"/>
      <c r="BG61" s="369"/>
      <c r="BH61" s="368"/>
      <c r="BI61" s="376"/>
      <c r="BJ61" s="369"/>
      <c r="BK61" s="368"/>
      <c r="BL61" s="376"/>
      <c r="BM61" s="369"/>
      <c r="BN61" s="368"/>
      <c r="BO61" s="376"/>
      <c r="BP61" s="369"/>
      <c r="BQ61" s="368"/>
      <c r="BR61" s="376"/>
      <c r="BS61" s="369"/>
      <c r="BT61" s="368"/>
      <c r="BU61" s="376"/>
      <c r="BV61" s="369"/>
      <c r="BW61" s="368"/>
      <c r="BX61" s="376"/>
      <c r="BY61" s="370"/>
      <c r="BZ61" s="369"/>
      <c r="CA61" s="376"/>
      <c r="CB61" s="369"/>
      <c r="CC61" s="810" t="s">
        <v>74</v>
      </c>
      <c r="CD61" s="811"/>
      <c r="CE61" s="812"/>
      <c r="CF61" s="535"/>
      <c r="CG61" s="536"/>
    </row>
    <row r="62" spans="20:87" s="354" customFormat="1" ht="90" customHeight="1">
      <c r="T62" s="505" t="s">
        <v>109</v>
      </c>
      <c r="U62" s="835" t="s">
        <v>325</v>
      </c>
      <c r="V62" s="836"/>
      <c r="W62" s="836"/>
      <c r="X62" s="836"/>
      <c r="Y62" s="836"/>
      <c r="Z62" s="836"/>
      <c r="AA62" s="836"/>
      <c r="AB62" s="836"/>
      <c r="AC62" s="836"/>
      <c r="AD62" s="836"/>
      <c r="AE62" s="836"/>
      <c r="AF62" s="836"/>
      <c r="AG62" s="836"/>
      <c r="AH62" s="837"/>
      <c r="AI62" s="761"/>
      <c r="AJ62" s="753"/>
      <c r="AK62" s="639">
        <v>4</v>
      </c>
      <c r="AL62" s="761"/>
      <c r="AM62" s="838">
        <f t="shared" si="5"/>
        <v>108</v>
      </c>
      <c r="AN62" s="753"/>
      <c r="AO62" s="639">
        <f t="shared" si="6"/>
        <v>52</v>
      </c>
      <c r="AP62" s="640"/>
      <c r="AQ62" s="761">
        <v>30</v>
      </c>
      <c r="AR62" s="761"/>
      <c r="AS62" s="639"/>
      <c r="AT62" s="753"/>
      <c r="AU62" s="639"/>
      <c r="AV62" s="753"/>
      <c r="AW62" s="761">
        <v>22</v>
      </c>
      <c r="AX62" s="761"/>
      <c r="AY62" s="368"/>
      <c r="AZ62" s="376"/>
      <c r="BA62" s="370"/>
      <c r="BB62" s="368"/>
      <c r="BC62" s="376"/>
      <c r="BD62" s="370"/>
      <c r="BE62" s="368"/>
      <c r="BF62" s="376"/>
      <c r="BG62" s="370"/>
      <c r="BH62" s="368">
        <v>108</v>
      </c>
      <c r="BI62" s="376">
        <v>52</v>
      </c>
      <c r="BJ62" s="370">
        <v>3</v>
      </c>
      <c r="BK62" s="368"/>
      <c r="BL62" s="376"/>
      <c r="BM62" s="370"/>
      <c r="BN62" s="368"/>
      <c r="BO62" s="376"/>
      <c r="BP62" s="370"/>
      <c r="BQ62" s="368"/>
      <c r="BR62" s="376"/>
      <c r="BS62" s="370"/>
      <c r="BT62" s="368"/>
      <c r="BU62" s="376"/>
      <c r="BV62" s="369"/>
      <c r="BW62" s="368"/>
      <c r="BX62" s="376"/>
      <c r="BY62" s="370"/>
      <c r="BZ62" s="369"/>
      <c r="CA62" s="376"/>
      <c r="CB62" s="369"/>
      <c r="CC62" s="969" t="s">
        <v>227</v>
      </c>
      <c r="CD62" s="970"/>
      <c r="CE62" s="971"/>
      <c r="CF62" s="520"/>
      <c r="CG62" s="521"/>
      <c r="CH62" s="351"/>
      <c r="CI62" s="351"/>
    </row>
    <row r="63" spans="20:87" s="354" customFormat="1" ht="90" customHeight="1">
      <c r="T63" s="505" t="s">
        <v>110</v>
      </c>
      <c r="U63" s="835" t="s">
        <v>326</v>
      </c>
      <c r="V63" s="836"/>
      <c r="W63" s="836"/>
      <c r="X63" s="836"/>
      <c r="Y63" s="836"/>
      <c r="Z63" s="836"/>
      <c r="AA63" s="836"/>
      <c r="AB63" s="836"/>
      <c r="AC63" s="836"/>
      <c r="AD63" s="836"/>
      <c r="AE63" s="836"/>
      <c r="AF63" s="836"/>
      <c r="AG63" s="836"/>
      <c r="AH63" s="837"/>
      <c r="AI63" s="761">
        <v>5</v>
      </c>
      <c r="AJ63" s="753"/>
      <c r="AK63" s="639"/>
      <c r="AL63" s="640"/>
      <c r="AM63" s="838">
        <f t="shared" si="5"/>
        <v>120</v>
      </c>
      <c r="AN63" s="753"/>
      <c r="AO63" s="639">
        <f t="shared" si="6"/>
        <v>68</v>
      </c>
      <c r="AP63" s="640"/>
      <c r="AQ63" s="761">
        <v>34</v>
      </c>
      <c r="AR63" s="761"/>
      <c r="AS63" s="639"/>
      <c r="AT63" s="753"/>
      <c r="AU63" s="639">
        <v>34</v>
      </c>
      <c r="AV63" s="753"/>
      <c r="AW63" s="761"/>
      <c r="AX63" s="761"/>
      <c r="AY63" s="368"/>
      <c r="AZ63" s="376"/>
      <c r="BA63" s="370"/>
      <c r="BB63" s="368"/>
      <c r="BC63" s="376"/>
      <c r="BD63" s="370"/>
      <c r="BE63" s="368"/>
      <c r="BF63" s="376"/>
      <c r="BG63" s="370"/>
      <c r="BH63" s="368"/>
      <c r="BI63" s="376"/>
      <c r="BJ63" s="370"/>
      <c r="BK63" s="368">
        <v>120</v>
      </c>
      <c r="BL63" s="376">
        <v>68</v>
      </c>
      <c r="BM63" s="370">
        <v>3</v>
      </c>
      <c r="BN63" s="368"/>
      <c r="BO63" s="376"/>
      <c r="BP63" s="370"/>
      <c r="BQ63" s="368"/>
      <c r="BR63" s="376"/>
      <c r="BS63" s="370"/>
      <c r="BT63" s="368"/>
      <c r="BU63" s="376"/>
      <c r="BV63" s="369"/>
      <c r="BW63" s="368"/>
      <c r="BX63" s="376"/>
      <c r="BY63" s="370"/>
      <c r="BZ63" s="369"/>
      <c r="CA63" s="376"/>
      <c r="CB63" s="369"/>
      <c r="CC63" s="969" t="s">
        <v>228</v>
      </c>
      <c r="CD63" s="970"/>
      <c r="CE63" s="971"/>
      <c r="CF63" s="520"/>
      <c r="CG63" s="521"/>
      <c r="CH63" s="351"/>
      <c r="CI63" s="351"/>
    </row>
    <row r="64" spans="20:87" s="354" customFormat="1" ht="90" customHeight="1">
      <c r="T64" s="505" t="s">
        <v>111</v>
      </c>
      <c r="U64" s="835" t="s">
        <v>327</v>
      </c>
      <c r="V64" s="836"/>
      <c r="W64" s="836"/>
      <c r="X64" s="836"/>
      <c r="Y64" s="836"/>
      <c r="Z64" s="836"/>
      <c r="AA64" s="836"/>
      <c r="AB64" s="836"/>
      <c r="AC64" s="836"/>
      <c r="AD64" s="836"/>
      <c r="AE64" s="836"/>
      <c r="AF64" s="836"/>
      <c r="AG64" s="836"/>
      <c r="AH64" s="837"/>
      <c r="AI64" s="761">
        <v>6</v>
      </c>
      <c r="AJ64" s="753"/>
      <c r="AK64" s="639"/>
      <c r="AL64" s="640"/>
      <c r="AM64" s="838">
        <f t="shared" si="5"/>
        <v>120</v>
      </c>
      <c r="AN64" s="753"/>
      <c r="AO64" s="639">
        <f t="shared" si="6"/>
        <v>68</v>
      </c>
      <c r="AP64" s="640"/>
      <c r="AQ64" s="761">
        <v>34</v>
      </c>
      <c r="AR64" s="761"/>
      <c r="AS64" s="639"/>
      <c r="AT64" s="753"/>
      <c r="AU64" s="639">
        <v>34</v>
      </c>
      <c r="AV64" s="753"/>
      <c r="AW64" s="761"/>
      <c r="AX64" s="640"/>
      <c r="AY64" s="383"/>
      <c r="AZ64" s="384"/>
      <c r="BA64" s="385"/>
      <c r="BB64" s="383"/>
      <c r="BC64" s="384"/>
      <c r="BD64" s="385"/>
      <c r="BE64" s="383"/>
      <c r="BF64" s="384"/>
      <c r="BG64" s="385"/>
      <c r="BH64" s="383"/>
      <c r="BI64" s="384"/>
      <c r="BJ64" s="385"/>
      <c r="BK64" s="383"/>
      <c r="BL64" s="384"/>
      <c r="BM64" s="385"/>
      <c r="BN64" s="383">
        <v>120</v>
      </c>
      <c r="BO64" s="384">
        <v>68</v>
      </c>
      <c r="BP64" s="385">
        <v>3</v>
      </c>
      <c r="BQ64" s="383"/>
      <c r="BR64" s="384"/>
      <c r="BS64" s="385"/>
      <c r="BT64" s="383"/>
      <c r="BU64" s="384"/>
      <c r="BV64" s="386"/>
      <c r="BW64" s="383"/>
      <c r="BX64" s="384"/>
      <c r="BY64" s="385"/>
      <c r="BZ64" s="386"/>
      <c r="CA64" s="384"/>
      <c r="CB64" s="386"/>
      <c r="CC64" s="969" t="s">
        <v>229</v>
      </c>
      <c r="CD64" s="970"/>
      <c r="CE64" s="971"/>
      <c r="CF64" s="520"/>
      <c r="CG64" s="521"/>
      <c r="CH64" s="351"/>
      <c r="CI64" s="351"/>
    </row>
    <row r="65" spans="20:87" s="354" customFormat="1" ht="115.2" customHeight="1">
      <c r="T65" s="505" t="s">
        <v>137</v>
      </c>
      <c r="U65" s="835" t="s">
        <v>633</v>
      </c>
      <c r="V65" s="836"/>
      <c r="W65" s="836"/>
      <c r="X65" s="836"/>
      <c r="Y65" s="836"/>
      <c r="Z65" s="836"/>
      <c r="AA65" s="836"/>
      <c r="AB65" s="836"/>
      <c r="AC65" s="836"/>
      <c r="AD65" s="836"/>
      <c r="AE65" s="836"/>
      <c r="AF65" s="836"/>
      <c r="AG65" s="836"/>
      <c r="AH65" s="837"/>
      <c r="AI65" s="761"/>
      <c r="AJ65" s="753"/>
      <c r="AK65" s="639"/>
      <c r="AL65" s="640"/>
      <c r="AM65" s="838">
        <f t="shared" si="5"/>
        <v>40</v>
      </c>
      <c r="AN65" s="753"/>
      <c r="AO65" s="639"/>
      <c r="AP65" s="640"/>
      <c r="AQ65" s="761"/>
      <c r="AR65" s="761"/>
      <c r="AS65" s="639"/>
      <c r="AT65" s="753"/>
      <c r="AU65" s="639"/>
      <c r="AV65" s="753"/>
      <c r="AW65" s="761"/>
      <c r="AX65" s="640"/>
      <c r="AY65" s="383"/>
      <c r="AZ65" s="384"/>
      <c r="BA65" s="385"/>
      <c r="BB65" s="383"/>
      <c r="BC65" s="384"/>
      <c r="BD65" s="385"/>
      <c r="BE65" s="383"/>
      <c r="BF65" s="384"/>
      <c r="BG65" s="385"/>
      <c r="BH65" s="383"/>
      <c r="BI65" s="384"/>
      <c r="BJ65" s="385"/>
      <c r="BK65" s="383"/>
      <c r="BL65" s="384"/>
      <c r="BM65" s="385"/>
      <c r="BN65" s="383">
        <v>40</v>
      </c>
      <c r="BO65" s="384"/>
      <c r="BP65" s="385">
        <v>1</v>
      </c>
      <c r="BQ65" s="383"/>
      <c r="BR65" s="384"/>
      <c r="BS65" s="385"/>
      <c r="BT65" s="383"/>
      <c r="BU65" s="384"/>
      <c r="BV65" s="386"/>
      <c r="BW65" s="383"/>
      <c r="BX65" s="384"/>
      <c r="BY65" s="385"/>
      <c r="BZ65" s="386"/>
      <c r="CA65" s="384"/>
      <c r="CB65" s="386"/>
      <c r="CC65" s="969" t="s">
        <v>613</v>
      </c>
      <c r="CD65" s="970"/>
      <c r="CE65" s="971"/>
      <c r="CF65" s="520"/>
      <c r="CG65" s="521"/>
      <c r="CH65" s="351"/>
      <c r="CI65" s="351"/>
    </row>
    <row r="66" spans="20:87" s="354" customFormat="1" ht="115.2" customHeight="1">
      <c r="T66" s="509" t="s">
        <v>89</v>
      </c>
      <c r="U66" s="931" t="s">
        <v>350</v>
      </c>
      <c r="V66" s="932"/>
      <c r="W66" s="932"/>
      <c r="X66" s="932"/>
      <c r="Y66" s="932"/>
      <c r="Z66" s="932"/>
      <c r="AA66" s="932"/>
      <c r="AB66" s="932"/>
      <c r="AC66" s="932"/>
      <c r="AD66" s="932"/>
      <c r="AE66" s="932"/>
      <c r="AF66" s="932"/>
      <c r="AG66" s="932"/>
      <c r="AH66" s="933"/>
      <c r="AI66" s="761">
        <v>9</v>
      </c>
      <c r="AJ66" s="753"/>
      <c r="AK66" s="639"/>
      <c r="AL66" s="640"/>
      <c r="AM66" s="838">
        <f>SUM(AY66,BB66,BE66,BH66,BK66,BN66,BQ66,BT66,BW66,BZ66)</f>
        <v>110</v>
      </c>
      <c r="AN66" s="761"/>
      <c r="AO66" s="639">
        <f>SUM(AZ66,BC66,BF66,BI66,BL66,BO66,BR66,BU66,BX66,CA66)</f>
        <v>64</v>
      </c>
      <c r="AP66" s="640"/>
      <c r="AQ66" s="761">
        <v>30</v>
      </c>
      <c r="AR66" s="761"/>
      <c r="AS66" s="639"/>
      <c r="AT66" s="753"/>
      <c r="AU66" s="639">
        <v>34</v>
      </c>
      <c r="AV66" s="753"/>
      <c r="AW66" s="761"/>
      <c r="AX66" s="761"/>
      <c r="AY66" s="368"/>
      <c r="AZ66" s="376"/>
      <c r="BA66" s="370"/>
      <c r="BB66" s="368"/>
      <c r="BC66" s="376"/>
      <c r="BD66" s="370"/>
      <c r="BE66" s="368"/>
      <c r="BF66" s="376"/>
      <c r="BG66" s="370"/>
      <c r="BH66" s="368"/>
      <c r="BI66" s="376"/>
      <c r="BJ66" s="370"/>
      <c r="BK66" s="368"/>
      <c r="BL66" s="376"/>
      <c r="BM66" s="370"/>
      <c r="BN66" s="368"/>
      <c r="BO66" s="376"/>
      <c r="BP66" s="370"/>
      <c r="BQ66" s="368"/>
      <c r="BR66" s="376"/>
      <c r="BS66" s="370"/>
      <c r="BT66" s="368"/>
      <c r="BU66" s="376"/>
      <c r="BV66" s="369"/>
      <c r="BW66" s="368">
        <v>110</v>
      </c>
      <c r="BX66" s="376">
        <v>64</v>
      </c>
      <c r="BY66" s="370">
        <v>3</v>
      </c>
      <c r="BZ66" s="368"/>
      <c r="CA66" s="376"/>
      <c r="CB66" s="369"/>
      <c r="CC66" s="972" t="s">
        <v>653</v>
      </c>
      <c r="CD66" s="973"/>
      <c r="CE66" s="974"/>
      <c r="CF66" s="535"/>
      <c r="CG66" s="536"/>
      <c r="CH66" s="351"/>
      <c r="CI66" s="351"/>
    </row>
    <row r="67" spans="20:87" s="25" customFormat="1" ht="165" customHeight="1">
      <c r="T67" s="509" t="s">
        <v>519</v>
      </c>
      <c r="U67" s="931" t="s">
        <v>371</v>
      </c>
      <c r="V67" s="932"/>
      <c r="W67" s="932"/>
      <c r="X67" s="932"/>
      <c r="Y67" s="932"/>
      <c r="Z67" s="932"/>
      <c r="AA67" s="932"/>
      <c r="AB67" s="932"/>
      <c r="AC67" s="932"/>
      <c r="AD67" s="932"/>
      <c r="AE67" s="932"/>
      <c r="AF67" s="932"/>
      <c r="AG67" s="932"/>
      <c r="AH67" s="933"/>
      <c r="AI67" s="884" t="s">
        <v>370</v>
      </c>
      <c r="AJ67" s="753"/>
      <c r="AK67" s="378"/>
      <c r="AL67" s="370"/>
      <c r="AM67" s="838">
        <f t="shared" ref="AM67" si="7">SUM(AY67,BB67,BE67,BH67,BK67,BN67,BQ67,BT67,BW67,BZ67)</f>
        <v>408</v>
      </c>
      <c r="AN67" s="761"/>
      <c r="AO67" s="639">
        <f t="shared" ref="AO67" si="8">SUM(AZ67,BC67,BF67,BI67,BL67,BO67,BX67,CA67,BR67,BU67)</f>
        <v>228</v>
      </c>
      <c r="AP67" s="640"/>
      <c r="AQ67" s="368"/>
      <c r="AR67" s="377"/>
      <c r="AS67" s="378"/>
      <c r="AT67" s="377"/>
      <c r="AU67" s="749">
        <v>228</v>
      </c>
      <c r="AV67" s="748"/>
      <c r="AW67" s="378"/>
      <c r="AX67" s="370"/>
      <c r="AY67" s="368"/>
      <c r="AZ67" s="376"/>
      <c r="BA67" s="369"/>
      <c r="BB67" s="368"/>
      <c r="BC67" s="376"/>
      <c r="BD67" s="369"/>
      <c r="BE67" s="368"/>
      <c r="BF67" s="376"/>
      <c r="BG67" s="369"/>
      <c r="BH67" s="368"/>
      <c r="BI67" s="376"/>
      <c r="BJ67" s="369"/>
      <c r="BK67" s="368"/>
      <c r="BL67" s="376"/>
      <c r="BM67" s="370"/>
      <c r="BN67" s="368"/>
      <c r="BO67" s="376"/>
      <c r="BP67" s="369"/>
      <c r="BQ67" s="368"/>
      <c r="BR67" s="376"/>
      <c r="BS67" s="369"/>
      <c r="BT67" s="368"/>
      <c r="BU67" s="376"/>
      <c r="BV67" s="369"/>
      <c r="BW67" s="368">
        <v>210</v>
      </c>
      <c r="BX67" s="376">
        <v>126</v>
      </c>
      <c r="BY67" s="585">
        <v>6</v>
      </c>
      <c r="BZ67" s="369">
        <v>198</v>
      </c>
      <c r="CA67" s="376">
        <v>102</v>
      </c>
      <c r="CB67" s="369">
        <v>6</v>
      </c>
      <c r="CC67" s="810" t="s">
        <v>523</v>
      </c>
      <c r="CD67" s="811"/>
      <c r="CE67" s="812"/>
      <c r="CF67" s="535"/>
      <c r="CG67" s="536"/>
    </row>
    <row r="68" spans="20:87" s="354" customFormat="1" ht="90" customHeight="1">
      <c r="T68" s="509" t="s">
        <v>520</v>
      </c>
      <c r="U68" s="931" t="s">
        <v>643</v>
      </c>
      <c r="V68" s="932"/>
      <c r="W68" s="932"/>
      <c r="X68" s="932"/>
      <c r="Y68" s="932"/>
      <c r="Z68" s="932"/>
      <c r="AA68" s="932"/>
      <c r="AB68" s="932"/>
      <c r="AC68" s="932"/>
      <c r="AD68" s="932"/>
      <c r="AE68" s="932"/>
      <c r="AF68" s="932"/>
      <c r="AG68" s="932"/>
      <c r="AH68" s="933"/>
      <c r="AI68" s="975"/>
      <c r="AJ68" s="976"/>
      <c r="AK68" s="959">
        <v>9</v>
      </c>
      <c r="AL68" s="977"/>
      <c r="AM68" s="838">
        <f>SUM(AY68,BB68,BE68,BH68,BK68,BN68,BQ68,BT68,BW68,BZ68)</f>
        <v>90</v>
      </c>
      <c r="AN68" s="753"/>
      <c r="AO68" s="639"/>
      <c r="AP68" s="640"/>
      <c r="AQ68" s="838"/>
      <c r="AR68" s="761"/>
      <c r="AS68" s="639"/>
      <c r="AT68" s="753"/>
      <c r="AU68" s="639"/>
      <c r="AV68" s="753"/>
      <c r="AW68" s="761"/>
      <c r="AX68" s="640"/>
      <c r="AY68" s="368"/>
      <c r="AZ68" s="376"/>
      <c r="BA68" s="370"/>
      <c r="BB68" s="368"/>
      <c r="BC68" s="376"/>
      <c r="BD68" s="370"/>
      <c r="BE68" s="368"/>
      <c r="BF68" s="376"/>
      <c r="BG68" s="370"/>
      <c r="BH68" s="368"/>
      <c r="BI68" s="376"/>
      <c r="BJ68" s="370"/>
      <c r="BK68" s="368"/>
      <c r="BL68" s="376"/>
      <c r="BM68" s="370"/>
      <c r="BN68" s="368"/>
      <c r="BO68" s="376"/>
      <c r="BP68" s="370"/>
      <c r="BQ68" s="514"/>
      <c r="BR68" s="376"/>
      <c r="BS68" s="370"/>
      <c r="BT68" s="368"/>
      <c r="BU68" s="376"/>
      <c r="BV68" s="369"/>
      <c r="BW68" s="587">
        <v>90</v>
      </c>
      <c r="BX68" s="376"/>
      <c r="BY68" s="586">
        <v>3</v>
      </c>
      <c r="BZ68" s="369"/>
      <c r="CA68" s="376"/>
      <c r="CB68" s="369"/>
      <c r="CC68" s="810" t="s">
        <v>662</v>
      </c>
      <c r="CD68" s="811"/>
      <c r="CE68" s="812"/>
      <c r="CF68" s="522"/>
      <c r="CG68" s="523"/>
      <c r="CH68" s="351"/>
      <c r="CI68" s="351"/>
    </row>
    <row r="69" spans="20:87" s="78" customFormat="1" ht="51" customHeight="1" thickBot="1">
      <c r="T69" s="288"/>
      <c r="U69" s="289"/>
      <c r="V69" s="289"/>
      <c r="W69" s="289"/>
      <c r="X69" s="289"/>
      <c r="Y69" s="289"/>
      <c r="Z69" s="282"/>
      <c r="AA69" s="288"/>
      <c r="AB69" s="288"/>
      <c r="AC69" s="288"/>
      <c r="AD69" s="288"/>
      <c r="AE69" s="288"/>
      <c r="AF69" s="288"/>
      <c r="AG69" s="282"/>
      <c r="AH69" s="282"/>
      <c r="AI69" s="76"/>
      <c r="AJ69" s="76"/>
      <c r="AK69" s="282"/>
      <c r="AL69" s="282"/>
      <c r="AM69" s="282"/>
      <c r="AN69" s="282"/>
      <c r="AQ69" s="289"/>
      <c r="AR69" s="289"/>
      <c r="AS69" s="289"/>
      <c r="AT69" s="289"/>
      <c r="AU69" s="289"/>
      <c r="AV69" s="289"/>
      <c r="AW69" s="289"/>
      <c r="AX69" s="289"/>
      <c r="AY69" s="289"/>
      <c r="AZ69" s="289"/>
      <c r="BA69" s="289"/>
      <c r="BB69" s="289"/>
      <c r="BC69" s="289"/>
      <c r="BD69" s="25"/>
      <c r="BE69" s="282"/>
      <c r="BF69" s="290"/>
      <c r="BG69" s="282"/>
      <c r="BH69" s="282"/>
      <c r="BI69" s="282"/>
      <c r="BP69" s="288"/>
      <c r="BQ69" s="282"/>
      <c r="BR69" s="282"/>
      <c r="BS69" s="282"/>
      <c r="BT69" s="282"/>
      <c r="BU69" s="282"/>
      <c r="BV69" s="282"/>
      <c r="BW69" s="282"/>
      <c r="CB69" s="291"/>
      <c r="CC69" s="513"/>
      <c r="CD69" s="479"/>
      <c r="CE69" s="479"/>
      <c r="CF69" s="480"/>
      <c r="CG69" s="481"/>
    </row>
    <row r="70" spans="20:87" s="212" customFormat="1" ht="48" customHeight="1" thickBot="1">
      <c r="T70" s="908" t="s">
        <v>26</v>
      </c>
      <c r="U70" s="911" t="s">
        <v>108</v>
      </c>
      <c r="V70" s="912"/>
      <c r="W70" s="912"/>
      <c r="X70" s="912"/>
      <c r="Y70" s="912"/>
      <c r="Z70" s="912"/>
      <c r="AA70" s="912"/>
      <c r="AB70" s="912"/>
      <c r="AC70" s="912"/>
      <c r="AD70" s="912"/>
      <c r="AE70" s="912"/>
      <c r="AF70" s="912"/>
      <c r="AG70" s="912"/>
      <c r="AH70" s="913"/>
      <c r="AI70" s="920" t="s">
        <v>3</v>
      </c>
      <c r="AJ70" s="921"/>
      <c r="AK70" s="901" t="s">
        <v>4</v>
      </c>
      <c r="AL70" s="920"/>
      <c r="AM70" s="927" t="s">
        <v>5</v>
      </c>
      <c r="AN70" s="859"/>
      <c r="AO70" s="859"/>
      <c r="AP70" s="859"/>
      <c r="AQ70" s="859"/>
      <c r="AR70" s="859"/>
      <c r="AS70" s="859"/>
      <c r="AT70" s="859"/>
      <c r="AU70" s="859"/>
      <c r="AV70" s="859"/>
      <c r="AW70" s="859"/>
      <c r="AX70" s="862"/>
      <c r="AY70" s="928" t="s">
        <v>23</v>
      </c>
      <c r="AZ70" s="929"/>
      <c r="BA70" s="929"/>
      <c r="BB70" s="929"/>
      <c r="BC70" s="929"/>
      <c r="BD70" s="929"/>
      <c r="BE70" s="929"/>
      <c r="BF70" s="929"/>
      <c r="BG70" s="929"/>
      <c r="BH70" s="929"/>
      <c r="BI70" s="929"/>
      <c r="BJ70" s="929"/>
      <c r="BK70" s="929"/>
      <c r="BL70" s="929"/>
      <c r="BM70" s="929"/>
      <c r="BN70" s="929"/>
      <c r="BO70" s="929"/>
      <c r="BP70" s="929"/>
      <c r="BQ70" s="929"/>
      <c r="BR70" s="929"/>
      <c r="BS70" s="929"/>
      <c r="BT70" s="929"/>
      <c r="BU70" s="929"/>
      <c r="BV70" s="929"/>
      <c r="BW70" s="929"/>
      <c r="BX70" s="929"/>
      <c r="BY70" s="929"/>
      <c r="BZ70" s="929"/>
      <c r="CA70" s="929"/>
      <c r="CB70" s="929"/>
      <c r="CC70" s="978" t="s">
        <v>27</v>
      </c>
      <c r="CD70" s="979"/>
      <c r="CE70" s="980"/>
      <c r="CF70" s="539"/>
      <c r="CG70" s="540"/>
      <c r="CH70" s="346"/>
      <c r="CI70" s="346"/>
    </row>
    <row r="71" spans="20:87" s="212" customFormat="1" ht="47.25" customHeight="1" thickBot="1">
      <c r="T71" s="909"/>
      <c r="U71" s="914"/>
      <c r="V71" s="915"/>
      <c r="W71" s="915"/>
      <c r="X71" s="915"/>
      <c r="Y71" s="915"/>
      <c r="Z71" s="915"/>
      <c r="AA71" s="915"/>
      <c r="AB71" s="915"/>
      <c r="AC71" s="915"/>
      <c r="AD71" s="915"/>
      <c r="AE71" s="915"/>
      <c r="AF71" s="915"/>
      <c r="AG71" s="915"/>
      <c r="AH71" s="916"/>
      <c r="AI71" s="922"/>
      <c r="AJ71" s="923"/>
      <c r="AK71" s="926"/>
      <c r="AL71" s="922"/>
      <c r="AM71" s="937" t="s">
        <v>2</v>
      </c>
      <c r="AN71" s="922"/>
      <c r="AO71" s="901" t="s">
        <v>6</v>
      </c>
      <c r="AP71" s="902"/>
      <c r="AQ71" s="939" t="s">
        <v>7</v>
      </c>
      <c r="AR71" s="940"/>
      <c r="AS71" s="940"/>
      <c r="AT71" s="940"/>
      <c r="AU71" s="940"/>
      <c r="AV71" s="940"/>
      <c r="AW71" s="940"/>
      <c r="AX71" s="941"/>
      <c r="AY71" s="942" t="s">
        <v>9</v>
      </c>
      <c r="AZ71" s="906"/>
      <c r="BA71" s="906"/>
      <c r="BB71" s="906"/>
      <c r="BC71" s="906"/>
      <c r="BD71" s="907"/>
      <c r="BE71" s="942" t="s">
        <v>10</v>
      </c>
      <c r="BF71" s="906"/>
      <c r="BG71" s="906"/>
      <c r="BH71" s="906"/>
      <c r="BI71" s="906"/>
      <c r="BJ71" s="907"/>
      <c r="BK71" s="942" t="s">
        <v>11</v>
      </c>
      <c r="BL71" s="906"/>
      <c r="BM71" s="906"/>
      <c r="BN71" s="906"/>
      <c r="BO71" s="906"/>
      <c r="BP71" s="907"/>
      <c r="BQ71" s="942" t="s">
        <v>55</v>
      </c>
      <c r="BR71" s="906"/>
      <c r="BS71" s="906"/>
      <c r="BT71" s="906"/>
      <c r="BU71" s="906"/>
      <c r="BV71" s="930"/>
      <c r="BW71" s="942" t="s">
        <v>122</v>
      </c>
      <c r="BX71" s="906"/>
      <c r="BY71" s="906"/>
      <c r="BZ71" s="906"/>
      <c r="CA71" s="906"/>
      <c r="CB71" s="930"/>
      <c r="CC71" s="981"/>
      <c r="CD71" s="982"/>
      <c r="CE71" s="983"/>
      <c r="CF71" s="541"/>
      <c r="CG71" s="542"/>
      <c r="CH71" s="346"/>
      <c r="CI71" s="346"/>
    </row>
    <row r="72" spans="20:87" s="212" customFormat="1" ht="96" customHeight="1" thickBot="1">
      <c r="T72" s="909"/>
      <c r="U72" s="914"/>
      <c r="V72" s="915"/>
      <c r="W72" s="915"/>
      <c r="X72" s="915"/>
      <c r="Y72" s="915"/>
      <c r="Z72" s="915"/>
      <c r="AA72" s="915"/>
      <c r="AB72" s="915"/>
      <c r="AC72" s="915"/>
      <c r="AD72" s="915"/>
      <c r="AE72" s="915"/>
      <c r="AF72" s="915"/>
      <c r="AG72" s="915"/>
      <c r="AH72" s="916"/>
      <c r="AI72" s="922"/>
      <c r="AJ72" s="923"/>
      <c r="AK72" s="926"/>
      <c r="AL72" s="922"/>
      <c r="AM72" s="937"/>
      <c r="AN72" s="922"/>
      <c r="AO72" s="926"/>
      <c r="AP72" s="922"/>
      <c r="AQ72" s="943" t="s">
        <v>8</v>
      </c>
      <c r="AR72" s="921"/>
      <c r="AS72" s="944" t="s">
        <v>28</v>
      </c>
      <c r="AT72" s="921"/>
      <c r="AU72" s="944" t="s">
        <v>29</v>
      </c>
      <c r="AV72" s="921"/>
      <c r="AW72" s="901" t="s">
        <v>25</v>
      </c>
      <c r="AX72" s="902"/>
      <c r="AY72" s="905" t="s">
        <v>436</v>
      </c>
      <c r="AZ72" s="906"/>
      <c r="BA72" s="907"/>
      <c r="BB72" s="905" t="s">
        <v>113</v>
      </c>
      <c r="BC72" s="906"/>
      <c r="BD72" s="907"/>
      <c r="BE72" s="905" t="s">
        <v>437</v>
      </c>
      <c r="BF72" s="906"/>
      <c r="BG72" s="907"/>
      <c r="BH72" s="905" t="s">
        <v>62</v>
      </c>
      <c r="BI72" s="906"/>
      <c r="BJ72" s="907"/>
      <c r="BK72" s="905" t="s">
        <v>438</v>
      </c>
      <c r="BL72" s="906"/>
      <c r="BM72" s="907"/>
      <c r="BN72" s="905" t="s">
        <v>439</v>
      </c>
      <c r="BO72" s="906"/>
      <c r="BP72" s="907"/>
      <c r="BQ72" s="905" t="s">
        <v>440</v>
      </c>
      <c r="BR72" s="906"/>
      <c r="BS72" s="907"/>
      <c r="BT72" s="905" t="s">
        <v>441</v>
      </c>
      <c r="BU72" s="906"/>
      <c r="BV72" s="930"/>
      <c r="BW72" s="934" t="s">
        <v>681</v>
      </c>
      <c r="BX72" s="935"/>
      <c r="BY72" s="936"/>
      <c r="BZ72" s="905" t="s">
        <v>652</v>
      </c>
      <c r="CA72" s="906"/>
      <c r="CB72" s="930"/>
      <c r="CC72" s="981"/>
      <c r="CD72" s="982"/>
      <c r="CE72" s="983"/>
      <c r="CF72" s="541"/>
      <c r="CG72" s="542"/>
      <c r="CH72" s="346"/>
      <c r="CI72" s="346"/>
    </row>
    <row r="73" spans="20:87" s="212" customFormat="1" ht="213.75" customHeight="1" thickBot="1">
      <c r="T73" s="910"/>
      <c r="U73" s="917"/>
      <c r="V73" s="918"/>
      <c r="W73" s="918"/>
      <c r="X73" s="918"/>
      <c r="Y73" s="918"/>
      <c r="Z73" s="918"/>
      <c r="AA73" s="918"/>
      <c r="AB73" s="918"/>
      <c r="AC73" s="918"/>
      <c r="AD73" s="918"/>
      <c r="AE73" s="918"/>
      <c r="AF73" s="918"/>
      <c r="AG73" s="918"/>
      <c r="AH73" s="919"/>
      <c r="AI73" s="924"/>
      <c r="AJ73" s="925"/>
      <c r="AK73" s="903"/>
      <c r="AL73" s="924"/>
      <c r="AM73" s="938"/>
      <c r="AN73" s="924"/>
      <c r="AO73" s="903"/>
      <c r="AP73" s="924"/>
      <c r="AQ73" s="938"/>
      <c r="AR73" s="925"/>
      <c r="AS73" s="903"/>
      <c r="AT73" s="925"/>
      <c r="AU73" s="903"/>
      <c r="AV73" s="925"/>
      <c r="AW73" s="903"/>
      <c r="AX73" s="904"/>
      <c r="AY73" s="347" t="s">
        <v>1</v>
      </c>
      <c r="AZ73" s="348" t="s">
        <v>12</v>
      </c>
      <c r="BA73" s="349" t="s">
        <v>13</v>
      </c>
      <c r="BB73" s="347" t="s">
        <v>1</v>
      </c>
      <c r="BC73" s="348" t="s">
        <v>12</v>
      </c>
      <c r="BD73" s="349" t="s">
        <v>13</v>
      </c>
      <c r="BE73" s="347" t="s">
        <v>1</v>
      </c>
      <c r="BF73" s="348" t="s">
        <v>12</v>
      </c>
      <c r="BG73" s="349" t="s">
        <v>13</v>
      </c>
      <c r="BH73" s="347" t="s">
        <v>1</v>
      </c>
      <c r="BI73" s="348" t="s">
        <v>12</v>
      </c>
      <c r="BJ73" s="349" t="s">
        <v>13</v>
      </c>
      <c r="BK73" s="347" t="s">
        <v>1</v>
      </c>
      <c r="BL73" s="348" t="s">
        <v>12</v>
      </c>
      <c r="BM73" s="349" t="s">
        <v>13</v>
      </c>
      <c r="BN73" s="347" t="s">
        <v>1</v>
      </c>
      <c r="BO73" s="348" t="s">
        <v>12</v>
      </c>
      <c r="BP73" s="349" t="s">
        <v>13</v>
      </c>
      <c r="BQ73" s="347" t="s">
        <v>1</v>
      </c>
      <c r="BR73" s="348" t="s">
        <v>12</v>
      </c>
      <c r="BS73" s="349" t="s">
        <v>13</v>
      </c>
      <c r="BT73" s="347" t="s">
        <v>1</v>
      </c>
      <c r="BU73" s="348" t="s">
        <v>12</v>
      </c>
      <c r="BV73" s="349" t="s">
        <v>13</v>
      </c>
      <c r="BW73" s="347" t="s">
        <v>1</v>
      </c>
      <c r="BX73" s="348" t="s">
        <v>12</v>
      </c>
      <c r="BY73" s="349" t="s">
        <v>13</v>
      </c>
      <c r="BZ73" s="347" t="s">
        <v>1</v>
      </c>
      <c r="CA73" s="348" t="s">
        <v>12</v>
      </c>
      <c r="CB73" s="478" t="s">
        <v>13</v>
      </c>
      <c r="CC73" s="984"/>
      <c r="CD73" s="985"/>
      <c r="CE73" s="986"/>
      <c r="CF73" s="543"/>
      <c r="CG73" s="544"/>
      <c r="CH73" s="346"/>
      <c r="CI73" s="346"/>
    </row>
    <row r="74" spans="20:87" s="274" customFormat="1" ht="109.95" customHeight="1" thickBot="1">
      <c r="T74" s="501" t="s">
        <v>22</v>
      </c>
      <c r="U74" s="878" t="s">
        <v>135</v>
      </c>
      <c r="V74" s="857"/>
      <c r="W74" s="857"/>
      <c r="X74" s="857"/>
      <c r="Y74" s="857"/>
      <c r="Z74" s="857"/>
      <c r="AA74" s="857"/>
      <c r="AB74" s="857"/>
      <c r="AC74" s="857"/>
      <c r="AD74" s="857"/>
      <c r="AE74" s="857"/>
      <c r="AF74" s="857"/>
      <c r="AG74" s="857"/>
      <c r="AH74" s="858"/>
      <c r="AI74" s="775"/>
      <c r="AJ74" s="968"/>
      <c r="AK74" s="776"/>
      <c r="AL74" s="775"/>
      <c r="AM74" s="774">
        <f>SUM(AM75:AN115)</f>
        <v>5110</v>
      </c>
      <c r="AN74" s="775"/>
      <c r="AO74" s="776">
        <f>SUM(AO75:AP114)</f>
        <v>2660</v>
      </c>
      <c r="AP74" s="777"/>
      <c r="AQ74" s="774">
        <f>SUM(AQ75:AR114)</f>
        <v>694</v>
      </c>
      <c r="AR74" s="775"/>
      <c r="AS74" s="776"/>
      <c r="AT74" s="775"/>
      <c r="AU74" s="776">
        <f>SUM(AU75:AV114)</f>
        <v>1914</v>
      </c>
      <c r="AV74" s="775"/>
      <c r="AW74" s="776">
        <f>SUM(AW75:AX114)</f>
        <v>52</v>
      </c>
      <c r="AX74" s="777"/>
      <c r="AY74" s="553"/>
      <c r="AZ74" s="554"/>
      <c r="BA74" s="555"/>
      <c r="BB74" s="553">
        <f t="shared" ref="BB74:BV74" si="9">SUM(BB75:BB114)</f>
        <v>118</v>
      </c>
      <c r="BC74" s="554">
        <f t="shared" si="9"/>
        <v>68</v>
      </c>
      <c r="BD74" s="555">
        <f t="shared" si="9"/>
        <v>3</v>
      </c>
      <c r="BE74" s="553">
        <f t="shared" si="9"/>
        <v>650</v>
      </c>
      <c r="BF74" s="554">
        <f t="shared" si="9"/>
        <v>340</v>
      </c>
      <c r="BG74" s="555">
        <f t="shared" si="9"/>
        <v>18</v>
      </c>
      <c r="BH74" s="553">
        <f t="shared" si="9"/>
        <v>524</v>
      </c>
      <c r="BI74" s="554">
        <f t="shared" si="9"/>
        <v>284</v>
      </c>
      <c r="BJ74" s="555">
        <f t="shared" si="9"/>
        <v>14</v>
      </c>
      <c r="BK74" s="553">
        <f t="shared" si="9"/>
        <v>700</v>
      </c>
      <c r="BL74" s="554">
        <f t="shared" si="9"/>
        <v>376</v>
      </c>
      <c r="BM74" s="555">
        <f t="shared" si="9"/>
        <v>18</v>
      </c>
      <c r="BN74" s="553">
        <f t="shared" si="9"/>
        <v>888</v>
      </c>
      <c r="BO74" s="554">
        <f t="shared" si="9"/>
        <v>482</v>
      </c>
      <c r="BP74" s="555">
        <f t="shared" si="9"/>
        <v>24</v>
      </c>
      <c r="BQ74" s="553">
        <f t="shared" si="9"/>
        <v>700</v>
      </c>
      <c r="BR74" s="554">
        <f t="shared" si="9"/>
        <v>352</v>
      </c>
      <c r="BS74" s="555">
        <f t="shared" si="9"/>
        <v>19</v>
      </c>
      <c r="BT74" s="553">
        <f t="shared" si="9"/>
        <v>778</v>
      </c>
      <c r="BU74" s="554">
        <f t="shared" si="9"/>
        <v>392</v>
      </c>
      <c r="BV74" s="554">
        <f t="shared" si="9"/>
        <v>22</v>
      </c>
      <c r="BW74" s="553">
        <f>SUM(BW75:BW115)</f>
        <v>456</v>
      </c>
      <c r="BX74" s="554">
        <f>SUM(BX75:BX114)</f>
        <v>218</v>
      </c>
      <c r="BY74" s="554">
        <f>SUM(BY75:BY115)</f>
        <v>13</v>
      </c>
      <c r="BZ74" s="630">
        <f>SUM(BZ75:BZ114)</f>
        <v>296</v>
      </c>
      <c r="CA74" s="631">
        <f>SUM(CA75:CA114)</f>
        <v>148</v>
      </c>
      <c r="CB74" s="631">
        <f>SUM(CB75:CB114)</f>
        <v>9</v>
      </c>
      <c r="CC74" s="987"/>
      <c r="CD74" s="782"/>
      <c r="CE74" s="783"/>
      <c r="CF74" s="413"/>
      <c r="CG74" s="414"/>
      <c r="CH74" s="387"/>
      <c r="CI74" s="387"/>
    </row>
    <row r="75" spans="20:87" s="388" customFormat="1" ht="130.19999999999999" customHeight="1">
      <c r="T75" s="502" t="s">
        <v>31</v>
      </c>
      <c r="U75" s="964" t="s">
        <v>618</v>
      </c>
      <c r="V75" s="965"/>
      <c r="W75" s="965"/>
      <c r="X75" s="965"/>
      <c r="Y75" s="965"/>
      <c r="Z75" s="965"/>
      <c r="AA75" s="965"/>
      <c r="AB75" s="965"/>
      <c r="AC75" s="965"/>
      <c r="AD75" s="965"/>
      <c r="AE75" s="965"/>
      <c r="AF75" s="965"/>
      <c r="AG75" s="965"/>
      <c r="AH75" s="966"/>
      <c r="AI75" s="962"/>
      <c r="AJ75" s="961"/>
      <c r="AK75" s="960"/>
      <c r="AL75" s="962"/>
      <c r="AM75" s="967"/>
      <c r="AN75" s="962"/>
      <c r="AO75" s="960"/>
      <c r="AP75" s="963"/>
      <c r="AQ75" s="960"/>
      <c r="AR75" s="962"/>
      <c r="AS75" s="960"/>
      <c r="AT75" s="961"/>
      <c r="AU75" s="960"/>
      <c r="AV75" s="961"/>
      <c r="AW75" s="962"/>
      <c r="AX75" s="963"/>
      <c r="AY75" s="371"/>
      <c r="AZ75" s="372"/>
      <c r="BA75" s="373"/>
      <c r="BB75" s="371"/>
      <c r="BC75" s="372"/>
      <c r="BD75" s="373"/>
      <c r="BE75" s="371"/>
      <c r="BF75" s="372"/>
      <c r="BG75" s="373"/>
      <c r="BH75" s="371"/>
      <c r="BI75" s="372"/>
      <c r="BJ75" s="373"/>
      <c r="BK75" s="371"/>
      <c r="BL75" s="372"/>
      <c r="BM75" s="373"/>
      <c r="BN75" s="371"/>
      <c r="BO75" s="372"/>
      <c r="BP75" s="373"/>
      <c r="BQ75" s="371"/>
      <c r="BR75" s="372"/>
      <c r="BS75" s="373"/>
      <c r="BT75" s="371"/>
      <c r="BU75" s="372"/>
      <c r="BV75" s="374"/>
      <c r="BW75" s="371"/>
      <c r="BX75" s="372"/>
      <c r="BY75" s="373"/>
      <c r="BZ75" s="371"/>
      <c r="CA75" s="372"/>
      <c r="CB75" s="374"/>
      <c r="CC75" s="954"/>
      <c r="CD75" s="955"/>
      <c r="CE75" s="956"/>
      <c r="CF75" s="421"/>
      <c r="CG75" s="422"/>
    </row>
    <row r="76" spans="20:87" s="388" customFormat="1" ht="90" customHeight="1">
      <c r="T76" s="503" t="s">
        <v>38</v>
      </c>
      <c r="U76" s="845" t="s">
        <v>639</v>
      </c>
      <c r="V76" s="846"/>
      <c r="W76" s="846"/>
      <c r="X76" s="846"/>
      <c r="Y76" s="846"/>
      <c r="Z76" s="846"/>
      <c r="AA76" s="846"/>
      <c r="AB76" s="846"/>
      <c r="AC76" s="846"/>
      <c r="AD76" s="846"/>
      <c r="AE76" s="846"/>
      <c r="AF76" s="846"/>
      <c r="AG76" s="846"/>
      <c r="AH76" s="847"/>
      <c r="AI76" s="957"/>
      <c r="AJ76" s="958"/>
      <c r="AK76" s="959">
        <v>3</v>
      </c>
      <c r="AL76" s="957"/>
      <c r="AM76" s="838">
        <f t="shared" ref="AM76" si="10">SUM(AY76,BB76,BE76,BH76,BK76,BN76,BQ76,BT76,BW76,BZ76)</f>
        <v>108</v>
      </c>
      <c r="AN76" s="761"/>
      <c r="AO76" s="639">
        <f t="shared" ref="AO76" si="11">SUM(AZ76,BC76,BF76,BI76,BL76,BO76,BR76,BU76,BX76,CA76)</f>
        <v>54</v>
      </c>
      <c r="AP76" s="640"/>
      <c r="AQ76" s="761">
        <v>28</v>
      </c>
      <c r="AR76" s="761"/>
      <c r="AS76" s="639"/>
      <c r="AT76" s="753"/>
      <c r="AU76" s="639"/>
      <c r="AV76" s="753"/>
      <c r="AW76" s="761">
        <v>26</v>
      </c>
      <c r="AX76" s="640"/>
      <c r="AY76" s="368"/>
      <c r="AZ76" s="376"/>
      <c r="BA76" s="382"/>
      <c r="BB76" s="368"/>
      <c r="BC76" s="376"/>
      <c r="BD76" s="382"/>
      <c r="BE76" s="377">
        <v>108</v>
      </c>
      <c r="BF76" s="376">
        <v>54</v>
      </c>
      <c r="BG76" s="382">
        <v>3</v>
      </c>
      <c r="BH76" s="368"/>
      <c r="BI76" s="376"/>
      <c r="BJ76" s="370"/>
      <c r="BK76" s="368"/>
      <c r="BL76" s="376"/>
      <c r="BM76" s="370"/>
      <c r="BN76" s="381"/>
      <c r="BO76" s="376"/>
      <c r="BP76" s="382"/>
      <c r="BQ76" s="368"/>
      <c r="BR76" s="376"/>
      <c r="BS76" s="370"/>
      <c r="BT76" s="368"/>
      <c r="BU76" s="376"/>
      <c r="BV76" s="369"/>
      <c r="BW76" s="368"/>
      <c r="BX76" s="376"/>
      <c r="BY76" s="370"/>
      <c r="BZ76" s="368"/>
      <c r="CA76" s="376"/>
      <c r="CB76" s="369"/>
      <c r="CC76" s="810" t="s">
        <v>400</v>
      </c>
      <c r="CD76" s="811"/>
      <c r="CE76" s="812"/>
      <c r="CF76" s="417"/>
      <c r="CG76" s="418"/>
    </row>
    <row r="77" spans="20:87" s="388" customFormat="1" ht="90" customHeight="1">
      <c r="T77" s="503" t="s">
        <v>52</v>
      </c>
      <c r="U77" s="845" t="s">
        <v>640</v>
      </c>
      <c r="V77" s="846"/>
      <c r="W77" s="846"/>
      <c r="X77" s="846"/>
      <c r="Y77" s="846"/>
      <c r="Z77" s="846"/>
      <c r="AA77" s="846"/>
      <c r="AB77" s="846"/>
      <c r="AC77" s="846"/>
      <c r="AD77" s="846"/>
      <c r="AE77" s="846"/>
      <c r="AF77" s="846"/>
      <c r="AG77" s="846"/>
      <c r="AH77" s="847"/>
      <c r="AI77" s="957"/>
      <c r="AJ77" s="958"/>
      <c r="AK77" s="959">
        <v>4</v>
      </c>
      <c r="AL77" s="957"/>
      <c r="AM77" s="838">
        <f>SUM(AY77,BB77,BE77,BH77,BK77,BN77,BQ77,BT77,BW77,BZ77)</f>
        <v>108</v>
      </c>
      <c r="AN77" s="761"/>
      <c r="AO77" s="639">
        <f>SUM(AZ77,BC77,BF77,BI77,BL77,BO77,BR77,BU77,BX77,CA77)</f>
        <v>54</v>
      </c>
      <c r="AP77" s="640"/>
      <c r="AQ77" s="761">
        <v>28</v>
      </c>
      <c r="AR77" s="761"/>
      <c r="AS77" s="639"/>
      <c r="AT77" s="753"/>
      <c r="AU77" s="639"/>
      <c r="AV77" s="753"/>
      <c r="AW77" s="761">
        <v>26</v>
      </c>
      <c r="AX77" s="640"/>
      <c r="AY77" s="368"/>
      <c r="AZ77" s="376"/>
      <c r="BA77" s="382"/>
      <c r="BB77" s="368"/>
      <c r="BC77" s="376"/>
      <c r="BD77" s="382"/>
      <c r="BE77" s="377"/>
      <c r="BF77" s="376"/>
      <c r="BG77" s="382"/>
      <c r="BH77" s="368">
        <v>108</v>
      </c>
      <c r="BI77" s="376">
        <v>54</v>
      </c>
      <c r="BJ77" s="370">
        <v>3</v>
      </c>
      <c r="BK77" s="368"/>
      <c r="BL77" s="376"/>
      <c r="BM77" s="370"/>
      <c r="BN77" s="381"/>
      <c r="BO77" s="376"/>
      <c r="BP77" s="382"/>
      <c r="BQ77" s="368"/>
      <c r="BR77" s="376"/>
      <c r="BS77" s="370"/>
      <c r="BT77" s="368"/>
      <c r="BU77" s="376"/>
      <c r="BV77" s="369"/>
      <c r="BW77" s="368"/>
      <c r="BX77" s="376"/>
      <c r="BY77" s="370"/>
      <c r="BZ77" s="368"/>
      <c r="CA77" s="376"/>
      <c r="CB77" s="369"/>
      <c r="CC77" s="810" t="s">
        <v>401</v>
      </c>
      <c r="CD77" s="811"/>
      <c r="CE77" s="812"/>
      <c r="CF77" s="417"/>
      <c r="CG77" s="418"/>
    </row>
    <row r="78" spans="20:87" s="388" customFormat="1" ht="115.2" customHeight="1">
      <c r="T78" s="504" t="s">
        <v>39</v>
      </c>
      <c r="U78" s="931" t="s">
        <v>628</v>
      </c>
      <c r="V78" s="932"/>
      <c r="W78" s="932"/>
      <c r="X78" s="932"/>
      <c r="Y78" s="932"/>
      <c r="Z78" s="932"/>
      <c r="AA78" s="932"/>
      <c r="AB78" s="932"/>
      <c r="AC78" s="932"/>
      <c r="AD78" s="932"/>
      <c r="AE78" s="932"/>
      <c r="AF78" s="932"/>
      <c r="AG78" s="932"/>
      <c r="AH78" s="933"/>
      <c r="AI78" s="761"/>
      <c r="AJ78" s="753"/>
      <c r="AK78" s="639"/>
      <c r="AL78" s="761"/>
      <c r="AM78" s="838"/>
      <c r="AN78" s="761"/>
      <c r="AO78" s="639"/>
      <c r="AP78" s="640"/>
      <c r="AQ78" s="838"/>
      <c r="AR78" s="761"/>
      <c r="AS78" s="639"/>
      <c r="AT78" s="753"/>
      <c r="AU78" s="639"/>
      <c r="AV78" s="753"/>
      <c r="AW78" s="761"/>
      <c r="AX78" s="640"/>
      <c r="AY78" s="368"/>
      <c r="AZ78" s="376"/>
      <c r="BA78" s="377"/>
      <c r="BB78" s="368"/>
      <c r="BC78" s="376"/>
      <c r="BD78" s="377"/>
      <c r="BE78" s="368"/>
      <c r="BF78" s="376"/>
      <c r="BG78" s="377"/>
      <c r="BH78" s="368"/>
      <c r="BI78" s="376"/>
      <c r="BJ78" s="369"/>
      <c r="BK78" s="368"/>
      <c r="BL78" s="376"/>
      <c r="BM78" s="370"/>
      <c r="BN78" s="368"/>
      <c r="BO78" s="376"/>
      <c r="BP78" s="377"/>
      <c r="BQ78" s="368"/>
      <c r="BR78" s="376"/>
      <c r="BS78" s="377"/>
      <c r="BT78" s="368"/>
      <c r="BU78" s="376"/>
      <c r="BV78" s="369"/>
      <c r="BW78" s="368"/>
      <c r="BX78" s="376"/>
      <c r="BY78" s="370"/>
      <c r="BZ78" s="369"/>
      <c r="CA78" s="376"/>
      <c r="CB78" s="369"/>
      <c r="CC78" s="951"/>
      <c r="CD78" s="952"/>
      <c r="CE78" s="953"/>
      <c r="CF78" s="419"/>
      <c r="CG78" s="420"/>
    </row>
    <row r="79" spans="20:87" s="388" customFormat="1" ht="115.2" customHeight="1">
      <c r="T79" s="505" t="s">
        <v>64</v>
      </c>
      <c r="U79" s="845" t="s">
        <v>54</v>
      </c>
      <c r="V79" s="846"/>
      <c r="W79" s="846"/>
      <c r="X79" s="846"/>
      <c r="Y79" s="846"/>
      <c r="Z79" s="846"/>
      <c r="AA79" s="846"/>
      <c r="AB79" s="846"/>
      <c r="AC79" s="846"/>
      <c r="AD79" s="846"/>
      <c r="AE79" s="846"/>
      <c r="AF79" s="846"/>
      <c r="AG79" s="846"/>
      <c r="AH79" s="847"/>
      <c r="AI79" s="761">
        <v>3</v>
      </c>
      <c r="AJ79" s="753"/>
      <c r="AK79" s="639"/>
      <c r="AL79" s="761"/>
      <c r="AM79" s="838">
        <f>SUM(AY79,BB79,BE79,BH79,BK79,BN79,BQ79,BT79,BW79,BZ79)</f>
        <v>118</v>
      </c>
      <c r="AN79" s="761"/>
      <c r="AO79" s="639">
        <f>SUM(AZ79,BC79,BF79,BI79,BL79,BO79,BX79,CA79,BR79,BU79)</f>
        <v>68</v>
      </c>
      <c r="AP79" s="640"/>
      <c r="AQ79" s="747">
        <v>32</v>
      </c>
      <c r="AR79" s="747"/>
      <c r="AS79" s="749"/>
      <c r="AT79" s="748"/>
      <c r="AU79" s="749">
        <v>36</v>
      </c>
      <c r="AV79" s="748"/>
      <c r="AW79" s="747"/>
      <c r="AX79" s="822"/>
      <c r="AY79" s="381"/>
      <c r="AZ79" s="376"/>
      <c r="BA79" s="382"/>
      <c r="BB79" s="381"/>
      <c r="BC79" s="376"/>
      <c r="BD79" s="382"/>
      <c r="BE79" s="381">
        <v>118</v>
      </c>
      <c r="BF79" s="376">
        <v>68</v>
      </c>
      <c r="BG79" s="382">
        <v>3</v>
      </c>
      <c r="BH79" s="381"/>
      <c r="BI79" s="376"/>
      <c r="BJ79" s="382"/>
      <c r="BK79" s="381"/>
      <c r="BL79" s="376"/>
      <c r="BM79" s="382"/>
      <c r="BN79" s="381"/>
      <c r="BO79" s="376"/>
      <c r="BP79" s="382"/>
      <c r="BQ79" s="368"/>
      <c r="BR79" s="376"/>
      <c r="BS79" s="370"/>
      <c r="BT79" s="381"/>
      <c r="BU79" s="376"/>
      <c r="BV79" s="378"/>
      <c r="BW79" s="368"/>
      <c r="BX79" s="376"/>
      <c r="BY79" s="370"/>
      <c r="BZ79" s="377"/>
      <c r="CA79" s="376"/>
      <c r="CB79" s="378"/>
      <c r="CC79" s="810" t="s">
        <v>49</v>
      </c>
      <c r="CD79" s="811"/>
      <c r="CE79" s="812"/>
      <c r="CF79" s="417"/>
      <c r="CG79" s="418"/>
    </row>
    <row r="80" spans="20:87" s="388" customFormat="1" ht="90" customHeight="1">
      <c r="T80" s="503" t="s">
        <v>63</v>
      </c>
      <c r="U80" s="848" t="s">
        <v>317</v>
      </c>
      <c r="V80" s="849"/>
      <c r="W80" s="849"/>
      <c r="X80" s="849"/>
      <c r="Y80" s="849"/>
      <c r="Z80" s="849"/>
      <c r="AA80" s="849"/>
      <c r="AB80" s="849"/>
      <c r="AC80" s="849"/>
      <c r="AD80" s="849"/>
      <c r="AE80" s="849"/>
      <c r="AF80" s="849"/>
      <c r="AG80" s="849"/>
      <c r="AH80" s="850"/>
      <c r="AI80" s="794">
        <v>4</v>
      </c>
      <c r="AJ80" s="795"/>
      <c r="AK80" s="796"/>
      <c r="AL80" s="794"/>
      <c r="AM80" s="840">
        <f>SUM(AY80,BB80,BE80,BH80,BK80,BN80,BQ80,BT80,BW80,BZ80)</f>
        <v>118</v>
      </c>
      <c r="AN80" s="794"/>
      <c r="AO80" s="796">
        <f>SUM(AZ80,BC80,BF80,BI80,BL80,BO80,BX80,CA80,BR80,BU80)</f>
        <v>68</v>
      </c>
      <c r="AP80" s="823"/>
      <c r="AQ80" s="833">
        <v>32</v>
      </c>
      <c r="AR80" s="833"/>
      <c r="AS80" s="832"/>
      <c r="AT80" s="844"/>
      <c r="AU80" s="832">
        <v>36</v>
      </c>
      <c r="AV80" s="844"/>
      <c r="AW80" s="833"/>
      <c r="AX80" s="834"/>
      <c r="AY80" s="389"/>
      <c r="AZ80" s="384"/>
      <c r="BA80" s="390"/>
      <c r="BB80" s="389"/>
      <c r="BC80" s="384"/>
      <c r="BD80" s="390"/>
      <c r="BE80" s="389"/>
      <c r="BF80" s="384"/>
      <c r="BG80" s="390"/>
      <c r="BH80" s="389">
        <v>118</v>
      </c>
      <c r="BI80" s="384">
        <v>68</v>
      </c>
      <c r="BJ80" s="390">
        <v>3</v>
      </c>
      <c r="BK80" s="389"/>
      <c r="BL80" s="384"/>
      <c r="BM80" s="390"/>
      <c r="BN80" s="389"/>
      <c r="BO80" s="384"/>
      <c r="BP80" s="390"/>
      <c r="BQ80" s="383"/>
      <c r="BR80" s="384"/>
      <c r="BS80" s="385"/>
      <c r="BT80" s="389"/>
      <c r="BU80" s="384"/>
      <c r="BV80" s="391"/>
      <c r="BW80" s="383"/>
      <c r="BX80" s="384"/>
      <c r="BY80" s="385"/>
      <c r="BZ80" s="392"/>
      <c r="CA80" s="384"/>
      <c r="CB80" s="391"/>
      <c r="CC80" s="810" t="s">
        <v>50</v>
      </c>
      <c r="CD80" s="811"/>
      <c r="CE80" s="812"/>
      <c r="CF80" s="423"/>
      <c r="CG80" s="424"/>
    </row>
    <row r="81" spans="20:87" s="388" customFormat="1" ht="115.2" customHeight="1">
      <c r="T81" s="506" t="s">
        <v>66</v>
      </c>
      <c r="U81" s="948" t="s">
        <v>641</v>
      </c>
      <c r="V81" s="949"/>
      <c r="W81" s="949"/>
      <c r="X81" s="949"/>
      <c r="Y81" s="949"/>
      <c r="Z81" s="949"/>
      <c r="AA81" s="949"/>
      <c r="AB81" s="949"/>
      <c r="AC81" s="949"/>
      <c r="AD81" s="949"/>
      <c r="AE81" s="949"/>
      <c r="AF81" s="949"/>
      <c r="AG81" s="949"/>
      <c r="AH81" s="950"/>
      <c r="AI81" s="761"/>
      <c r="AJ81" s="761"/>
      <c r="AK81" s="639"/>
      <c r="AL81" s="761"/>
      <c r="AM81" s="838"/>
      <c r="AN81" s="761"/>
      <c r="AO81" s="639"/>
      <c r="AP81" s="640"/>
      <c r="AQ81" s="639"/>
      <c r="AR81" s="761"/>
      <c r="AS81" s="639"/>
      <c r="AT81" s="753"/>
      <c r="AU81" s="639"/>
      <c r="AV81" s="753"/>
      <c r="AW81" s="761"/>
      <c r="AX81" s="640"/>
      <c r="AY81" s="368"/>
      <c r="AZ81" s="376"/>
      <c r="BA81" s="377"/>
      <c r="BB81" s="368"/>
      <c r="BC81" s="376"/>
      <c r="BD81" s="377"/>
      <c r="BE81" s="368"/>
      <c r="BF81" s="376"/>
      <c r="BG81" s="377"/>
      <c r="BH81" s="368"/>
      <c r="BI81" s="376"/>
      <c r="BJ81" s="377"/>
      <c r="BK81" s="368"/>
      <c r="BL81" s="376"/>
      <c r="BM81" s="377"/>
      <c r="BN81" s="368"/>
      <c r="BO81" s="376"/>
      <c r="BP81" s="377"/>
      <c r="BQ81" s="368"/>
      <c r="BR81" s="376"/>
      <c r="BS81" s="377"/>
      <c r="BT81" s="368"/>
      <c r="BU81" s="376"/>
      <c r="BV81" s="369"/>
      <c r="BW81" s="368"/>
      <c r="BX81" s="376"/>
      <c r="BY81" s="377"/>
      <c r="BZ81" s="368"/>
      <c r="CA81" s="376"/>
      <c r="CB81" s="369"/>
      <c r="CC81" s="810"/>
      <c r="CD81" s="811"/>
      <c r="CE81" s="812"/>
      <c r="CF81" s="417"/>
      <c r="CG81" s="418"/>
    </row>
    <row r="82" spans="20:87" s="393" customFormat="1" ht="90" customHeight="1">
      <c r="T82" s="507" t="s">
        <v>67</v>
      </c>
      <c r="U82" s="743" t="s">
        <v>465</v>
      </c>
      <c r="V82" s="816"/>
      <c r="W82" s="816"/>
      <c r="X82" s="816"/>
      <c r="Y82" s="816"/>
      <c r="Z82" s="816"/>
      <c r="AA82" s="816"/>
      <c r="AB82" s="816"/>
      <c r="AC82" s="816"/>
      <c r="AD82" s="816"/>
      <c r="AE82" s="816"/>
      <c r="AF82" s="816"/>
      <c r="AG82" s="816"/>
      <c r="AH82" s="817"/>
      <c r="AI82" s="794">
        <v>5</v>
      </c>
      <c r="AJ82" s="795"/>
      <c r="AK82" s="796"/>
      <c r="AL82" s="823"/>
      <c r="AM82" s="838">
        <f t="shared" ref="AM82:AM98" si="12">SUM(AY82,BB82,BE82,BH82,BK82,BN82,BQ82,BT82,BW82,BZ82)</f>
        <v>120</v>
      </c>
      <c r="AN82" s="761"/>
      <c r="AO82" s="639">
        <f t="shared" ref="AO82:AO98" si="13">SUM(AZ82,BC82,BF82,BI82,BL82,BO82,BR82,BU82,BX82,CA82)</f>
        <v>68</v>
      </c>
      <c r="AP82" s="640"/>
      <c r="AQ82" s="794">
        <v>34</v>
      </c>
      <c r="AR82" s="794"/>
      <c r="AS82" s="796"/>
      <c r="AT82" s="795"/>
      <c r="AU82" s="796">
        <v>34</v>
      </c>
      <c r="AV82" s="795"/>
      <c r="AW82" s="794"/>
      <c r="AX82" s="794"/>
      <c r="AY82" s="368"/>
      <c r="AZ82" s="376"/>
      <c r="BA82" s="370"/>
      <c r="BB82" s="368"/>
      <c r="BC82" s="376"/>
      <c r="BD82" s="370"/>
      <c r="BE82" s="368"/>
      <c r="BF82" s="376"/>
      <c r="BG82" s="370"/>
      <c r="BH82" s="368"/>
      <c r="BI82" s="376"/>
      <c r="BJ82" s="370"/>
      <c r="BK82" s="368">
        <v>120</v>
      </c>
      <c r="BL82" s="376">
        <v>68</v>
      </c>
      <c r="BM82" s="370">
        <v>3</v>
      </c>
      <c r="BN82" s="368"/>
      <c r="BO82" s="376"/>
      <c r="BP82" s="370"/>
      <c r="BQ82" s="368"/>
      <c r="BR82" s="376"/>
      <c r="BS82" s="370"/>
      <c r="BT82" s="368"/>
      <c r="BU82" s="376"/>
      <c r="BV82" s="369"/>
      <c r="BW82" s="368"/>
      <c r="BX82" s="376"/>
      <c r="BY82" s="370"/>
      <c r="BZ82" s="368"/>
      <c r="CA82" s="376"/>
      <c r="CB82" s="369"/>
      <c r="CC82" s="810" t="s">
        <v>77</v>
      </c>
      <c r="CD82" s="811"/>
      <c r="CE82" s="812"/>
      <c r="CF82" s="417"/>
      <c r="CG82" s="418"/>
      <c r="CH82" s="388"/>
      <c r="CI82" s="388"/>
    </row>
    <row r="83" spans="20:87" s="388" customFormat="1" ht="90" customHeight="1">
      <c r="T83" s="507" t="s">
        <v>68</v>
      </c>
      <c r="U83" s="845" t="s">
        <v>343</v>
      </c>
      <c r="V83" s="846"/>
      <c r="W83" s="846"/>
      <c r="X83" s="846"/>
      <c r="Y83" s="846"/>
      <c r="Z83" s="846"/>
      <c r="AA83" s="846"/>
      <c r="AB83" s="846"/>
      <c r="AC83" s="846"/>
      <c r="AD83" s="846"/>
      <c r="AE83" s="846"/>
      <c r="AF83" s="846"/>
      <c r="AG83" s="846"/>
      <c r="AH83" s="847"/>
      <c r="AI83" s="761">
        <v>6</v>
      </c>
      <c r="AJ83" s="753"/>
      <c r="AK83" s="639"/>
      <c r="AL83" s="761"/>
      <c r="AM83" s="838">
        <f t="shared" si="12"/>
        <v>118</v>
      </c>
      <c r="AN83" s="761"/>
      <c r="AO83" s="639">
        <f t="shared" si="13"/>
        <v>68</v>
      </c>
      <c r="AP83" s="640"/>
      <c r="AQ83" s="761">
        <v>34</v>
      </c>
      <c r="AR83" s="761"/>
      <c r="AS83" s="639"/>
      <c r="AT83" s="753"/>
      <c r="AU83" s="639">
        <v>34</v>
      </c>
      <c r="AV83" s="753"/>
      <c r="AW83" s="761"/>
      <c r="AX83" s="640"/>
      <c r="AY83" s="368"/>
      <c r="AZ83" s="376"/>
      <c r="BA83" s="370"/>
      <c r="BB83" s="368"/>
      <c r="BC83" s="376"/>
      <c r="BD83" s="370"/>
      <c r="BE83" s="381"/>
      <c r="BF83" s="376"/>
      <c r="BG83" s="382"/>
      <c r="BH83" s="381"/>
      <c r="BI83" s="376"/>
      <c r="BJ83" s="382"/>
      <c r="BK83" s="381"/>
      <c r="BL83" s="376"/>
      <c r="BM83" s="382"/>
      <c r="BN83" s="381">
        <v>118</v>
      </c>
      <c r="BO83" s="376">
        <v>68</v>
      </c>
      <c r="BP83" s="382">
        <v>3</v>
      </c>
      <c r="BQ83" s="381"/>
      <c r="BR83" s="376"/>
      <c r="BS83" s="382"/>
      <c r="BT83" s="381"/>
      <c r="BU83" s="376"/>
      <c r="BV83" s="378"/>
      <c r="BW83" s="381"/>
      <c r="BX83" s="376"/>
      <c r="BY83" s="382"/>
      <c r="BZ83" s="381"/>
      <c r="CA83" s="376"/>
      <c r="CB83" s="378"/>
      <c r="CC83" s="810" t="s">
        <v>78</v>
      </c>
      <c r="CD83" s="811"/>
      <c r="CE83" s="812"/>
      <c r="CF83" s="417"/>
      <c r="CG83" s="418"/>
    </row>
    <row r="84" spans="20:87" s="388" customFormat="1" ht="115.2" customHeight="1">
      <c r="T84" s="507" t="s">
        <v>399</v>
      </c>
      <c r="U84" s="845" t="s">
        <v>469</v>
      </c>
      <c r="V84" s="846"/>
      <c r="W84" s="846"/>
      <c r="X84" s="846"/>
      <c r="Y84" s="846"/>
      <c r="Z84" s="846"/>
      <c r="AA84" s="846"/>
      <c r="AB84" s="846"/>
      <c r="AC84" s="846"/>
      <c r="AD84" s="846"/>
      <c r="AE84" s="846"/>
      <c r="AF84" s="846"/>
      <c r="AG84" s="846"/>
      <c r="AH84" s="847"/>
      <c r="AI84" s="761"/>
      <c r="AJ84" s="753"/>
      <c r="AK84" s="639">
        <v>7</v>
      </c>
      <c r="AL84" s="761"/>
      <c r="AM84" s="838">
        <f t="shared" si="12"/>
        <v>116</v>
      </c>
      <c r="AN84" s="761"/>
      <c r="AO84" s="639">
        <f t="shared" si="13"/>
        <v>64</v>
      </c>
      <c r="AP84" s="640"/>
      <c r="AQ84" s="761">
        <v>30</v>
      </c>
      <c r="AR84" s="761"/>
      <c r="AS84" s="639"/>
      <c r="AT84" s="753"/>
      <c r="AU84" s="639">
        <v>34</v>
      </c>
      <c r="AV84" s="753"/>
      <c r="AW84" s="761"/>
      <c r="AX84" s="640"/>
      <c r="AY84" s="368"/>
      <c r="AZ84" s="376"/>
      <c r="BA84" s="370"/>
      <c r="BB84" s="381"/>
      <c r="BC84" s="376"/>
      <c r="BD84" s="382"/>
      <c r="BE84" s="381"/>
      <c r="BF84" s="376"/>
      <c r="BG84" s="382"/>
      <c r="BH84" s="368"/>
      <c r="BI84" s="376"/>
      <c r="BJ84" s="370"/>
      <c r="BK84" s="368"/>
      <c r="BL84" s="376"/>
      <c r="BM84" s="370"/>
      <c r="BN84" s="381"/>
      <c r="BO84" s="376"/>
      <c r="BP84" s="382"/>
      <c r="BQ84" s="368">
        <v>116</v>
      </c>
      <c r="BR84" s="376">
        <v>64</v>
      </c>
      <c r="BS84" s="370">
        <v>3</v>
      </c>
      <c r="BT84" s="368"/>
      <c r="BU84" s="376"/>
      <c r="BV84" s="369"/>
      <c r="BW84" s="368"/>
      <c r="BX84" s="376"/>
      <c r="BY84" s="370"/>
      <c r="BZ84" s="368"/>
      <c r="CA84" s="376"/>
      <c r="CB84" s="369"/>
      <c r="CC84" s="810" t="s">
        <v>252</v>
      </c>
      <c r="CD84" s="811"/>
      <c r="CE84" s="812"/>
      <c r="CF84" s="417"/>
      <c r="CG84" s="418"/>
    </row>
    <row r="85" spans="20:87" s="388" customFormat="1" ht="90" customHeight="1">
      <c r="T85" s="504" t="s">
        <v>69</v>
      </c>
      <c r="U85" s="948" t="s">
        <v>634</v>
      </c>
      <c r="V85" s="949"/>
      <c r="W85" s="949"/>
      <c r="X85" s="949"/>
      <c r="Y85" s="949"/>
      <c r="Z85" s="949"/>
      <c r="AA85" s="949"/>
      <c r="AB85" s="949"/>
      <c r="AC85" s="949"/>
      <c r="AD85" s="949"/>
      <c r="AE85" s="949"/>
      <c r="AF85" s="949"/>
      <c r="AG85" s="949"/>
      <c r="AH85" s="950"/>
      <c r="AI85" s="761"/>
      <c r="AJ85" s="761"/>
      <c r="AK85" s="639"/>
      <c r="AL85" s="761"/>
      <c r="AM85" s="838"/>
      <c r="AN85" s="761"/>
      <c r="AO85" s="639"/>
      <c r="AP85" s="640"/>
      <c r="AQ85" s="639"/>
      <c r="AR85" s="761"/>
      <c r="AS85" s="639"/>
      <c r="AT85" s="753"/>
      <c r="AU85" s="639"/>
      <c r="AV85" s="753"/>
      <c r="AW85" s="761"/>
      <c r="AX85" s="640"/>
      <c r="AY85" s="368"/>
      <c r="AZ85" s="376"/>
      <c r="BA85" s="377"/>
      <c r="BB85" s="368"/>
      <c r="BC85" s="376"/>
      <c r="BD85" s="377"/>
      <c r="BE85" s="368"/>
      <c r="BF85" s="376"/>
      <c r="BG85" s="377"/>
      <c r="BH85" s="368"/>
      <c r="BI85" s="376"/>
      <c r="BJ85" s="377"/>
      <c r="BK85" s="368"/>
      <c r="BL85" s="376"/>
      <c r="BM85" s="377"/>
      <c r="BN85" s="368"/>
      <c r="BO85" s="376"/>
      <c r="BP85" s="377"/>
      <c r="BQ85" s="368"/>
      <c r="BR85" s="376"/>
      <c r="BS85" s="377"/>
      <c r="BT85" s="368"/>
      <c r="BU85" s="376"/>
      <c r="BV85" s="369"/>
      <c r="BW85" s="368"/>
      <c r="BX85" s="376"/>
      <c r="BY85" s="377"/>
      <c r="BZ85" s="368"/>
      <c r="CA85" s="376"/>
      <c r="CB85" s="369"/>
      <c r="CC85" s="810"/>
      <c r="CD85" s="811"/>
      <c r="CE85" s="812"/>
      <c r="CF85" s="417"/>
      <c r="CG85" s="418"/>
    </row>
    <row r="86" spans="20:87" s="388" customFormat="1" ht="90" customHeight="1">
      <c r="T86" s="505" t="s">
        <v>243</v>
      </c>
      <c r="U86" s="845" t="s">
        <v>535</v>
      </c>
      <c r="V86" s="846"/>
      <c r="W86" s="846"/>
      <c r="X86" s="846"/>
      <c r="Y86" s="846"/>
      <c r="Z86" s="846"/>
      <c r="AA86" s="846"/>
      <c r="AB86" s="846"/>
      <c r="AC86" s="846"/>
      <c r="AD86" s="846"/>
      <c r="AE86" s="846"/>
      <c r="AF86" s="846"/>
      <c r="AG86" s="846"/>
      <c r="AH86" s="847"/>
      <c r="AI86" s="761">
        <v>3</v>
      </c>
      <c r="AJ86" s="753"/>
      <c r="AK86" s="639"/>
      <c r="AL86" s="761"/>
      <c r="AM86" s="838">
        <f t="shared" si="12"/>
        <v>108</v>
      </c>
      <c r="AN86" s="761"/>
      <c r="AO86" s="639">
        <f t="shared" si="13"/>
        <v>52</v>
      </c>
      <c r="AP86" s="640"/>
      <c r="AQ86" s="761">
        <v>30</v>
      </c>
      <c r="AR86" s="761"/>
      <c r="AS86" s="639"/>
      <c r="AT86" s="753"/>
      <c r="AU86" s="639">
        <v>22</v>
      </c>
      <c r="AV86" s="753"/>
      <c r="AW86" s="761"/>
      <c r="AX86" s="640"/>
      <c r="AY86" s="368"/>
      <c r="AZ86" s="376"/>
      <c r="BA86" s="370"/>
      <c r="BB86" s="381"/>
      <c r="BC86" s="376"/>
      <c r="BD86" s="382"/>
      <c r="BE86" s="381">
        <v>108</v>
      </c>
      <c r="BF86" s="376">
        <v>52</v>
      </c>
      <c r="BG86" s="382">
        <v>3</v>
      </c>
      <c r="BH86" s="368"/>
      <c r="BI86" s="376"/>
      <c r="BJ86" s="370"/>
      <c r="BK86" s="368"/>
      <c r="BL86" s="376"/>
      <c r="BM86" s="370"/>
      <c r="BN86" s="381"/>
      <c r="BO86" s="376"/>
      <c r="BP86" s="382"/>
      <c r="BQ86" s="368"/>
      <c r="BR86" s="376"/>
      <c r="BS86" s="370"/>
      <c r="BT86" s="368"/>
      <c r="BU86" s="376"/>
      <c r="BV86" s="369"/>
      <c r="BW86" s="368"/>
      <c r="BX86" s="376"/>
      <c r="BY86" s="370"/>
      <c r="BZ86" s="368"/>
      <c r="CA86" s="376"/>
      <c r="CB86" s="369"/>
      <c r="CC86" s="810" t="s">
        <v>253</v>
      </c>
      <c r="CD86" s="811"/>
      <c r="CE86" s="812"/>
      <c r="CF86" s="417"/>
      <c r="CG86" s="418"/>
    </row>
    <row r="87" spans="20:87" s="388" customFormat="1" ht="90" customHeight="1">
      <c r="T87" s="505" t="s">
        <v>244</v>
      </c>
      <c r="U87" s="845" t="s">
        <v>347</v>
      </c>
      <c r="V87" s="846"/>
      <c r="W87" s="846"/>
      <c r="X87" s="846"/>
      <c r="Y87" s="846"/>
      <c r="Z87" s="846"/>
      <c r="AA87" s="846"/>
      <c r="AB87" s="846"/>
      <c r="AC87" s="846"/>
      <c r="AD87" s="846"/>
      <c r="AE87" s="846"/>
      <c r="AF87" s="846"/>
      <c r="AG87" s="846"/>
      <c r="AH87" s="847"/>
      <c r="AI87" s="761"/>
      <c r="AJ87" s="753"/>
      <c r="AK87" s="639">
        <v>5</v>
      </c>
      <c r="AL87" s="761"/>
      <c r="AM87" s="838">
        <f t="shared" si="12"/>
        <v>108</v>
      </c>
      <c r="AN87" s="761"/>
      <c r="AO87" s="639">
        <f t="shared" si="13"/>
        <v>52</v>
      </c>
      <c r="AP87" s="640"/>
      <c r="AQ87" s="761">
        <v>30</v>
      </c>
      <c r="AR87" s="761"/>
      <c r="AS87" s="639"/>
      <c r="AT87" s="753"/>
      <c r="AU87" s="639">
        <v>22</v>
      </c>
      <c r="AV87" s="753"/>
      <c r="AW87" s="761"/>
      <c r="AX87" s="640"/>
      <c r="AY87" s="368"/>
      <c r="AZ87" s="376"/>
      <c r="BA87" s="370"/>
      <c r="BB87" s="381"/>
      <c r="BC87" s="376"/>
      <c r="BD87" s="382"/>
      <c r="BE87" s="381"/>
      <c r="BF87" s="376"/>
      <c r="BG87" s="382"/>
      <c r="BH87" s="368"/>
      <c r="BI87" s="376"/>
      <c r="BJ87" s="370"/>
      <c r="BK87" s="368">
        <v>108</v>
      </c>
      <c r="BL87" s="376">
        <v>52</v>
      </c>
      <c r="BM87" s="370">
        <v>3</v>
      </c>
      <c r="BN87" s="381"/>
      <c r="BO87" s="376"/>
      <c r="BP87" s="382"/>
      <c r="BQ87" s="368"/>
      <c r="BR87" s="376"/>
      <c r="BS87" s="370"/>
      <c r="BT87" s="368"/>
      <c r="BU87" s="376"/>
      <c r="BV87" s="369"/>
      <c r="BW87" s="368"/>
      <c r="BX87" s="376"/>
      <c r="BY87" s="370"/>
      <c r="BZ87" s="368"/>
      <c r="CA87" s="376"/>
      <c r="CB87" s="369"/>
      <c r="CC87" s="810" t="s">
        <v>103</v>
      </c>
      <c r="CD87" s="811"/>
      <c r="CE87" s="812"/>
      <c r="CF87" s="417"/>
      <c r="CG87" s="418"/>
    </row>
    <row r="88" spans="20:87" s="388" customFormat="1" ht="115.2" customHeight="1">
      <c r="T88" s="505" t="s">
        <v>251</v>
      </c>
      <c r="U88" s="945" t="s">
        <v>345</v>
      </c>
      <c r="V88" s="946"/>
      <c r="W88" s="946"/>
      <c r="X88" s="946"/>
      <c r="Y88" s="946"/>
      <c r="Z88" s="946"/>
      <c r="AA88" s="946"/>
      <c r="AB88" s="946"/>
      <c r="AC88" s="946"/>
      <c r="AD88" s="946"/>
      <c r="AE88" s="946"/>
      <c r="AF88" s="946"/>
      <c r="AG88" s="946"/>
      <c r="AH88" s="947"/>
      <c r="AI88" s="761"/>
      <c r="AJ88" s="753"/>
      <c r="AK88" s="639">
        <v>6</v>
      </c>
      <c r="AL88" s="761"/>
      <c r="AM88" s="838">
        <f>SUM(AY88,BB88,BE88,BH88,BK88,BN88,BQ88,BT88,BW88,BZ88)</f>
        <v>112</v>
      </c>
      <c r="AN88" s="761"/>
      <c r="AO88" s="639">
        <f>SUM(AZ88,BC88,BF88,BI88,BL88,BO88,BR88,BU88,BX88,CA88)</f>
        <v>60</v>
      </c>
      <c r="AP88" s="640"/>
      <c r="AQ88" s="747">
        <v>30</v>
      </c>
      <c r="AR88" s="747"/>
      <c r="AS88" s="749"/>
      <c r="AT88" s="748"/>
      <c r="AU88" s="749">
        <v>30</v>
      </c>
      <c r="AV88" s="748"/>
      <c r="AW88" s="747"/>
      <c r="AX88" s="822"/>
      <c r="AY88" s="368"/>
      <c r="AZ88" s="376"/>
      <c r="BA88" s="370"/>
      <c r="BB88" s="381"/>
      <c r="BC88" s="376"/>
      <c r="BD88" s="382"/>
      <c r="BE88" s="381"/>
      <c r="BF88" s="376"/>
      <c r="BG88" s="382"/>
      <c r="BH88" s="381"/>
      <c r="BI88" s="376"/>
      <c r="BJ88" s="382"/>
      <c r="BK88" s="368"/>
      <c r="BL88" s="376"/>
      <c r="BM88" s="370"/>
      <c r="BN88" s="381">
        <v>112</v>
      </c>
      <c r="BO88" s="376">
        <v>60</v>
      </c>
      <c r="BP88" s="382">
        <v>3</v>
      </c>
      <c r="BQ88" s="368"/>
      <c r="BR88" s="376"/>
      <c r="BS88" s="370"/>
      <c r="BT88" s="368"/>
      <c r="BU88" s="376"/>
      <c r="BV88" s="369"/>
      <c r="BW88" s="368"/>
      <c r="BX88" s="376"/>
      <c r="BY88" s="370"/>
      <c r="BZ88" s="368"/>
      <c r="CA88" s="376"/>
      <c r="CB88" s="369"/>
      <c r="CC88" s="810" t="s">
        <v>215</v>
      </c>
      <c r="CD88" s="811"/>
      <c r="CE88" s="812"/>
      <c r="CF88" s="417"/>
      <c r="CG88" s="418"/>
    </row>
    <row r="89" spans="20:87" s="388" customFormat="1" ht="115.2" customHeight="1">
      <c r="T89" s="505" t="s">
        <v>398</v>
      </c>
      <c r="U89" s="835" t="s">
        <v>651</v>
      </c>
      <c r="V89" s="836"/>
      <c r="W89" s="836"/>
      <c r="X89" s="836"/>
      <c r="Y89" s="836"/>
      <c r="Z89" s="836"/>
      <c r="AA89" s="836"/>
      <c r="AB89" s="836"/>
      <c r="AC89" s="836"/>
      <c r="AD89" s="836"/>
      <c r="AE89" s="836"/>
      <c r="AF89" s="836"/>
      <c r="AG89" s="836"/>
      <c r="AH89" s="837"/>
      <c r="AI89" s="761"/>
      <c r="AJ89" s="753"/>
      <c r="AK89" s="639">
        <v>7</v>
      </c>
      <c r="AL89" s="761"/>
      <c r="AM89" s="838">
        <f>SUM(AY89,BB89,BE89,BH89,BK89,BN89,BQ89,BT89,BW89,BZ89)</f>
        <v>90</v>
      </c>
      <c r="AN89" s="761"/>
      <c r="AO89" s="639">
        <f>SUM(AZ89,BC89,BF89,BI89,BL89,BO89,BR89,BU89,BX89,CA89)</f>
        <v>36</v>
      </c>
      <c r="AP89" s="640"/>
      <c r="AQ89" s="761">
        <v>20</v>
      </c>
      <c r="AR89" s="761"/>
      <c r="AS89" s="639"/>
      <c r="AT89" s="753"/>
      <c r="AU89" s="639">
        <v>16</v>
      </c>
      <c r="AV89" s="753"/>
      <c r="AW89" s="761"/>
      <c r="AX89" s="640"/>
      <c r="AY89" s="368"/>
      <c r="AZ89" s="376"/>
      <c r="BA89" s="370"/>
      <c r="BB89" s="381"/>
      <c r="BC89" s="376"/>
      <c r="BD89" s="382"/>
      <c r="BE89" s="381"/>
      <c r="BF89" s="376"/>
      <c r="BG89" s="382"/>
      <c r="BH89" s="381"/>
      <c r="BI89" s="376"/>
      <c r="BJ89" s="382"/>
      <c r="BK89" s="368"/>
      <c r="BL89" s="376"/>
      <c r="BM89" s="370"/>
      <c r="BN89" s="381"/>
      <c r="BO89" s="376"/>
      <c r="BP89" s="382"/>
      <c r="BQ89" s="587">
        <v>90</v>
      </c>
      <c r="BR89" s="376">
        <v>36</v>
      </c>
      <c r="BS89" s="586">
        <v>3</v>
      </c>
      <c r="BT89" s="368"/>
      <c r="BU89" s="376"/>
      <c r="BV89" s="369"/>
      <c r="BW89" s="368"/>
      <c r="BX89" s="376"/>
      <c r="BY89" s="370"/>
      <c r="BZ89" s="368"/>
      <c r="CA89" s="376"/>
      <c r="CB89" s="369"/>
      <c r="CC89" s="810" t="s">
        <v>216</v>
      </c>
      <c r="CD89" s="811"/>
      <c r="CE89" s="812"/>
      <c r="CF89" s="417"/>
      <c r="CG89" s="418"/>
    </row>
    <row r="90" spans="20:87" s="393" customFormat="1" ht="115.2" customHeight="1">
      <c r="T90" s="504" t="s">
        <v>285</v>
      </c>
      <c r="U90" s="931" t="s">
        <v>348</v>
      </c>
      <c r="V90" s="932"/>
      <c r="W90" s="932"/>
      <c r="X90" s="932"/>
      <c r="Y90" s="932"/>
      <c r="Z90" s="932"/>
      <c r="AA90" s="932"/>
      <c r="AB90" s="932"/>
      <c r="AC90" s="932"/>
      <c r="AD90" s="932"/>
      <c r="AE90" s="932"/>
      <c r="AF90" s="932"/>
      <c r="AG90" s="932"/>
      <c r="AH90" s="933"/>
      <c r="AI90" s="761"/>
      <c r="AJ90" s="753"/>
      <c r="AK90" s="639"/>
      <c r="AL90" s="640"/>
      <c r="AM90" s="838"/>
      <c r="AN90" s="761"/>
      <c r="AO90" s="639"/>
      <c r="AP90" s="640"/>
      <c r="AQ90" s="838"/>
      <c r="AR90" s="761"/>
      <c r="AS90" s="639"/>
      <c r="AT90" s="753"/>
      <c r="AU90" s="639"/>
      <c r="AV90" s="753"/>
      <c r="AW90" s="761"/>
      <c r="AX90" s="761"/>
      <c r="AY90" s="368"/>
      <c r="AZ90" s="376"/>
      <c r="BA90" s="369"/>
      <c r="BB90" s="368"/>
      <c r="BC90" s="376"/>
      <c r="BD90" s="369"/>
      <c r="BE90" s="368"/>
      <c r="BF90" s="376"/>
      <c r="BG90" s="369"/>
      <c r="BH90" s="368"/>
      <c r="BI90" s="376"/>
      <c r="BJ90" s="369"/>
      <c r="BK90" s="368"/>
      <c r="BL90" s="376"/>
      <c r="BM90" s="369"/>
      <c r="BN90" s="368"/>
      <c r="BO90" s="376"/>
      <c r="BP90" s="369"/>
      <c r="BQ90" s="368"/>
      <c r="BR90" s="376"/>
      <c r="BS90" s="369"/>
      <c r="BT90" s="368"/>
      <c r="BU90" s="376"/>
      <c r="BV90" s="369"/>
      <c r="BW90" s="368"/>
      <c r="BX90" s="376"/>
      <c r="BY90" s="369"/>
      <c r="BZ90" s="368"/>
      <c r="CA90" s="376"/>
      <c r="CB90" s="369"/>
      <c r="CC90" s="810"/>
      <c r="CD90" s="811"/>
      <c r="CE90" s="812"/>
      <c r="CF90" s="417"/>
      <c r="CG90" s="418"/>
      <c r="CH90" s="388"/>
      <c r="CI90" s="388"/>
    </row>
    <row r="91" spans="20:87" s="393" customFormat="1" ht="115.2" customHeight="1">
      <c r="T91" s="503" t="s">
        <v>106</v>
      </c>
      <c r="U91" s="835" t="s">
        <v>540</v>
      </c>
      <c r="V91" s="836"/>
      <c r="W91" s="836"/>
      <c r="X91" s="836"/>
      <c r="Y91" s="836"/>
      <c r="Z91" s="836"/>
      <c r="AA91" s="836"/>
      <c r="AB91" s="836"/>
      <c r="AC91" s="836"/>
      <c r="AD91" s="836"/>
      <c r="AE91" s="836"/>
      <c r="AF91" s="836"/>
      <c r="AG91" s="836"/>
      <c r="AH91" s="837"/>
      <c r="AI91" s="761">
        <v>6</v>
      </c>
      <c r="AJ91" s="753"/>
      <c r="AK91" s="639"/>
      <c r="AL91" s="640"/>
      <c r="AM91" s="838">
        <f>SUM(AY91,BB91,BE91,BH91,BK91,BN91,BQ91,BT91,BW91,BZ91)</f>
        <v>112</v>
      </c>
      <c r="AN91" s="761"/>
      <c r="AO91" s="639">
        <f>SUM(AZ91,BC91,BF91,BI91,BL91,BO91,BR91,BU91,BX91,CA91)</f>
        <v>60</v>
      </c>
      <c r="AP91" s="640"/>
      <c r="AQ91" s="747">
        <v>30</v>
      </c>
      <c r="AR91" s="747"/>
      <c r="AS91" s="749"/>
      <c r="AT91" s="748"/>
      <c r="AU91" s="749">
        <v>30</v>
      </c>
      <c r="AV91" s="748"/>
      <c r="AW91" s="747"/>
      <c r="AX91" s="822"/>
      <c r="AY91" s="368"/>
      <c r="AZ91" s="376"/>
      <c r="BA91" s="370"/>
      <c r="BB91" s="368"/>
      <c r="BC91" s="376"/>
      <c r="BD91" s="370"/>
      <c r="BE91" s="368"/>
      <c r="BF91" s="376"/>
      <c r="BG91" s="370"/>
      <c r="BH91" s="368"/>
      <c r="BI91" s="376"/>
      <c r="BJ91" s="370"/>
      <c r="BK91" s="368"/>
      <c r="BL91" s="376"/>
      <c r="BM91" s="370"/>
      <c r="BN91" s="368">
        <v>112</v>
      </c>
      <c r="BO91" s="376">
        <v>60</v>
      </c>
      <c r="BP91" s="370">
        <v>3</v>
      </c>
      <c r="BQ91" s="368"/>
      <c r="BR91" s="376"/>
      <c r="BS91" s="370"/>
      <c r="BT91" s="368"/>
      <c r="BU91" s="376"/>
      <c r="BV91" s="369"/>
      <c r="BW91" s="368"/>
      <c r="BX91" s="376"/>
      <c r="BY91" s="370"/>
      <c r="BZ91" s="368"/>
      <c r="CA91" s="376"/>
      <c r="CB91" s="369"/>
      <c r="CC91" s="810" t="s">
        <v>217</v>
      </c>
      <c r="CD91" s="811"/>
      <c r="CE91" s="812"/>
      <c r="CF91" s="417"/>
      <c r="CG91" s="418"/>
      <c r="CH91" s="388"/>
      <c r="CI91" s="388"/>
    </row>
    <row r="92" spans="20:87" s="393" customFormat="1" ht="90" customHeight="1">
      <c r="T92" s="503" t="s">
        <v>107</v>
      </c>
      <c r="U92" s="835" t="s">
        <v>644</v>
      </c>
      <c r="V92" s="836"/>
      <c r="W92" s="836"/>
      <c r="X92" s="836"/>
      <c r="Y92" s="836"/>
      <c r="Z92" s="836"/>
      <c r="AA92" s="836"/>
      <c r="AB92" s="836"/>
      <c r="AC92" s="836"/>
      <c r="AD92" s="836"/>
      <c r="AE92" s="836"/>
      <c r="AF92" s="836"/>
      <c r="AG92" s="836"/>
      <c r="AH92" s="837"/>
      <c r="AI92" s="761">
        <v>7</v>
      </c>
      <c r="AJ92" s="753"/>
      <c r="AK92" s="639"/>
      <c r="AL92" s="640"/>
      <c r="AM92" s="838">
        <f>SUM(AY92,BB92,BE92,BH92,BK92,BN92,BQ92,BT92,BW92,BZ92)</f>
        <v>110</v>
      </c>
      <c r="AN92" s="761"/>
      <c r="AO92" s="639">
        <f>SUM(AZ92,BC92,BF92,BI92,BL92,BO92,BR92,BU92,BX92,CA92)</f>
        <v>64</v>
      </c>
      <c r="AP92" s="640"/>
      <c r="AQ92" s="747">
        <v>30</v>
      </c>
      <c r="AR92" s="748"/>
      <c r="AS92" s="749"/>
      <c r="AT92" s="748"/>
      <c r="AU92" s="749">
        <v>34</v>
      </c>
      <c r="AV92" s="748"/>
      <c r="AW92" s="749"/>
      <c r="AX92" s="747"/>
      <c r="AY92" s="368"/>
      <c r="AZ92" s="376"/>
      <c r="BA92" s="370"/>
      <c r="BB92" s="368"/>
      <c r="BC92" s="376"/>
      <c r="BD92" s="370"/>
      <c r="BE92" s="368"/>
      <c r="BF92" s="376"/>
      <c r="BG92" s="370"/>
      <c r="BH92" s="368"/>
      <c r="BI92" s="376"/>
      <c r="BJ92" s="370"/>
      <c r="BK92" s="368"/>
      <c r="BL92" s="376"/>
      <c r="BM92" s="370"/>
      <c r="BN92" s="368"/>
      <c r="BO92" s="376"/>
      <c r="BP92" s="370"/>
      <c r="BQ92" s="368">
        <v>110</v>
      </c>
      <c r="BR92" s="376">
        <v>64</v>
      </c>
      <c r="BS92" s="370">
        <v>3</v>
      </c>
      <c r="BT92" s="368"/>
      <c r="BU92" s="376"/>
      <c r="BV92" s="369"/>
      <c r="BW92" s="368"/>
      <c r="BX92" s="376"/>
      <c r="BY92" s="370"/>
      <c r="BZ92" s="368"/>
      <c r="CA92" s="376"/>
      <c r="CB92" s="369"/>
      <c r="CC92" s="810" t="s">
        <v>104</v>
      </c>
      <c r="CD92" s="811"/>
      <c r="CE92" s="812"/>
      <c r="CF92" s="417"/>
      <c r="CG92" s="418"/>
      <c r="CH92" s="388"/>
      <c r="CI92" s="388"/>
    </row>
    <row r="93" spans="20:87" s="393" customFormat="1" ht="90" customHeight="1">
      <c r="T93" s="503" t="s">
        <v>245</v>
      </c>
      <c r="U93" s="835" t="s">
        <v>645</v>
      </c>
      <c r="V93" s="836"/>
      <c r="W93" s="836"/>
      <c r="X93" s="836"/>
      <c r="Y93" s="836"/>
      <c r="Z93" s="836"/>
      <c r="AA93" s="836"/>
      <c r="AB93" s="836"/>
      <c r="AC93" s="836"/>
      <c r="AD93" s="836"/>
      <c r="AE93" s="836"/>
      <c r="AF93" s="836"/>
      <c r="AG93" s="836"/>
      <c r="AH93" s="837"/>
      <c r="AI93" s="761"/>
      <c r="AJ93" s="753"/>
      <c r="AK93" s="639">
        <v>8</v>
      </c>
      <c r="AL93" s="640"/>
      <c r="AM93" s="838">
        <f t="shared" ref="AM93:AM94" si="14">SUM(AY93,BB93,BE93,BH93,BK93,BN93,BQ93,BT93,BW93,BZ93)</f>
        <v>102</v>
      </c>
      <c r="AN93" s="761"/>
      <c r="AO93" s="639">
        <f t="shared" ref="AO93" si="15">SUM(AZ93,BC93,BF93,BI93,BL93,BO93,BR93,BU93,BX93,CA93)</f>
        <v>52</v>
      </c>
      <c r="AP93" s="640"/>
      <c r="AQ93" s="761">
        <v>30</v>
      </c>
      <c r="AR93" s="753"/>
      <c r="AS93" s="639"/>
      <c r="AT93" s="753"/>
      <c r="AU93" s="639">
        <v>22</v>
      </c>
      <c r="AV93" s="753"/>
      <c r="AW93" s="639"/>
      <c r="AX93" s="761"/>
      <c r="AY93" s="368"/>
      <c r="AZ93" s="376"/>
      <c r="BA93" s="370"/>
      <c r="BB93" s="368"/>
      <c r="BC93" s="376"/>
      <c r="BD93" s="370"/>
      <c r="BE93" s="368"/>
      <c r="BF93" s="376"/>
      <c r="BG93" s="370"/>
      <c r="BH93" s="368"/>
      <c r="BI93" s="376"/>
      <c r="BJ93" s="370"/>
      <c r="BK93" s="368"/>
      <c r="BL93" s="376"/>
      <c r="BM93" s="370"/>
      <c r="BN93" s="368"/>
      <c r="BO93" s="376"/>
      <c r="BP93" s="370"/>
      <c r="BQ93" s="368"/>
      <c r="BR93" s="376"/>
      <c r="BS93" s="370"/>
      <c r="BT93" s="368">
        <v>102</v>
      </c>
      <c r="BU93" s="376">
        <v>52</v>
      </c>
      <c r="BV93" s="369">
        <v>3</v>
      </c>
      <c r="BW93" s="368"/>
      <c r="BX93" s="376"/>
      <c r="BY93" s="370"/>
      <c r="BZ93" s="368"/>
      <c r="CA93" s="376"/>
      <c r="CB93" s="369"/>
      <c r="CC93" s="810" t="s">
        <v>105</v>
      </c>
      <c r="CD93" s="811"/>
      <c r="CE93" s="812"/>
      <c r="CF93" s="417"/>
      <c r="CG93" s="418"/>
      <c r="CH93" s="388"/>
      <c r="CI93" s="388"/>
    </row>
    <row r="94" spans="20:87" s="393" customFormat="1" ht="165" customHeight="1">
      <c r="T94" s="592" t="s">
        <v>402</v>
      </c>
      <c r="U94" s="835" t="s">
        <v>635</v>
      </c>
      <c r="V94" s="836"/>
      <c r="W94" s="836"/>
      <c r="X94" s="836"/>
      <c r="Y94" s="836"/>
      <c r="Z94" s="836"/>
      <c r="AA94" s="836"/>
      <c r="AB94" s="836"/>
      <c r="AC94" s="836"/>
      <c r="AD94" s="836"/>
      <c r="AE94" s="836"/>
      <c r="AF94" s="836"/>
      <c r="AG94" s="836"/>
      <c r="AH94" s="837"/>
      <c r="AI94" s="761"/>
      <c r="AJ94" s="753"/>
      <c r="AK94" s="639"/>
      <c r="AL94" s="640"/>
      <c r="AM94" s="838">
        <f t="shared" si="14"/>
        <v>40</v>
      </c>
      <c r="AN94" s="761"/>
      <c r="AO94" s="639"/>
      <c r="AP94" s="640"/>
      <c r="AQ94" s="761"/>
      <c r="AR94" s="753"/>
      <c r="AS94" s="639"/>
      <c r="AT94" s="753"/>
      <c r="AU94" s="639"/>
      <c r="AV94" s="753"/>
      <c r="AW94" s="639"/>
      <c r="AX94" s="761"/>
      <c r="AY94" s="368"/>
      <c r="AZ94" s="376"/>
      <c r="BA94" s="370"/>
      <c r="BB94" s="368"/>
      <c r="BC94" s="376"/>
      <c r="BD94" s="370"/>
      <c r="BE94" s="368"/>
      <c r="BF94" s="376"/>
      <c r="BG94" s="370"/>
      <c r="BH94" s="368"/>
      <c r="BI94" s="376"/>
      <c r="BJ94" s="370"/>
      <c r="BK94" s="368"/>
      <c r="BL94" s="376"/>
      <c r="BM94" s="370"/>
      <c r="BN94" s="368"/>
      <c r="BO94" s="376"/>
      <c r="BP94" s="370"/>
      <c r="BQ94" s="368">
        <v>40</v>
      </c>
      <c r="BR94" s="376"/>
      <c r="BS94" s="370">
        <v>1</v>
      </c>
      <c r="BT94" s="368"/>
      <c r="BU94" s="376"/>
      <c r="BV94" s="369"/>
      <c r="BW94" s="368"/>
      <c r="BX94" s="376"/>
      <c r="BY94" s="370"/>
      <c r="BZ94" s="368"/>
      <c r="CA94" s="376"/>
      <c r="CB94" s="369"/>
      <c r="CC94" s="810" t="s">
        <v>621</v>
      </c>
      <c r="CD94" s="811"/>
      <c r="CE94" s="812"/>
      <c r="CF94" s="417"/>
      <c r="CG94" s="418"/>
      <c r="CH94" s="388"/>
      <c r="CI94" s="388"/>
    </row>
    <row r="95" spans="20:87" s="393" customFormat="1" ht="115.2" customHeight="1">
      <c r="T95" s="504" t="s">
        <v>404</v>
      </c>
      <c r="U95" s="931" t="s">
        <v>537</v>
      </c>
      <c r="V95" s="932"/>
      <c r="W95" s="932"/>
      <c r="X95" s="932"/>
      <c r="Y95" s="932"/>
      <c r="Z95" s="932"/>
      <c r="AA95" s="932"/>
      <c r="AB95" s="932"/>
      <c r="AC95" s="932"/>
      <c r="AD95" s="932"/>
      <c r="AE95" s="932"/>
      <c r="AF95" s="932"/>
      <c r="AG95" s="932"/>
      <c r="AH95" s="933"/>
      <c r="AI95" s="761"/>
      <c r="AJ95" s="753"/>
      <c r="AK95" s="639"/>
      <c r="AL95" s="640"/>
      <c r="AM95" s="838"/>
      <c r="AN95" s="761"/>
      <c r="AO95" s="639"/>
      <c r="AP95" s="640"/>
      <c r="AQ95" s="838"/>
      <c r="AR95" s="761"/>
      <c r="AS95" s="639"/>
      <c r="AT95" s="753"/>
      <c r="AU95" s="639"/>
      <c r="AV95" s="753"/>
      <c r="AW95" s="761"/>
      <c r="AX95" s="761"/>
      <c r="AY95" s="368"/>
      <c r="AZ95" s="376"/>
      <c r="BA95" s="369"/>
      <c r="BB95" s="368"/>
      <c r="BC95" s="376"/>
      <c r="BD95" s="369"/>
      <c r="BE95" s="368"/>
      <c r="BF95" s="376"/>
      <c r="BG95" s="369"/>
      <c r="BH95" s="368"/>
      <c r="BI95" s="376"/>
      <c r="BJ95" s="369"/>
      <c r="BK95" s="368"/>
      <c r="BL95" s="376"/>
      <c r="BM95" s="369"/>
      <c r="BN95" s="368"/>
      <c r="BO95" s="376"/>
      <c r="BP95" s="369"/>
      <c r="BQ95" s="368"/>
      <c r="BR95" s="376"/>
      <c r="BS95" s="369"/>
      <c r="BT95" s="368"/>
      <c r="BU95" s="376"/>
      <c r="BV95" s="369"/>
      <c r="BW95" s="368"/>
      <c r="BX95" s="376"/>
      <c r="BY95" s="369"/>
      <c r="BZ95" s="368"/>
      <c r="CA95" s="376"/>
      <c r="CB95" s="369"/>
      <c r="CC95" s="810"/>
      <c r="CD95" s="811"/>
      <c r="CE95" s="812"/>
      <c r="CF95" s="417"/>
      <c r="CG95" s="418"/>
      <c r="CH95" s="388"/>
      <c r="CI95" s="388"/>
    </row>
    <row r="96" spans="20:87" s="393" customFormat="1" ht="90" customHeight="1">
      <c r="T96" s="503" t="s">
        <v>279</v>
      </c>
      <c r="U96" s="835" t="s">
        <v>352</v>
      </c>
      <c r="V96" s="836"/>
      <c r="W96" s="836"/>
      <c r="X96" s="836"/>
      <c r="Y96" s="836"/>
      <c r="Z96" s="836"/>
      <c r="AA96" s="836"/>
      <c r="AB96" s="836"/>
      <c r="AC96" s="836"/>
      <c r="AD96" s="836"/>
      <c r="AE96" s="836"/>
      <c r="AF96" s="836"/>
      <c r="AG96" s="836"/>
      <c r="AH96" s="837"/>
      <c r="AI96" s="761">
        <v>5</v>
      </c>
      <c r="AJ96" s="753"/>
      <c r="AK96" s="639"/>
      <c r="AL96" s="640"/>
      <c r="AM96" s="838">
        <f t="shared" si="12"/>
        <v>118</v>
      </c>
      <c r="AN96" s="761"/>
      <c r="AO96" s="639">
        <f t="shared" si="13"/>
        <v>64</v>
      </c>
      <c r="AP96" s="640"/>
      <c r="AQ96" s="761">
        <v>30</v>
      </c>
      <c r="AR96" s="761"/>
      <c r="AS96" s="639"/>
      <c r="AT96" s="753"/>
      <c r="AU96" s="639">
        <v>34</v>
      </c>
      <c r="AV96" s="753"/>
      <c r="AW96" s="761"/>
      <c r="AX96" s="761"/>
      <c r="AY96" s="368"/>
      <c r="AZ96" s="376"/>
      <c r="BA96" s="370"/>
      <c r="BB96" s="368"/>
      <c r="BC96" s="376"/>
      <c r="BD96" s="370"/>
      <c r="BE96" s="368"/>
      <c r="BF96" s="376"/>
      <c r="BG96" s="370"/>
      <c r="BH96" s="368"/>
      <c r="BI96" s="376"/>
      <c r="BJ96" s="370"/>
      <c r="BK96" s="368">
        <v>118</v>
      </c>
      <c r="BL96" s="376">
        <v>64</v>
      </c>
      <c r="BM96" s="370">
        <v>3</v>
      </c>
      <c r="BN96" s="368"/>
      <c r="BO96" s="376"/>
      <c r="BP96" s="370"/>
      <c r="BQ96" s="368"/>
      <c r="BR96" s="376"/>
      <c r="BS96" s="370"/>
      <c r="BT96" s="368"/>
      <c r="BU96" s="376"/>
      <c r="BV96" s="369"/>
      <c r="BW96" s="368"/>
      <c r="BX96" s="376"/>
      <c r="BY96" s="370"/>
      <c r="BZ96" s="368"/>
      <c r="CA96" s="376"/>
      <c r="CB96" s="369"/>
      <c r="CC96" s="810" t="s">
        <v>218</v>
      </c>
      <c r="CD96" s="811"/>
      <c r="CE96" s="812"/>
      <c r="CF96" s="417"/>
      <c r="CG96" s="418"/>
      <c r="CH96" s="388"/>
      <c r="CI96" s="388"/>
    </row>
    <row r="97" spans="20:87" s="393" customFormat="1" ht="90" customHeight="1">
      <c r="T97" s="503" t="s">
        <v>280</v>
      </c>
      <c r="U97" s="743" t="s">
        <v>353</v>
      </c>
      <c r="V97" s="816"/>
      <c r="W97" s="816"/>
      <c r="X97" s="816"/>
      <c r="Y97" s="816"/>
      <c r="Z97" s="816"/>
      <c r="AA97" s="816"/>
      <c r="AB97" s="816"/>
      <c r="AC97" s="816"/>
      <c r="AD97" s="816"/>
      <c r="AE97" s="816"/>
      <c r="AF97" s="816"/>
      <c r="AG97" s="816"/>
      <c r="AH97" s="817"/>
      <c r="AI97" s="794"/>
      <c r="AJ97" s="795"/>
      <c r="AK97" s="796">
        <v>6</v>
      </c>
      <c r="AL97" s="823"/>
      <c r="AM97" s="838">
        <f t="shared" si="12"/>
        <v>116</v>
      </c>
      <c r="AN97" s="761"/>
      <c r="AO97" s="639">
        <f t="shared" si="13"/>
        <v>64</v>
      </c>
      <c r="AP97" s="640"/>
      <c r="AQ97" s="794">
        <v>30</v>
      </c>
      <c r="AR97" s="794"/>
      <c r="AS97" s="796"/>
      <c r="AT97" s="795"/>
      <c r="AU97" s="796">
        <v>34</v>
      </c>
      <c r="AV97" s="795"/>
      <c r="AW97" s="794"/>
      <c r="AX97" s="794"/>
      <c r="AY97" s="368"/>
      <c r="AZ97" s="376"/>
      <c r="BA97" s="370"/>
      <c r="BB97" s="368"/>
      <c r="BC97" s="376"/>
      <c r="BD97" s="370"/>
      <c r="BE97" s="368"/>
      <c r="BF97" s="376"/>
      <c r="BG97" s="370"/>
      <c r="BH97" s="368"/>
      <c r="BI97" s="376"/>
      <c r="BJ97" s="370"/>
      <c r="BK97" s="368"/>
      <c r="BL97" s="376"/>
      <c r="BM97" s="370"/>
      <c r="BN97" s="368">
        <v>116</v>
      </c>
      <c r="BO97" s="376">
        <v>64</v>
      </c>
      <c r="BP97" s="370">
        <v>3</v>
      </c>
      <c r="BQ97" s="368"/>
      <c r="BR97" s="376"/>
      <c r="BS97" s="370"/>
      <c r="BT97" s="368"/>
      <c r="BU97" s="376"/>
      <c r="BV97" s="369"/>
      <c r="BW97" s="368"/>
      <c r="BX97" s="376"/>
      <c r="BY97" s="370"/>
      <c r="BZ97" s="368"/>
      <c r="CA97" s="376"/>
      <c r="CB97" s="369"/>
      <c r="CC97" s="810" t="s">
        <v>219</v>
      </c>
      <c r="CD97" s="811"/>
      <c r="CE97" s="812"/>
      <c r="CF97" s="417"/>
      <c r="CG97" s="418"/>
      <c r="CH97" s="388"/>
      <c r="CI97" s="388"/>
    </row>
    <row r="98" spans="20:87" s="393" customFormat="1" ht="115.2" customHeight="1">
      <c r="T98" s="503" t="s">
        <v>281</v>
      </c>
      <c r="U98" s="835" t="s">
        <v>536</v>
      </c>
      <c r="V98" s="836"/>
      <c r="W98" s="836"/>
      <c r="X98" s="836"/>
      <c r="Y98" s="836"/>
      <c r="Z98" s="836"/>
      <c r="AA98" s="836"/>
      <c r="AB98" s="836"/>
      <c r="AC98" s="836"/>
      <c r="AD98" s="836"/>
      <c r="AE98" s="836"/>
      <c r="AF98" s="836"/>
      <c r="AG98" s="836"/>
      <c r="AH98" s="837"/>
      <c r="AI98" s="761">
        <v>8</v>
      </c>
      <c r="AJ98" s="753"/>
      <c r="AK98" s="639"/>
      <c r="AL98" s="640"/>
      <c r="AM98" s="838">
        <f t="shared" si="12"/>
        <v>108</v>
      </c>
      <c r="AN98" s="761"/>
      <c r="AO98" s="639">
        <f t="shared" si="13"/>
        <v>52</v>
      </c>
      <c r="AP98" s="640"/>
      <c r="AQ98" s="761">
        <v>30</v>
      </c>
      <c r="AR98" s="761"/>
      <c r="AS98" s="639"/>
      <c r="AT98" s="753"/>
      <c r="AU98" s="639">
        <v>22</v>
      </c>
      <c r="AV98" s="753"/>
      <c r="AW98" s="761"/>
      <c r="AX98" s="761"/>
      <c r="AY98" s="368"/>
      <c r="AZ98" s="376"/>
      <c r="BA98" s="370"/>
      <c r="BB98" s="368"/>
      <c r="BC98" s="376"/>
      <c r="BD98" s="370"/>
      <c r="BE98" s="368"/>
      <c r="BF98" s="376"/>
      <c r="BG98" s="370"/>
      <c r="BH98" s="368"/>
      <c r="BI98" s="376"/>
      <c r="BJ98" s="370"/>
      <c r="BK98" s="368"/>
      <c r="BL98" s="376"/>
      <c r="BM98" s="370"/>
      <c r="BN98" s="368"/>
      <c r="BO98" s="376"/>
      <c r="BP98" s="370"/>
      <c r="BQ98" s="368"/>
      <c r="BR98" s="376"/>
      <c r="BS98" s="370"/>
      <c r="BT98" s="368">
        <v>108</v>
      </c>
      <c r="BU98" s="376">
        <v>52</v>
      </c>
      <c r="BV98" s="369">
        <v>3</v>
      </c>
      <c r="BW98" s="368"/>
      <c r="BX98" s="376"/>
      <c r="BY98" s="370"/>
      <c r="BZ98" s="368"/>
      <c r="CA98" s="376"/>
      <c r="CB98" s="369"/>
      <c r="CC98" s="810" t="s">
        <v>220</v>
      </c>
      <c r="CD98" s="811"/>
      <c r="CE98" s="812"/>
      <c r="CF98" s="417"/>
      <c r="CG98" s="418"/>
      <c r="CH98" s="388"/>
      <c r="CI98" s="388"/>
    </row>
    <row r="99" spans="20:87" s="272" customFormat="1" ht="115.2" customHeight="1">
      <c r="T99" s="503" t="s">
        <v>559</v>
      </c>
      <c r="U99" s="743" t="s">
        <v>642</v>
      </c>
      <c r="V99" s="816"/>
      <c r="W99" s="816"/>
      <c r="X99" s="816"/>
      <c r="Y99" s="816"/>
      <c r="Z99" s="816"/>
      <c r="AA99" s="816"/>
      <c r="AB99" s="816"/>
      <c r="AC99" s="816"/>
      <c r="AD99" s="816"/>
      <c r="AE99" s="816"/>
      <c r="AF99" s="816"/>
      <c r="AG99" s="816"/>
      <c r="AH99" s="817"/>
      <c r="AI99" s="838"/>
      <c r="AJ99" s="753"/>
      <c r="AK99" s="639"/>
      <c r="AL99" s="640"/>
      <c r="AM99" s="838">
        <f>SUM(AY99,BB99,BE99,BH99,BK99,BN99,BQ99,BT99,BW99,BZ99)</f>
        <v>40</v>
      </c>
      <c r="AN99" s="761"/>
      <c r="AO99" s="639"/>
      <c r="AP99" s="640"/>
      <c r="AQ99" s="747"/>
      <c r="AR99" s="747"/>
      <c r="AS99" s="749"/>
      <c r="AT99" s="748"/>
      <c r="AU99" s="749"/>
      <c r="AV99" s="748"/>
      <c r="AW99" s="747"/>
      <c r="AX99" s="747"/>
      <c r="AY99" s="368"/>
      <c r="AZ99" s="376"/>
      <c r="BA99" s="370"/>
      <c r="BB99" s="368"/>
      <c r="BC99" s="376"/>
      <c r="BD99" s="370"/>
      <c r="BE99" s="368"/>
      <c r="BF99" s="376"/>
      <c r="BG99" s="370"/>
      <c r="BH99" s="368"/>
      <c r="BI99" s="376"/>
      <c r="BJ99" s="370"/>
      <c r="BK99" s="368"/>
      <c r="BL99" s="376"/>
      <c r="BM99" s="370"/>
      <c r="BN99" s="368"/>
      <c r="BO99" s="376"/>
      <c r="BP99" s="370"/>
      <c r="BQ99" s="368"/>
      <c r="BR99" s="376"/>
      <c r="BS99" s="370"/>
      <c r="BT99" s="368">
        <v>40</v>
      </c>
      <c r="BU99" s="376"/>
      <c r="BV99" s="369">
        <v>1</v>
      </c>
      <c r="BW99" s="368"/>
      <c r="BX99" s="376"/>
      <c r="BY99" s="370"/>
      <c r="BZ99" s="368"/>
      <c r="CA99" s="376"/>
      <c r="CB99" s="369"/>
      <c r="CC99" s="810" t="s">
        <v>616</v>
      </c>
      <c r="CD99" s="811"/>
      <c r="CE99" s="812"/>
      <c r="CF99" s="417"/>
      <c r="CG99" s="418"/>
      <c r="CH99" s="387"/>
      <c r="CI99" s="387"/>
    </row>
    <row r="100" spans="20:87" s="272" customFormat="1" ht="90" customHeight="1">
      <c r="T100" s="504" t="s">
        <v>406</v>
      </c>
      <c r="U100" s="886" t="s">
        <v>627</v>
      </c>
      <c r="V100" s="887"/>
      <c r="W100" s="887"/>
      <c r="X100" s="887"/>
      <c r="Y100" s="887"/>
      <c r="Z100" s="887"/>
      <c r="AA100" s="887"/>
      <c r="AB100" s="887"/>
      <c r="AC100" s="887"/>
      <c r="AD100" s="887"/>
      <c r="AE100" s="887"/>
      <c r="AF100" s="887"/>
      <c r="AG100" s="887"/>
      <c r="AH100" s="888"/>
      <c r="AI100" s="386"/>
      <c r="AJ100" s="392"/>
      <c r="AK100" s="391"/>
      <c r="AL100" s="385"/>
      <c r="AM100" s="838"/>
      <c r="AN100" s="761"/>
      <c r="AO100" s="639"/>
      <c r="AP100" s="640"/>
      <c r="AQ100" s="386"/>
      <c r="AR100" s="386"/>
      <c r="AS100" s="391"/>
      <c r="AT100" s="392"/>
      <c r="AU100" s="391"/>
      <c r="AV100" s="392"/>
      <c r="AW100" s="386"/>
      <c r="AX100" s="386"/>
      <c r="AY100" s="383"/>
      <c r="AZ100" s="384"/>
      <c r="BA100" s="385"/>
      <c r="BB100" s="386"/>
      <c r="BC100" s="384"/>
      <c r="BD100" s="385"/>
      <c r="BE100" s="383"/>
      <c r="BF100" s="384"/>
      <c r="BG100" s="385"/>
      <c r="BH100" s="383"/>
      <c r="BI100" s="384"/>
      <c r="BJ100" s="385"/>
      <c r="BK100" s="383"/>
      <c r="BL100" s="384"/>
      <c r="BM100" s="385"/>
      <c r="BN100" s="383"/>
      <c r="BO100" s="384"/>
      <c r="BP100" s="385"/>
      <c r="BQ100" s="383"/>
      <c r="BR100" s="384"/>
      <c r="BS100" s="385"/>
      <c r="BT100" s="383"/>
      <c r="BU100" s="384"/>
      <c r="BV100" s="386"/>
      <c r="BW100" s="383"/>
      <c r="BX100" s="384"/>
      <c r="BY100" s="385"/>
      <c r="BZ100" s="383"/>
      <c r="CA100" s="384"/>
      <c r="CB100" s="386"/>
      <c r="CC100" s="810"/>
      <c r="CD100" s="811"/>
      <c r="CE100" s="812"/>
      <c r="CF100" s="417"/>
      <c r="CG100" s="418"/>
      <c r="CH100" s="387"/>
      <c r="CI100" s="387"/>
    </row>
    <row r="101" spans="20:87" s="393" customFormat="1" ht="90" customHeight="1">
      <c r="T101" s="503" t="s">
        <v>246</v>
      </c>
      <c r="U101" s="835" t="s">
        <v>538</v>
      </c>
      <c r="V101" s="836"/>
      <c r="W101" s="836"/>
      <c r="X101" s="836"/>
      <c r="Y101" s="836"/>
      <c r="Z101" s="836"/>
      <c r="AA101" s="836"/>
      <c r="AB101" s="836"/>
      <c r="AC101" s="836"/>
      <c r="AD101" s="836"/>
      <c r="AE101" s="836"/>
      <c r="AF101" s="836"/>
      <c r="AG101" s="836"/>
      <c r="AH101" s="837"/>
      <c r="AI101" s="761"/>
      <c r="AJ101" s="753"/>
      <c r="AK101" s="639">
        <v>7</v>
      </c>
      <c r="AL101" s="640"/>
      <c r="AM101" s="838">
        <f t="shared" ref="AM101:AM102" si="16">SUM(AY101,BB101,BE101,BH101,BK101,BN101,BQ101,BT101,BW101,BZ101)</f>
        <v>108</v>
      </c>
      <c r="AN101" s="761"/>
      <c r="AO101" s="639">
        <f t="shared" ref="AO101:AO102" si="17">SUM(AZ101,BC101,BF101,BI101,BL101,BO101,BR101,BU101,BX101,CA101)</f>
        <v>52</v>
      </c>
      <c r="AP101" s="640"/>
      <c r="AQ101" s="761">
        <v>30</v>
      </c>
      <c r="AR101" s="753"/>
      <c r="AS101" s="639"/>
      <c r="AT101" s="753"/>
      <c r="AU101" s="639">
        <v>22</v>
      </c>
      <c r="AV101" s="753"/>
      <c r="AW101" s="639"/>
      <c r="AX101" s="761"/>
      <c r="AY101" s="368"/>
      <c r="AZ101" s="376"/>
      <c r="BA101" s="370"/>
      <c r="BB101" s="368"/>
      <c r="BC101" s="376"/>
      <c r="BD101" s="370"/>
      <c r="BE101" s="368"/>
      <c r="BF101" s="376"/>
      <c r="BG101" s="370"/>
      <c r="BH101" s="368"/>
      <c r="BI101" s="376"/>
      <c r="BJ101" s="370"/>
      <c r="BK101" s="368"/>
      <c r="BL101" s="376"/>
      <c r="BM101" s="370"/>
      <c r="BN101" s="368"/>
      <c r="BO101" s="376"/>
      <c r="BP101" s="370"/>
      <c r="BQ101" s="368">
        <v>108</v>
      </c>
      <c r="BR101" s="376">
        <v>52</v>
      </c>
      <c r="BS101" s="370">
        <v>3</v>
      </c>
      <c r="BT101" s="368"/>
      <c r="BU101" s="376"/>
      <c r="BV101" s="369"/>
      <c r="BW101" s="368"/>
      <c r="BX101" s="376"/>
      <c r="BY101" s="370"/>
      <c r="BZ101" s="368"/>
      <c r="CA101" s="376"/>
      <c r="CB101" s="369"/>
      <c r="CC101" s="810" t="s">
        <v>221</v>
      </c>
      <c r="CD101" s="811"/>
      <c r="CE101" s="812"/>
      <c r="CF101" s="417"/>
      <c r="CG101" s="418"/>
      <c r="CH101" s="388"/>
      <c r="CI101" s="388"/>
    </row>
    <row r="102" spans="20:87" s="399" customFormat="1" ht="115.2" customHeight="1">
      <c r="T102" s="508" t="s">
        <v>247</v>
      </c>
      <c r="U102" s="895" t="s">
        <v>500</v>
      </c>
      <c r="V102" s="896"/>
      <c r="W102" s="896"/>
      <c r="X102" s="896"/>
      <c r="Y102" s="896"/>
      <c r="Z102" s="896"/>
      <c r="AA102" s="896"/>
      <c r="AB102" s="896"/>
      <c r="AC102" s="896"/>
      <c r="AD102" s="896"/>
      <c r="AE102" s="896"/>
      <c r="AF102" s="896"/>
      <c r="AG102" s="896"/>
      <c r="AH102" s="897"/>
      <c r="AI102" s="892">
        <v>8</v>
      </c>
      <c r="AJ102" s="894"/>
      <c r="AK102" s="893"/>
      <c r="AL102" s="898"/>
      <c r="AM102" s="899">
        <f t="shared" si="16"/>
        <v>108</v>
      </c>
      <c r="AN102" s="900"/>
      <c r="AO102" s="890">
        <f t="shared" si="17"/>
        <v>64</v>
      </c>
      <c r="AP102" s="891"/>
      <c r="AQ102" s="892">
        <v>30</v>
      </c>
      <c r="AR102" s="892"/>
      <c r="AS102" s="893"/>
      <c r="AT102" s="894"/>
      <c r="AU102" s="893">
        <v>34</v>
      </c>
      <c r="AV102" s="894"/>
      <c r="AW102" s="892"/>
      <c r="AX102" s="892"/>
      <c r="AY102" s="394"/>
      <c r="AZ102" s="395"/>
      <c r="BA102" s="396"/>
      <c r="BB102" s="394"/>
      <c r="BC102" s="395"/>
      <c r="BD102" s="396"/>
      <c r="BE102" s="394"/>
      <c r="BF102" s="395"/>
      <c r="BG102" s="396"/>
      <c r="BH102" s="394"/>
      <c r="BI102" s="395"/>
      <c r="BJ102" s="396"/>
      <c r="BK102" s="394"/>
      <c r="BL102" s="395"/>
      <c r="BM102" s="396"/>
      <c r="BN102" s="394"/>
      <c r="BO102" s="395"/>
      <c r="BP102" s="396"/>
      <c r="BQ102" s="394"/>
      <c r="BR102" s="395"/>
      <c r="BS102" s="396"/>
      <c r="BT102" s="394">
        <v>108</v>
      </c>
      <c r="BU102" s="395">
        <v>64</v>
      </c>
      <c r="BV102" s="397">
        <v>3</v>
      </c>
      <c r="BW102" s="394"/>
      <c r="BX102" s="395"/>
      <c r="BY102" s="396"/>
      <c r="BZ102" s="394"/>
      <c r="CA102" s="395"/>
      <c r="CB102" s="397"/>
      <c r="CC102" s="1048" t="s">
        <v>222</v>
      </c>
      <c r="CD102" s="1049"/>
      <c r="CE102" s="1050"/>
      <c r="CF102" s="425"/>
      <c r="CG102" s="426"/>
      <c r="CH102" s="398"/>
      <c r="CI102" s="398"/>
    </row>
    <row r="103" spans="20:87" s="272" customFormat="1" ht="115.2" customHeight="1">
      <c r="T103" s="503" t="s">
        <v>248</v>
      </c>
      <c r="U103" s="743" t="s">
        <v>501</v>
      </c>
      <c r="V103" s="816"/>
      <c r="W103" s="816"/>
      <c r="X103" s="816"/>
      <c r="Y103" s="816"/>
      <c r="Z103" s="816"/>
      <c r="AA103" s="816"/>
      <c r="AB103" s="816"/>
      <c r="AC103" s="816"/>
      <c r="AD103" s="816"/>
      <c r="AE103" s="816"/>
      <c r="AF103" s="816"/>
      <c r="AG103" s="816"/>
      <c r="AH103" s="817"/>
      <c r="AI103" s="794"/>
      <c r="AJ103" s="795"/>
      <c r="AK103" s="796">
        <v>9</v>
      </c>
      <c r="AL103" s="823"/>
      <c r="AM103" s="838">
        <f>SUM(AY103,BB103,BE103,BH103,BK103,BN103,BQ103,BT103,BW103,BZ103)</f>
        <v>90</v>
      </c>
      <c r="AN103" s="761"/>
      <c r="AO103" s="639">
        <f>SUM(AZ103,BC103,BF103,BI103,BL103,BO103,BR103,BU103,BX103,CA103)</f>
        <v>34</v>
      </c>
      <c r="AP103" s="640"/>
      <c r="AQ103" s="794">
        <v>20</v>
      </c>
      <c r="AR103" s="794"/>
      <c r="AS103" s="796"/>
      <c r="AT103" s="795"/>
      <c r="AU103" s="796">
        <v>14</v>
      </c>
      <c r="AV103" s="795"/>
      <c r="AW103" s="794"/>
      <c r="AX103" s="794"/>
      <c r="AY103" s="383"/>
      <c r="AZ103" s="384"/>
      <c r="BA103" s="385"/>
      <c r="BB103" s="383"/>
      <c r="BC103" s="384"/>
      <c r="BD103" s="385"/>
      <c r="BE103" s="383"/>
      <c r="BF103" s="384"/>
      <c r="BG103" s="385"/>
      <c r="BH103" s="383"/>
      <c r="BI103" s="384"/>
      <c r="BJ103" s="385"/>
      <c r="BK103" s="383"/>
      <c r="BL103" s="384"/>
      <c r="BM103" s="385"/>
      <c r="BN103" s="383"/>
      <c r="BO103" s="384"/>
      <c r="BP103" s="385"/>
      <c r="BQ103" s="394"/>
      <c r="BR103" s="395"/>
      <c r="BS103" s="396"/>
      <c r="BT103" s="394"/>
      <c r="BU103" s="395"/>
      <c r="BV103" s="397"/>
      <c r="BW103" s="394">
        <v>90</v>
      </c>
      <c r="BX103" s="395">
        <v>34</v>
      </c>
      <c r="BY103" s="396">
        <v>3</v>
      </c>
      <c r="BZ103" s="394"/>
      <c r="CA103" s="395"/>
      <c r="CB103" s="397"/>
      <c r="CC103" s="1048" t="s">
        <v>223</v>
      </c>
      <c r="CD103" s="1049"/>
      <c r="CE103" s="1050"/>
      <c r="CF103" s="425"/>
      <c r="CG103" s="426"/>
      <c r="CH103" s="387"/>
      <c r="CI103" s="387"/>
    </row>
    <row r="104" spans="20:87" s="272" customFormat="1" ht="90" customHeight="1">
      <c r="T104" s="503" t="s">
        <v>282</v>
      </c>
      <c r="U104" s="743" t="s">
        <v>499</v>
      </c>
      <c r="V104" s="816"/>
      <c r="W104" s="816"/>
      <c r="X104" s="816"/>
      <c r="Y104" s="816"/>
      <c r="Z104" s="816"/>
      <c r="AA104" s="816"/>
      <c r="AB104" s="816"/>
      <c r="AC104" s="816"/>
      <c r="AD104" s="816"/>
      <c r="AE104" s="816"/>
      <c r="AF104" s="816"/>
      <c r="AG104" s="816"/>
      <c r="AH104" s="817"/>
      <c r="AI104" s="794"/>
      <c r="AJ104" s="795"/>
      <c r="AK104" s="796">
        <v>10</v>
      </c>
      <c r="AL104" s="823"/>
      <c r="AM104" s="838">
        <f>SUM(AY104,BB104,BE104,BH104,BK104,BN104,BQ104,BT104,BW104,BZ104)</f>
        <v>100</v>
      </c>
      <c r="AN104" s="761"/>
      <c r="AO104" s="639">
        <f>SUM(AZ104,BC104,BF104,BI104,BL104,BO104,BR104,BU104,BX104,CA104)</f>
        <v>52</v>
      </c>
      <c r="AP104" s="640"/>
      <c r="AQ104" s="794">
        <v>30</v>
      </c>
      <c r="AR104" s="794"/>
      <c r="AS104" s="796"/>
      <c r="AT104" s="795"/>
      <c r="AU104" s="796">
        <v>22</v>
      </c>
      <c r="AV104" s="795"/>
      <c r="AW104" s="794"/>
      <c r="AX104" s="794"/>
      <c r="AY104" s="383"/>
      <c r="AZ104" s="384"/>
      <c r="BA104" s="385"/>
      <c r="BB104" s="383"/>
      <c r="BC104" s="384"/>
      <c r="BD104" s="385"/>
      <c r="BE104" s="383"/>
      <c r="BF104" s="384"/>
      <c r="BG104" s="385"/>
      <c r="BH104" s="383"/>
      <c r="BI104" s="384"/>
      <c r="BJ104" s="385"/>
      <c r="BK104" s="383"/>
      <c r="BL104" s="384"/>
      <c r="BM104" s="385"/>
      <c r="BN104" s="383"/>
      <c r="BO104" s="384"/>
      <c r="BP104" s="385"/>
      <c r="BQ104" s="394"/>
      <c r="BR104" s="395"/>
      <c r="BS104" s="396"/>
      <c r="BT104" s="394"/>
      <c r="BU104" s="395"/>
      <c r="BV104" s="397"/>
      <c r="BW104" s="394"/>
      <c r="BX104" s="395"/>
      <c r="BY104" s="396"/>
      <c r="BZ104" s="394">
        <v>100</v>
      </c>
      <c r="CA104" s="395">
        <v>52</v>
      </c>
      <c r="CB104" s="397">
        <v>3</v>
      </c>
      <c r="CC104" s="1048" t="s">
        <v>224</v>
      </c>
      <c r="CD104" s="1049"/>
      <c r="CE104" s="1050"/>
      <c r="CF104" s="425"/>
      <c r="CG104" s="426"/>
      <c r="CH104" s="387"/>
      <c r="CI104" s="387"/>
    </row>
    <row r="105" spans="20:87" s="272" customFormat="1" ht="115.2" customHeight="1">
      <c r="T105" s="504" t="s">
        <v>138</v>
      </c>
      <c r="U105" s="886" t="s">
        <v>585</v>
      </c>
      <c r="V105" s="887"/>
      <c r="W105" s="887"/>
      <c r="X105" s="887"/>
      <c r="Y105" s="887"/>
      <c r="Z105" s="887"/>
      <c r="AA105" s="887"/>
      <c r="AB105" s="887"/>
      <c r="AC105" s="887"/>
      <c r="AD105" s="887"/>
      <c r="AE105" s="887"/>
      <c r="AF105" s="887"/>
      <c r="AG105" s="887"/>
      <c r="AH105" s="888"/>
      <c r="AI105" s="840"/>
      <c r="AJ105" s="795"/>
      <c r="AK105" s="796"/>
      <c r="AL105" s="823"/>
      <c r="AM105" s="840"/>
      <c r="AN105" s="794"/>
      <c r="AO105" s="796"/>
      <c r="AP105" s="823"/>
      <c r="AQ105" s="840"/>
      <c r="AR105" s="795"/>
      <c r="AS105" s="796"/>
      <c r="AT105" s="795"/>
      <c r="AU105" s="796"/>
      <c r="AV105" s="795"/>
      <c r="AW105" s="796"/>
      <c r="AX105" s="823"/>
      <c r="AY105" s="383"/>
      <c r="AZ105" s="384"/>
      <c r="BA105" s="386"/>
      <c r="BB105" s="383"/>
      <c r="BC105" s="384"/>
      <c r="BD105" s="386"/>
      <c r="BE105" s="383"/>
      <c r="BF105" s="384"/>
      <c r="BG105" s="386"/>
      <c r="BH105" s="383"/>
      <c r="BI105" s="384"/>
      <c r="BJ105" s="386"/>
      <c r="BK105" s="383"/>
      <c r="BL105" s="384"/>
      <c r="BM105" s="386"/>
      <c r="BN105" s="383"/>
      <c r="BO105" s="384"/>
      <c r="BP105" s="386"/>
      <c r="BQ105" s="394"/>
      <c r="BR105" s="395"/>
      <c r="BS105" s="397"/>
      <c r="BT105" s="394"/>
      <c r="BU105" s="395"/>
      <c r="BV105" s="397"/>
      <c r="BW105" s="394"/>
      <c r="BX105" s="395"/>
      <c r="BY105" s="397"/>
      <c r="BZ105" s="394"/>
      <c r="CA105" s="395"/>
      <c r="CB105" s="397"/>
      <c r="CC105" s="1048" t="s">
        <v>225</v>
      </c>
      <c r="CD105" s="1049"/>
      <c r="CE105" s="1050"/>
      <c r="CF105" s="425"/>
      <c r="CG105" s="426"/>
      <c r="CH105" s="274"/>
      <c r="CI105" s="274"/>
    </row>
    <row r="106" spans="20:87" s="274" customFormat="1" ht="115.2" customHeight="1">
      <c r="T106" s="505" t="s">
        <v>407</v>
      </c>
      <c r="U106" s="835" t="s">
        <v>368</v>
      </c>
      <c r="V106" s="836"/>
      <c r="W106" s="836"/>
      <c r="X106" s="836"/>
      <c r="Y106" s="836"/>
      <c r="Z106" s="836"/>
      <c r="AA106" s="836"/>
      <c r="AB106" s="836"/>
      <c r="AC106" s="836"/>
      <c r="AD106" s="836"/>
      <c r="AE106" s="836"/>
      <c r="AF106" s="836"/>
      <c r="AG106" s="836"/>
      <c r="AH106" s="837"/>
      <c r="AI106" s="838">
        <v>7</v>
      </c>
      <c r="AJ106" s="753"/>
      <c r="AK106" s="639">
        <v>5.6</v>
      </c>
      <c r="AL106" s="640"/>
      <c r="AM106" s="838">
        <f t="shared" ref="AM106:AM114" si="18">SUM(AY106,BB106,BE106,BH106,BK106,BN106,BQ106,BT106,BW106,BZ106)</f>
        <v>434</v>
      </c>
      <c r="AN106" s="761"/>
      <c r="AO106" s="639">
        <f t="shared" ref="AO106:AO114" si="19">SUM(AZ106,BC106,BF106,BI106,BL106,BO106,BX106,CA106,BR106,BU106)</f>
        <v>234</v>
      </c>
      <c r="AP106" s="640"/>
      <c r="AQ106" s="628"/>
      <c r="AR106" s="629"/>
      <c r="AS106" s="625"/>
      <c r="AT106" s="629"/>
      <c r="AU106" s="639">
        <v>234</v>
      </c>
      <c r="AV106" s="753"/>
      <c r="AW106" s="639"/>
      <c r="AX106" s="640"/>
      <c r="AY106" s="628"/>
      <c r="AZ106" s="376"/>
      <c r="BA106" s="626"/>
      <c r="BB106" s="628"/>
      <c r="BC106" s="376"/>
      <c r="BD106" s="626"/>
      <c r="BE106" s="628"/>
      <c r="BF106" s="376"/>
      <c r="BG106" s="626"/>
      <c r="BH106" s="628"/>
      <c r="BI106" s="376"/>
      <c r="BJ106" s="626"/>
      <c r="BK106" s="628">
        <v>118</v>
      </c>
      <c r="BL106" s="376">
        <v>64</v>
      </c>
      <c r="BM106" s="627">
        <v>3</v>
      </c>
      <c r="BN106" s="628">
        <v>198</v>
      </c>
      <c r="BO106" s="376">
        <v>102</v>
      </c>
      <c r="BP106" s="626">
        <v>6</v>
      </c>
      <c r="BQ106" s="635">
        <v>118</v>
      </c>
      <c r="BR106" s="400">
        <v>68</v>
      </c>
      <c r="BS106" s="636">
        <v>3</v>
      </c>
      <c r="BT106" s="635"/>
      <c r="BU106" s="400"/>
      <c r="BV106" s="636"/>
      <c r="BW106" s="635"/>
      <c r="BX106" s="400"/>
      <c r="BY106" s="637"/>
      <c r="BZ106" s="636"/>
      <c r="CA106" s="400"/>
      <c r="CB106" s="636"/>
      <c r="CC106" s="1048"/>
      <c r="CD106" s="1049"/>
      <c r="CE106" s="1050"/>
      <c r="CF106" s="425"/>
      <c r="CG106" s="426"/>
    </row>
    <row r="107" spans="20:87" s="274" customFormat="1" ht="115.2" customHeight="1">
      <c r="T107" s="505" t="s">
        <v>408</v>
      </c>
      <c r="U107" s="835" t="s">
        <v>369</v>
      </c>
      <c r="V107" s="836"/>
      <c r="W107" s="836"/>
      <c r="X107" s="836"/>
      <c r="Y107" s="836"/>
      <c r="Z107" s="836"/>
      <c r="AA107" s="836"/>
      <c r="AB107" s="836"/>
      <c r="AC107" s="836"/>
      <c r="AD107" s="836"/>
      <c r="AE107" s="836"/>
      <c r="AF107" s="836"/>
      <c r="AG107" s="836"/>
      <c r="AH107" s="837"/>
      <c r="AI107" s="838"/>
      <c r="AJ107" s="753"/>
      <c r="AK107" s="885" t="s">
        <v>584</v>
      </c>
      <c r="AL107" s="812"/>
      <c r="AM107" s="838">
        <f t="shared" si="18"/>
        <v>422</v>
      </c>
      <c r="AN107" s="761"/>
      <c r="AO107" s="639">
        <f t="shared" si="19"/>
        <v>248</v>
      </c>
      <c r="AP107" s="640"/>
      <c r="AQ107" s="628"/>
      <c r="AR107" s="629"/>
      <c r="AS107" s="625"/>
      <c r="AT107" s="629"/>
      <c r="AU107" s="639">
        <v>248</v>
      </c>
      <c r="AV107" s="753"/>
      <c r="AW107" s="625"/>
      <c r="AX107" s="627"/>
      <c r="AY107" s="628"/>
      <c r="AZ107" s="376"/>
      <c r="BA107" s="626"/>
      <c r="BB107" s="628"/>
      <c r="BC107" s="376"/>
      <c r="BD107" s="626"/>
      <c r="BE107" s="628"/>
      <c r="BF107" s="376"/>
      <c r="BG107" s="626"/>
      <c r="BH107" s="628"/>
      <c r="BI107" s="376"/>
      <c r="BJ107" s="626"/>
      <c r="BK107" s="628"/>
      <c r="BL107" s="376"/>
      <c r="BM107" s="627"/>
      <c r="BN107" s="628"/>
      <c r="BO107" s="376"/>
      <c r="BP107" s="626"/>
      <c r="BQ107" s="635"/>
      <c r="BR107" s="400"/>
      <c r="BS107" s="636"/>
      <c r="BT107" s="635">
        <v>216</v>
      </c>
      <c r="BU107" s="400">
        <v>136</v>
      </c>
      <c r="BV107" s="636">
        <v>6</v>
      </c>
      <c r="BW107" s="635">
        <v>108</v>
      </c>
      <c r="BX107" s="400">
        <v>64</v>
      </c>
      <c r="BY107" s="637">
        <v>3</v>
      </c>
      <c r="BZ107" s="636">
        <v>98</v>
      </c>
      <c r="CA107" s="400">
        <v>48</v>
      </c>
      <c r="CB107" s="636">
        <v>3</v>
      </c>
      <c r="CC107" s="1048"/>
      <c r="CD107" s="1049"/>
      <c r="CE107" s="1050"/>
      <c r="CF107" s="425"/>
      <c r="CG107" s="426"/>
    </row>
    <row r="108" spans="20:87" s="272" customFormat="1" ht="165" customHeight="1">
      <c r="T108" s="504" t="s">
        <v>95</v>
      </c>
      <c r="U108" s="886" t="s">
        <v>388</v>
      </c>
      <c r="V108" s="887"/>
      <c r="W108" s="887"/>
      <c r="X108" s="887"/>
      <c r="Y108" s="887"/>
      <c r="Z108" s="887"/>
      <c r="AA108" s="887"/>
      <c r="AB108" s="887"/>
      <c r="AC108" s="887"/>
      <c r="AD108" s="887"/>
      <c r="AE108" s="887"/>
      <c r="AF108" s="887"/>
      <c r="AG108" s="887"/>
      <c r="AH108" s="888"/>
      <c r="AI108" s="840"/>
      <c r="AJ108" s="795"/>
      <c r="AK108" s="796"/>
      <c r="AL108" s="823"/>
      <c r="AM108" s="838"/>
      <c r="AN108" s="761"/>
      <c r="AO108" s="639"/>
      <c r="AP108" s="640"/>
      <c r="AQ108" s="840"/>
      <c r="AR108" s="795"/>
      <c r="AS108" s="796"/>
      <c r="AT108" s="795"/>
      <c r="AU108" s="796"/>
      <c r="AV108" s="795"/>
      <c r="AW108" s="796"/>
      <c r="AX108" s="823"/>
      <c r="AY108" s="633"/>
      <c r="AZ108" s="638"/>
      <c r="BA108" s="632"/>
      <c r="BB108" s="633"/>
      <c r="BC108" s="638"/>
      <c r="BD108" s="632"/>
      <c r="BE108" s="633"/>
      <c r="BF108" s="638"/>
      <c r="BG108" s="632"/>
      <c r="BH108" s="633"/>
      <c r="BI108" s="638"/>
      <c r="BJ108" s="632"/>
      <c r="BK108" s="633"/>
      <c r="BL108" s="638"/>
      <c r="BM108" s="632"/>
      <c r="BN108" s="633"/>
      <c r="BO108" s="638"/>
      <c r="BP108" s="632"/>
      <c r="BQ108" s="394"/>
      <c r="BR108" s="395"/>
      <c r="BS108" s="634"/>
      <c r="BT108" s="394"/>
      <c r="BU108" s="395"/>
      <c r="BV108" s="634"/>
      <c r="BW108" s="394"/>
      <c r="BX108" s="395"/>
      <c r="BY108" s="634"/>
      <c r="BZ108" s="394"/>
      <c r="CA108" s="395"/>
      <c r="CB108" s="634"/>
      <c r="CC108" s="1048"/>
      <c r="CD108" s="1049"/>
      <c r="CE108" s="1050"/>
      <c r="CF108" s="425"/>
      <c r="CG108" s="426"/>
      <c r="CH108" s="274"/>
      <c r="CI108" s="274"/>
    </row>
    <row r="109" spans="20:87" s="272" customFormat="1" ht="115.2" customHeight="1">
      <c r="T109" s="507" t="s">
        <v>96</v>
      </c>
      <c r="U109" s="835" t="s">
        <v>383</v>
      </c>
      <c r="V109" s="836"/>
      <c r="W109" s="836"/>
      <c r="X109" s="836"/>
      <c r="Y109" s="836"/>
      <c r="Z109" s="836"/>
      <c r="AA109" s="836"/>
      <c r="AB109" s="836"/>
      <c r="AC109" s="836"/>
      <c r="AD109" s="836"/>
      <c r="AE109" s="836"/>
      <c r="AF109" s="836"/>
      <c r="AG109" s="836"/>
      <c r="AH109" s="837"/>
      <c r="AI109" s="761">
        <v>4.7</v>
      </c>
      <c r="AJ109" s="753"/>
      <c r="AK109" s="889" t="s">
        <v>570</v>
      </c>
      <c r="AL109" s="811"/>
      <c r="AM109" s="838">
        <f t="shared" si="18"/>
        <v>848</v>
      </c>
      <c r="AN109" s="761"/>
      <c r="AO109" s="639">
        <f t="shared" si="19"/>
        <v>464</v>
      </c>
      <c r="AP109" s="640"/>
      <c r="AQ109" s="761"/>
      <c r="AR109" s="761"/>
      <c r="AS109" s="639"/>
      <c r="AT109" s="753"/>
      <c r="AU109" s="639">
        <v>464</v>
      </c>
      <c r="AV109" s="753"/>
      <c r="AW109" s="761"/>
      <c r="AX109" s="761"/>
      <c r="AY109" s="628"/>
      <c r="AZ109" s="376"/>
      <c r="BA109" s="627"/>
      <c r="BB109" s="628">
        <v>118</v>
      </c>
      <c r="BC109" s="376">
        <v>68</v>
      </c>
      <c r="BD109" s="627">
        <v>3</v>
      </c>
      <c r="BE109" s="628">
        <v>198</v>
      </c>
      <c r="BF109" s="376">
        <v>102</v>
      </c>
      <c r="BG109" s="627">
        <v>6</v>
      </c>
      <c r="BH109" s="628">
        <v>180</v>
      </c>
      <c r="BI109" s="376">
        <v>98</v>
      </c>
      <c r="BJ109" s="627">
        <v>5</v>
      </c>
      <c r="BK109" s="628">
        <v>118</v>
      </c>
      <c r="BL109" s="376">
        <v>64</v>
      </c>
      <c r="BM109" s="627">
        <v>3</v>
      </c>
      <c r="BN109" s="628">
        <v>116</v>
      </c>
      <c r="BO109" s="376">
        <v>64</v>
      </c>
      <c r="BP109" s="627">
        <v>3</v>
      </c>
      <c r="BQ109" s="635">
        <v>118</v>
      </c>
      <c r="BR109" s="400">
        <v>68</v>
      </c>
      <c r="BS109" s="637">
        <v>3</v>
      </c>
      <c r="BT109" s="635"/>
      <c r="BU109" s="400"/>
      <c r="BV109" s="636"/>
      <c r="BW109" s="635"/>
      <c r="BX109" s="400"/>
      <c r="BY109" s="637"/>
      <c r="BZ109" s="635"/>
      <c r="CA109" s="400"/>
      <c r="CB109" s="636"/>
      <c r="CC109" s="1048" t="s">
        <v>97</v>
      </c>
      <c r="CD109" s="1049"/>
      <c r="CE109" s="1050"/>
      <c r="CF109" s="425"/>
      <c r="CG109" s="426"/>
      <c r="CH109" s="274"/>
      <c r="CI109" s="274"/>
    </row>
    <row r="110" spans="20:87" s="272" customFormat="1" ht="115.2" customHeight="1">
      <c r="T110" s="507" t="s">
        <v>241</v>
      </c>
      <c r="U110" s="835" t="s">
        <v>384</v>
      </c>
      <c r="V110" s="836"/>
      <c r="W110" s="836"/>
      <c r="X110" s="836"/>
      <c r="Y110" s="836"/>
      <c r="Z110" s="836"/>
      <c r="AA110" s="836"/>
      <c r="AB110" s="836"/>
      <c r="AC110" s="836"/>
      <c r="AD110" s="836"/>
      <c r="AE110" s="836"/>
      <c r="AF110" s="836"/>
      <c r="AG110" s="836"/>
      <c r="AH110" s="837"/>
      <c r="AI110" s="761">
        <v>4</v>
      </c>
      <c r="AJ110" s="753"/>
      <c r="AK110" s="639">
        <v>3</v>
      </c>
      <c r="AL110" s="761"/>
      <c r="AM110" s="838">
        <f t="shared" si="18"/>
        <v>236</v>
      </c>
      <c r="AN110" s="761"/>
      <c r="AO110" s="639">
        <f t="shared" si="19"/>
        <v>128</v>
      </c>
      <c r="AP110" s="640"/>
      <c r="AQ110" s="761">
        <v>60</v>
      </c>
      <c r="AR110" s="761"/>
      <c r="AS110" s="639"/>
      <c r="AT110" s="753"/>
      <c r="AU110" s="639">
        <v>68</v>
      </c>
      <c r="AV110" s="753"/>
      <c r="AW110" s="761"/>
      <c r="AX110" s="761"/>
      <c r="AY110" s="628"/>
      <c r="AZ110" s="376"/>
      <c r="BA110" s="627"/>
      <c r="BB110" s="628"/>
      <c r="BC110" s="376"/>
      <c r="BD110" s="627"/>
      <c r="BE110" s="628">
        <v>118</v>
      </c>
      <c r="BF110" s="376">
        <v>64</v>
      </c>
      <c r="BG110" s="627">
        <v>3</v>
      </c>
      <c r="BH110" s="628">
        <v>118</v>
      </c>
      <c r="BI110" s="376">
        <v>64</v>
      </c>
      <c r="BJ110" s="627">
        <v>3</v>
      </c>
      <c r="BK110" s="628"/>
      <c r="BL110" s="376"/>
      <c r="BM110" s="627"/>
      <c r="BN110" s="628"/>
      <c r="BO110" s="376"/>
      <c r="BP110" s="627"/>
      <c r="BQ110" s="635"/>
      <c r="BR110" s="400"/>
      <c r="BS110" s="637"/>
      <c r="BT110" s="635"/>
      <c r="BU110" s="400"/>
      <c r="BV110" s="636"/>
      <c r="BW110" s="635"/>
      <c r="BX110" s="400"/>
      <c r="BY110" s="637"/>
      <c r="BZ110" s="635"/>
      <c r="CA110" s="400"/>
      <c r="CB110" s="636"/>
      <c r="CC110" s="1048" t="s">
        <v>100</v>
      </c>
      <c r="CD110" s="1049"/>
      <c r="CE110" s="1050"/>
      <c r="CF110" s="425"/>
      <c r="CG110" s="426"/>
      <c r="CH110" s="274"/>
      <c r="CI110" s="274"/>
    </row>
    <row r="111" spans="20:87" s="272" customFormat="1" ht="90" customHeight="1">
      <c r="T111" s="507" t="s">
        <v>139</v>
      </c>
      <c r="U111" s="835" t="s">
        <v>387</v>
      </c>
      <c r="V111" s="836"/>
      <c r="W111" s="836"/>
      <c r="X111" s="836"/>
      <c r="Y111" s="836"/>
      <c r="Z111" s="836"/>
      <c r="AA111" s="836"/>
      <c r="AB111" s="836"/>
      <c r="AC111" s="836"/>
      <c r="AD111" s="836"/>
      <c r="AE111" s="836"/>
      <c r="AF111" s="836"/>
      <c r="AG111" s="836"/>
      <c r="AH111" s="837"/>
      <c r="AI111" s="884"/>
      <c r="AJ111" s="753"/>
      <c r="AK111" s="639">
        <v>8</v>
      </c>
      <c r="AL111" s="640"/>
      <c r="AM111" s="838">
        <f t="shared" si="18"/>
        <v>96</v>
      </c>
      <c r="AN111" s="761"/>
      <c r="AO111" s="639">
        <f t="shared" si="19"/>
        <v>36</v>
      </c>
      <c r="AP111" s="640"/>
      <c r="AQ111" s="838">
        <v>16</v>
      </c>
      <c r="AR111" s="753"/>
      <c r="AS111" s="625"/>
      <c r="AT111" s="629"/>
      <c r="AU111" s="639">
        <v>20</v>
      </c>
      <c r="AV111" s="753"/>
      <c r="AW111" s="625"/>
      <c r="AX111" s="627"/>
      <c r="AY111" s="628"/>
      <c r="AZ111" s="376"/>
      <c r="BA111" s="626"/>
      <c r="BB111" s="628"/>
      <c r="BC111" s="376"/>
      <c r="BD111" s="626"/>
      <c r="BE111" s="628"/>
      <c r="BF111" s="376"/>
      <c r="BG111" s="626"/>
      <c r="BH111" s="628"/>
      <c r="BI111" s="376"/>
      <c r="BJ111" s="626"/>
      <c r="BK111" s="628"/>
      <c r="BL111" s="376"/>
      <c r="BM111" s="627"/>
      <c r="BN111" s="628"/>
      <c r="BO111" s="376"/>
      <c r="BP111" s="626"/>
      <c r="BQ111" s="635"/>
      <c r="BR111" s="400"/>
      <c r="BS111" s="636"/>
      <c r="BT111" s="635">
        <v>96</v>
      </c>
      <c r="BU111" s="400">
        <v>36</v>
      </c>
      <c r="BV111" s="636">
        <v>3</v>
      </c>
      <c r="BW111" s="635"/>
      <c r="BX111" s="400"/>
      <c r="BY111" s="637"/>
      <c r="BZ111" s="636"/>
      <c r="CA111" s="400"/>
      <c r="CB111" s="636"/>
      <c r="CC111" s="1048" t="s">
        <v>101</v>
      </c>
      <c r="CD111" s="1049"/>
      <c r="CE111" s="1050"/>
      <c r="CF111" s="425"/>
      <c r="CG111" s="426"/>
      <c r="CH111" s="274"/>
      <c r="CI111" s="274"/>
    </row>
    <row r="112" spans="20:87" s="272" customFormat="1" ht="115.2" customHeight="1">
      <c r="T112" s="507" t="s">
        <v>409</v>
      </c>
      <c r="U112" s="835" t="s">
        <v>389</v>
      </c>
      <c r="V112" s="836"/>
      <c r="W112" s="836"/>
      <c r="X112" s="836"/>
      <c r="Y112" s="836"/>
      <c r="Z112" s="836"/>
      <c r="AA112" s="836"/>
      <c r="AB112" s="836"/>
      <c r="AC112" s="836"/>
      <c r="AD112" s="836"/>
      <c r="AE112" s="836"/>
      <c r="AF112" s="836"/>
      <c r="AG112" s="836"/>
      <c r="AH112" s="837"/>
      <c r="AI112" s="761">
        <v>6</v>
      </c>
      <c r="AJ112" s="753"/>
      <c r="AK112" s="639">
        <v>5</v>
      </c>
      <c r="AL112" s="640"/>
      <c r="AM112" s="838">
        <f t="shared" si="18"/>
        <v>234</v>
      </c>
      <c r="AN112" s="761"/>
      <c r="AO112" s="639">
        <f t="shared" si="19"/>
        <v>128</v>
      </c>
      <c r="AP112" s="640"/>
      <c r="AQ112" s="761"/>
      <c r="AR112" s="761"/>
      <c r="AS112" s="639"/>
      <c r="AT112" s="753"/>
      <c r="AU112" s="639">
        <v>128</v>
      </c>
      <c r="AV112" s="753"/>
      <c r="AW112" s="761"/>
      <c r="AX112" s="640"/>
      <c r="AY112" s="628"/>
      <c r="AZ112" s="376"/>
      <c r="BA112" s="627"/>
      <c r="BB112" s="628"/>
      <c r="BC112" s="376"/>
      <c r="BD112" s="627"/>
      <c r="BE112" s="628"/>
      <c r="BF112" s="376"/>
      <c r="BG112" s="627"/>
      <c r="BH112" s="628"/>
      <c r="BI112" s="376"/>
      <c r="BJ112" s="627"/>
      <c r="BK112" s="628">
        <v>118</v>
      </c>
      <c r="BL112" s="376">
        <v>64</v>
      </c>
      <c r="BM112" s="627">
        <v>3</v>
      </c>
      <c r="BN112" s="628">
        <v>116</v>
      </c>
      <c r="BO112" s="376">
        <v>64</v>
      </c>
      <c r="BP112" s="627">
        <v>3</v>
      </c>
      <c r="BQ112" s="635"/>
      <c r="BR112" s="400"/>
      <c r="BS112" s="637"/>
      <c r="BT112" s="635"/>
      <c r="BU112" s="400"/>
      <c r="BV112" s="636"/>
      <c r="BW112" s="635"/>
      <c r="BX112" s="400"/>
      <c r="BY112" s="637"/>
      <c r="BZ112" s="635"/>
      <c r="CA112" s="400"/>
      <c r="CB112" s="636"/>
      <c r="CC112" s="1048" t="s">
        <v>102</v>
      </c>
      <c r="CD112" s="1049"/>
      <c r="CE112" s="1050"/>
      <c r="CF112" s="425"/>
      <c r="CG112" s="426"/>
      <c r="CH112" s="274"/>
      <c r="CI112" s="274"/>
    </row>
    <row r="113" spans="20:87" s="272" customFormat="1" ht="115.2" customHeight="1">
      <c r="T113" s="507" t="s">
        <v>410</v>
      </c>
      <c r="U113" s="835" t="s">
        <v>385</v>
      </c>
      <c r="V113" s="836"/>
      <c r="W113" s="836"/>
      <c r="X113" s="836"/>
      <c r="Y113" s="836"/>
      <c r="Z113" s="836"/>
      <c r="AA113" s="836"/>
      <c r="AB113" s="836"/>
      <c r="AC113" s="836"/>
      <c r="AD113" s="836"/>
      <c r="AE113" s="836"/>
      <c r="AF113" s="836"/>
      <c r="AG113" s="836"/>
      <c r="AH113" s="837"/>
      <c r="AI113" s="369"/>
      <c r="AJ113" s="377"/>
      <c r="AK113" s="639">
        <v>9</v>
      </c>
      <c r="AL113" s="640"/>
      <c r="AM113" s="838">
        <f t="shared" si="18"/>
        <v>110</v>
      </c>
      <c r="AN113" s="761"/>
      <c r="AO113" s="639">
        <f t="shared" si="19"/>
        <v>68</v>
      </c>
      <c r="AP113" s="640"/>
      <c r="AQ113" s="626"/>
      <c r="AR113" s="626"/>
      <c r="AS113" s="625"/>
      <c r="AT113" s="629"/>
      <c r="AU113" s="639">
        <v>68</v>
      </c>
      <c r="AV113" s="753"/>
      <c r="AW113" s="626"/>
      <c r="AX113" s="626"/>
      <c r="AY113" s="628"/>
      <c r="AZ113" s="376"/>
      <c r="BA113" s="627"/>
      <c r="BB113" s="628"/>
      <c r="BC113" s="376"/>
      <c r="BD113" s="627"/>
      <c r="BE113" s="628"/>
      <c r="BF113" s="376"/>
      <c r="BG113" s="627"/>
      <c r="BH113" s="628"/>
      <c r="BI113" s="376"/>
      <c r="BJ113" s="627"/>
      <c r="BK113" s="628"/>
      <c r="BL113" s="376"/>
      <c r="BM113" s="627"/>
      <c r="BN113" s="628"/>
      <c r="BO113" s="376"/>
      <c r="BP113" s="627"/>
      <c r="BQ113" s="635"/>
      <c r="BR113" s="400"/>
      <c r="BS113" s="637"/>
      <c r="BT113" s="635"/>
      <c r="BU113" s="400"/>
      <c r="BV113" s="636"/>
      <c r="BW113" s="635">
        <v>110</v>
      </c>
      <c r="BX113" s="400">
        <v>68</v>
      </c>
      <c r="BY113" s="637">
        <v>3</v>
      </c>
      <c r="BZ113" s="635"/>
      <c r="CA113" s="400"/>
      <c r="CB113" s="636"/>
      <c r="CC113" s="1048" t="s">
        <v>230</v>
      </c>
      <c r="CD113" s="1049"/>
      <c r="CE113" s="1050"/>
      <c r="CF113" s="425"/>
      <c r="CG113" s="426"/>
      <c r="CH113" s="274"/>
      <c r="CI113" s="274"/>
    </row>
    <row r="114" spans="20:87" s="272" customFormat="1" ht="165" customHeight="1">
      <c r="T114" s="507" t="s">
        <v>411</v>
      </c>
      <c r="U114" s="835" t="s">
        <v>386</v>
      </c>
      <c r="V114" s="836"/>
      <c r="W114" s="836"/>
      <c r="X114" s="836"/>
      <c r="Y114" s="836"/>
      <c r="Z114" s="836"/>
      <c r="AA114" s="836"/>
      <c r="AB114" s="836"/>
      <c r="AC114" s="836"/>
      <c r="AD114" s="836"/>
      <c r="AE114" s="836"/>
      <c r="AF114" s="836"/>
      <c r="AG114" s="836"/>
      <c r="AH114" s="837"/>
      <c r="AI114" s="761"/>
      <c r="AJ114" s="753"/>
      <c r="AK114" s="885" t="s">
        <v>584</v>
      </c>
      <c r="AL114" s="811"/>
      <c r="AM114" s="838">
        <f t="shared" si="18"/>
        <v>314</v>
      </c>
      <c r="AN114" s="761"/>
      <c r="AO114" s="639">
        <f t="shared" si="19"/>
        <v>152</v>
      </c>
      <c r="AP114" s="640"/>
      <c r="AQ114" s="761"/>
      <c r="AR114" s="761"/>
      <c r="AS114" s="639"/>
      <c r="AT114" s="753"/>
      <c r="AU114" s="639">
        <v>152</v>
      </c>
      <c r="AV114" s="753"/>
      <c r="AW114" s="761"/>
      <c r="AX114" s="761"/>
      <c r="AY114" s="628"/>
      <c r="AZ114" s="376"/>
      <c r="BA114" s="627"/>
      <c r="BB114" s="628"/>
      <c r="BC114" s="376"/>
      <c r="BD114" s="627"/>
      <c r="BE114" s="628"/>
      <c r="BF114" s="376"/>
      <c r="BG114" s="627"/>
      <c r="BH114" s="628"/>
      <c r="BI114" s="376"/>
      <c r="BJ114" s="627"/>
      <c r="BK114" s="628"/>
      <c r="BL114" s="376"/>
      <c r="BM114" s="627"/>
      <c r="BN114" s="628"/>
      <c r="BO114" s="376"/>
      <c r="BP114" s="627"/>
      <c r="BQ114" s="635"/>
      <c r="BR114" s="400"/>
      <c r="BS114" s="637"/>
      <c r="BT114" s="635">
        <v>108</v>
      </c>
      <c r="BU114" s="400">
        <v>52</v>
      </c>
      <c r="BV114" s="636">
        <v>3</v>
      </c>
      <c r="BW114" s="635">
        <v>108</v>
      </c>
      <c r="BX114" s="400">
        <v>52</v>
      </c>
      <c r="BY114" s="637">
        <v>3</v>
      </c>
      <c r="BZ114" s="635">
        <v>98</v>
      </c>
      <c r="CA114" s="400">
        <v>48</v>
      </c>
      <c r="CB114" s="636">
        <v>3</v>
      </c>
      <c r="CC114" s="1048" t="s">
        <v>231</v>
      </c>
      <c r="CD114" s="1049"/>
      <c r="CE114" s="1050"/>
      <c r="CF114" s="425"/>
      <c r="CG114" s="426"/>
      <c r="CH114" s="274"/>
      <c r="CI114" s="274"/>
    </row>
    <row r="115" spans="20:87" s="274" customFormat="1" ht="116.4" customHeight="1" thickBot="1">
      <c r="T115" s="505" t="s">
        <v>544</v>
      </c>
      <c r="U115" s="835" t="s">
        <v>586</v>
      </c>
      <c r="V115" s="836"/>
      <c r="W115" s="836"/>
      <c r="X115" s="836"/>
      <c r="Y115" s="836"/>
      <c r="Z115" s="836"/>
      <c r="AA115" s="836"/>
      <c r="AB115" s="836"/>
      <c r="AC115" s="836"/>
      <c r="AD115" s="836"/>
      <c r="AE115" s="836"/>
      <c r="AF115" s="836"/>
      <c r="AG115" s="836"/>
      <c r="AH115" s="837"/>
      <c r="AI115" s="838"/>
      <c r="AJ115" s="753"/>
      <c r="AK115" s="378"/>
      <c r="AL115" s="370"/>
      <c r="AM115" s="838">
        <f>SUM(AY115,BB115,BE115,BH115,BK115,BN115,BQ115,BT115,BW115,BZ115)</f>
        <v>40</v>
      </c>
      <c r="AN115" s="761"/>
      <c r="AO115" s="639"/>
      <c r="AP115" s="640"/>
      <c r="AQ115" s="628"/>
      <c r="AR115" s="629"/>
      <c r="AS115" s="625"/>
      <c r="AT115" s="629"/>
      <c r="AU115" s="639"/>
      <c r="AV115" s="753"/>
      <c r="AW115" s="625"/>
      <c r="AX115" s="627"/>
      <c r="AY115" s="628"/>
      <c r="AZ115" s="376"/>
      <c r="BA115" s="626"/>
      <c r="BB115" s="628"/>
      <c r="BC115" s="376"/>
      <c r="BD115" s="626"/>
      <c r="BE115" s="628"/>
      <c r="BF115" s="376"/>
      <c r="BG115" s="626"/>
      <c r="BH115" s="628"/>
      <c r="BI115" s="376"/>
      <c r="BJ115" s="626"/>
      <c r="BK115" s="628"/>
      <c r="BL115" s="376"/>
      <c r="BM115" s="627"/>
      <c r="BN115" s="628"/>
      <c r="BO115" s="376"/>
      <c r="BP115" s="626"/>
      <c r="BQ115" s="635"/>
      <c r="BR115" s="400"/>
      <c r="BS115" s="636"/>
      <c r="BT115" s="635"/>
      <c r="BU115" s="400"/>
      <c r="BV115" s="636"/>
      <c r="BW115" s="635">
        <v>40</v>
      </c>
      <c r="BX115" s="400"/>
      <c r="BY115" s="637">
        <v>1</v>
      </c>
      <c r="BZ115" s="636"/>
      <c r="CA115" s="400"/>
      <c r="CB115" s="636"/>
      <c r="CC115" s="1048" t="s">
        <v>617</v>
      </c>
      <c r="CD115" s="1049"/>
      <c r="CE115" s="1050"/>
      <c r="CF115" s="425"/>
      <c r="CG115" s="426"/>
    </row>
    <row r="116" spans="20:87" s="277" customFormat="1" ht="90" customHeight="1" thickBot="1">
      <c r="T116" s="501" t="s">
        <v>98</v>
      </c>
      <c r="U116" s="878" t="s">
        <v>286</v>
      </c>
      <c r="V116" s="857"/>
      <c r="W116" s="857"/>
      <c r="X116" s="857"/>
      <c r="Y116" s="857"/>
      <c r="Z116" s="857"/>
      <c r="AA116" s="857"/>
      <c r="AB116" s="857"/>
      <c r="AC116" s="857"/>
      <c r="AD116" s="857"/>
      <c r="AE116" s="857"/>
      <c r="AF116" s="857"/>
      <c r="AG116" s="857"/>
      <c r="AH116" s="858"/>
      <c r="AI116" s="879"/>
      <c r="AJ116" s="880"/>
      <c r="AK116" s="881"/>
      <c r="AL116" s="882"/>
      <c r="AM116" s="883" t="s">
        <v>689</v>
      </c>
      <c r="AN116" s="874"/>
      <c r="AO116" s="873" t="s">
        <v>689</v>
      </c>
      <c r="AP116" s="875"/>
      <c r="AQ116" s="883" t="s">
        <v>413</v>
      </c>
      <c r="AR116" s="874"/>
      <c r="AS116" s="873"/>
      <c r="AT116" s="874"/>
      <c r="AU116" s="873" t="s">
        <v>694</v>
      </c>
      <c r="AV116" s="874"/>
      <c r="AW116" s="873"/>
      <c r="AX116" s="875"/>
      <c r="AY116" s="593" t="s">
        <v>307</v>
      </c>
      <c r="AZ116" s="594" t="s">
        <v>307</v>
      </c>
      <c r="BA116" s="596"/>
      <c r="BB116" s="609"/>
      <c r="BC116" s="594"/>
      <c r="BD116" s="595"/>
      <c r="BE116" s="593"/>
      <c r="BF116" s="594"/>
      <c r="BG116" s="595"/>
      <c r="BH116" s="593"/>
      <c r="BI116" s="594"/>
      <c r="BJ116" s="595"/>
      <c r="BK116" s="593" t="s">
        <v>531</v>
      </c>
      <c r="BL116" s="594" t="s">
        <v>531</v>
      </c>
      <c r="BM116" s="595"/>
      <c r="BN116" s="593" t="s">
        <v>307</v>
      </c>
      <c r="BO116" s="594" t="s">
        <v>307</v>
      </c>
      <c r="BP116" s="595"/>
      <c r="BQ116" s="593" t="s">
        <v>531</v>
      </c>
      <c r="BR116" s="594" t="s">
        <v>531</v>
      </c>
      <c r="BS116" s="596"/>
      <c r="BT116" s="593" t="s">
        <v>307</v>
      </c>
      <c r="BU116" s="594" t="s">
        <v>307</v>
      </c>
      <c r="BV116" s="596"/>
      <c r="BW116" s="593"/>
      <c r="BX116" s="594"/>
      <c r="BY116" s="596"/>
      <c r="BZ116" s="593"/>
      <c r="CA116" s="594"/>
      <c r="CB116" s="609"/>
      <c r="CC116" s="951"/>
      <c r="CD116" s="952"/>
      <c r="CE116" s="953"/>
      <c r="CF116" s="429"/>
      <c r="CG116" s="430"/>
      <c r="CH116" s="356"/>
      <c r="CI116" s="356"/>
    </row>
    <row r="117" spans="20:87" s="274" customFormat="1" ht="90" customHeight="1" thickBot="1">
      <c r="T117" s="503" t="s">
        <v>99</v>
      </c>
      <c r="U117" s="835" t="s">
        <v>376</v>
      </c>
      <c r="V117" s="836"/>
      <c r="W117" s="836"/>
      <c r="X117" s="836"/>
      <c r="Y117" s="836"/>
      <c r="Z117" s="836"/>
      <c r="AA117" s="836"/>
      <c r="AB117" s="836"/>
      <c r="AC117" s="836"/>
      <c r="AD117" s="836"/>
      <c r="AE117" s="836"/>
      <c r="AF117" s="836"/>
      <c r="AG117" s="836"/>
      <c r="AH117" s="837"/>
      <c r="AI117" s="876"/>
      <c r="AJ117" s="877"/>
      <c r="AK117" s="639" t="s">
        <v>412</v>
      </c>
      <c r="AL117" s="640"/>
      <c r="AM117" s="843" t="s">
        <v>307</v>
      </c>
      <c r="AN117" s="833"/>
      <c r="AO117" s="832" t="s">
        <v>307</v>
      </c>
      <c r="AP117" s="834"/>
      <c r="AQ117" s="839" t="s">
        <v>413</v>
      </c>
      <c r="AR117" s="748"/>
      <c r="AS117" s="749"/>
      <c r="AT117" s="748"/>
      <c r="AU117" s="749" t="s">
        <v>414</v>
      </c>
      <c r="AV117" s="748"/>
      <c r="AW117" s="608"/>
      <c r="AX117" s="606"/>
      <c r="AY117" s="597" t="s">
        <v>307</v>
      </c>
      <c r="AZ117" s="598" t="s">
        <v>307</v>
      </c>
      <c r="BA117" s="599"/>
      <c r="BB117" s="597"/>
      <c r="BC117" s="598"/>
      <c r="BD117" s="599"/>
      <c r="BE117" s="597"/>
      <c r="BF117" s="598"/>
      <c r="BG117" s="599"/>
      <c r="BH117" s="597"/>
      <c r="BI117" s="598"/>
      <c r="BJ117" s="599"/>
      <c r="BK117" s="597"/>
      <c r="BL117" s="598"/>
      <c r="BM117" s="606"/>
      <c r="BN117" s="597"/>
      <c r="BO117" s="598"/>
      <c r="BP117" s="599"/>
      <c r="BQ117" s="597"/>
      <c r="BR117" s="598"/>
      <c r="BS117" s="599"/>
      <c r="BT117" s="597"/>
      <c r="BU117" s="598"/>
      <c r="BV117" s="599"/>
      <c r="BW117" s="597"/>
      <c r="BX117" s="598"/>
      <c r="BY117" s="606"/>
      <c r="BZ117" s="599"/>
      <c r="CA117" s="598"/>
      <c r="CB117" s="599"/>
      <c r="CC117" s="813"/>
      <c r="CD117" s="814"/>
      <c r="CE117" s="815"/>
      <c r="CF117" s="427"/>
      <c r="CG117" s="428"/>
    </row>
    <row r="118" spans="20:87" s="274" customFormat="1" ht="90" customHeight="1" thickBot="1">
      <c r="T118" s="573" t="s">
        <v>416</v>
      </c>
      <c r="U118" s="865" t="s">
        <v>56</v>
      </c>
      <c r="V118" s="866"/>
      <c r="W118" s="866"/>
      <c r="X118" s="866"/>
      <c r="Y118" s="866"/>
      <c r="Z118" s="866"/>
      <c r="AA118" s="866"/>
      <c r="AB118" s="866"/>
      <c r="AC118" s="866"/>
      <c r="AD118" s="866"/>
      <c r="AE118" s="866"/>
      <c r="AF118" s="866"/>
      <c r="AG118" s="866"/>
      <c r="AH118" s="867"/>
      <c r="AI118" s="868"/>
      <c r="AJ118" s="869"/>
      <c r="AK118" s="870"/>
      <c r="AL118" s="871"/>
      <c r="AM118" s="872" t="s">
        <v>424</v>
      </c>
      <c r="AN118" s="855"/>
      <c r="AO118" s="854" t="s">
        <v>424</v>
      </c>
      <c r="AP118" s="856"/>
      <c r="AQ118" s="872"/>
      <c r="AR118" s="855"/>
      <c r="AS118" s="854"/>
      <c r="AT118" s="855"/>
      <c r="AU118" s="854" t="s">
        <v>424</v>
      </c>
      <c r="AV118" s="855"/>
      <c r="AW118" s="854"/>
      <c r="AX118" s="856"/>
      <c r="AY118" s="600"/>
      <c r="AZ118" s="601"/>
      <c r="BA118" s="602"/>
      <c r="BB118" s="610"/>
      <c r="BC118" s="601"/>
      <c r="BD118" s="602"/>
      <c r="BE118" s="600"/>
      <c r="BF118" s="601"/>
      <c r="BG118" s="602"/>
      <c r="BH118" s="600"/>
      <c r="BI118" s="601"/>
      <c r="BJ118" s="602"/>
      <c r="BK118" s="600" t="s">
        <v>531</v>
      </c>
      <c r="BL118" s="601" t="s">
        <v>531</v>
      </c>
      <c r="BM118" s="602"/>
      <c r="BN118" s="600" t="s">
        <v>307</v>
      </c>
      <c r="BO118" s="601" t="s">
        <v>307</v>
      </c>
      <c r="BP118" s="602"/>
      <c r="BQ118" s="600" t="s">
        <v>531</v>
      </c>
      <c r="BR118" s="601" t="s">
        <v>531</v>
      </c>
      <c r="BS118" s="602"/>
      <c r="BT118" s="600" t="s">
        <v>307</v>
      </c>
      <c r="BU118" s="601" t="s">
        <v>307</v>
      </c>
      <c r="BV118" s="602"/>
      <c r="BW118" s="600"/>
      <c r="BX118" s="601"/>
      <c r="BY118" s="602"/>
      <c r="BZ118" s="600"/>
      <c r="CA118" s="601"/>
      <c r="CB118" s="610"/>
      <c r="CC118" s="810"/>
      <c r="CD118" s="811"/>
      <c r="CE118" s="812"/>
      <c r="CF118" s="427"/>
      <c r="CG118" s="428"/>
      <c r="CH118" s="356"/>
      <c r="CI118" s="356"/>
    </row>
    <row r="119" spans="20:87" s="277" customFormat="1" ht="90" customHeight="1" thickBot="1">
      <c r="T119" s="501" t="s">
        <v>118</v>
      </c>
      <c r="U119" s="857" t="s">
        <v>619</v>
      </c>
      <c r="V119" s="857"/>
      <c r="W119" s="857"/>
      <c r="X119" s="857"/>
      <c r="Y119" s="857"/>
      <c r="Z119" s="857"/>
      <c r="AA119" s="857"/>
      <c r="AB119" s="857"/>
      <c r="AC119" s="857"/>
      <c r="AD119" s="857"/>
      <c r="AE119" s="857"/>
      <c r="AF119" s="857"/>
      <c r="AG119" s="857"/>
      <c r="AH119" s="858"/>
      <c r="AI119" s="859"/>
      <c r="AJ119" s="860"/>
      <c r="AK119" s="861"/>
      <c r="AL119" s="862"/>
      <c r="AM119" s="851" t="s">
        <v>690</v>
      </c>
      <c r="AN119" s="863"/>
      <c r="AO119" s="851" t="s">
        <v>691</v>
      </c>
      <c r="AP119" s="863"/>
      <c r="AQ119" s="864" t="s">
        <v>687</v>
      </c>
      <c r="AR119" s="852"/>
      <c r="AS119" s="851" t="s">
        <v>128</v>
      </c>
      <c r="AT119" s="863"/>
      <c r="AU119" s="851" t="s">
        <v>693</v>
      </c>
      <c r="AV119" s="852"/>
      <c r="AW119" s="851" t="s">
        <v>65</v>
      </c>
      <c r="AX119" s="853"/>
      <c r="AY119" s="611" t="s">
        <v>428</v>
      </c>
      <c r="AZ119" s="612" t="s">
        <v>424</v>
      </c>
      <c r="BA119" s="613"/>
      <c r="BB119" s="611" t="s">
        <v>57</v>
      </c>
      <c r="BC119" s="612" t="s">
        <v>57</v>
      </c>
      <c r="BD119" s="613"/>
      <c r="BE119" s="611" t="s">
        <v>125</v>
      </c>
      <c r="BF119" s="612" t="s">
        <v>125</v>
      </c>
      <c r="BG119" s="613"/>
      <c r="BH119" s="611" t="s">
        <v>424</v>
      </c>
      <c r="BI119" s="612" t="s">
        <v>588</v>
      </c>
      <c r="BJ119" s="613"/>
      <c r="BK119" s="614" t="s">
        <v>589</v>
      </c>
      <c r="BL119" s="612" t="s">
        <v>132</v>
      </c>
      <c r="BM119" s="615"/>
      <c r="BN119" s="611" t="s">
        <v>686</v>
      </c>
      <c r="BO119" s="612" t="s">
        <v>57</v>
      </c>
      <c r="BP119" s="613"/>
      <c r="BQ119" s="593" t="s">
        <v>531</v>
      </c>
      <c r="BR119" s="594" t="s">
        <v>531</v>
      </c>
      <c r="BS119" s="595"/>
      <c r="BT119" s="593" t="s">
        <v>307</v>
      </c>
      <c r="BU119" s="594" t="s">
        <v>307</v>
      </c>
      <c r="BV119" s="595"/>
      <c r="BW119" s="611" t="s">
        <v>685</v>
      </c>
      <c r="BX119" s="612" t="s">
        <v>684</v>
      </c>
      <c r="BY119" s="613" t="s">
        <v>124</v>
      </c>
      <c r="BZ119" s="611" t="s">
        <v>682</v>
      </c>
      <c r="CA119" s="612" t="s">
        <v>683</v>
      </c>
      <c r="CB119" s="616" t="s">
        <v>590</v>
      </c>
      <c r="CC119" s="951"/>
      <c r="CD119" s="952"/>
      <c r="CE119" s="953"/>
      <c r="CF119" s="429"/>
      <c r="CG119" s="430"/>
      <c r="CH119" s="356"/>
      <c r="CI119" s="356"/>
    </row>
    <row r="120" spans="20:87" s="274" customFormat="1" ht="115.2" customHeight="1">
      <c r="T120" s="574" t="s">
        <v>119</v>
      </c>
      <c r="U120" s="848" t="s">
        <v>620</v>
      </c>
      <c r="V120" s="849"/>
      <c r="W120" s="849"/>
      <c r="X120" s="849"/>
      <c r="Y120" s="849"/>
      <c r="Z120" s="849"/>
      <c r="AA120" s="849"/>
      <c r="AB120" s="849"/>
      <c r="AC120" s="849"/>
      <c r="AD120" s="849"/>
      <c r="AE120" s="849"/>
      <c r="AF120" s="849"/>
      <c r="AG120" s="849"/>
      <c r="AH120" s="850"/>
      <c r="AI120" s="794"/>
      <c r="AJ120" s="795"/>
      <c r="AK120" s="796" t="s">
        <v>124</v>
      </c>
      <c r="AL120" s="794"/>
      <c r="AM120" s="839" t="s">
        <v>266</v>
      </c>
      <c r="AN120" s="747"/>
      <c r="AO120" s="749" t="s">
        <v>57</v>
      </c>
      <c r="AP120" s="822"/>
      <c r="AQ120" s="833" t="s">
        <v>356</v>
      </c>
      <c r="AR120" s="833"/>
      <c r="AS120" s="832"/>
      <c r="AT120" s="844"/>
      <c r="AU120" s="832" t="s">
        <v>358</v>
      </c>
      <c r="AV120" s="844"/>
      <c r="AW120" s="833"/>
      <c r="AX120" s="834"/>
      <c r="AY120" s="603" t="s">
        <v>266</v>
      </c>
      <c r="AZ120" s="604" t="s">
        <v>57</v>
      </c>
      <c r="BA120" s="605"/>
      <c r="BB120" s="617"/>
      <c r="BC120" s="604"/>
      <c r="BD120" s="618"/>
      <c r="BE120" s="617"/>
      <c r="BF120" s="604"/>
      <c r="BG120" s="618"/>
      <c r="BH120" s="617"/>
      <c r="BI120" s="604"/>
      <c r="BJ120" s="618"/>
      <c r="BK120" s="617"/>
      <c r="BL120" s="604"/>
      <c r="BM120" s="618"/>
      <c r="BN120" s="617"/>
      <c r="BO120" s="604"/>
      <c r="BP120" s="618"/>
      <c r="BQ120" s="617"/>
      <c r="BR120" s="604"/>
      <c r="BS120" s="618"/>
      <c r="BT120" s="617"/>
      <c r="BU120" s="604"/>
      <c r="BV120" s="619"/>
      <c r="BW120" s="617"/>
      <c r="BX120" s="604"/>
      <c r="BY120" s="618"/>
      <c r="BZ120" s="620"/>
      <c r="CA120" s="604"/>
      <c r="CB120" s="619"/>
      <c r="CC120" s="810" t="s">
        <v>484</v>
      </c>
      <c r="CD120" s="811"/>
      <c r="CE120" s="812"/>
      <c r="CF120" s="417"/>
      <c r="CG120" s="418"/>
    </row>
    <row r="121" spans="20:87" s="274" customFormat="1" ht="114.75" customHeight="1">
      <c r="T121" s="574" t="s">
        <v>120</v>
      </c>
      <c r="U121" s="848" t="s">
        <v>354</v>
      </c>
      <c r="V121" s="849"/>
      <c r="W121" s="849"/>
      <c r="X121" s="849"/>
      <c r="Y121" s="849"/>
      <c r="Z121" s="849"/>
      <c r="AA121" s="849"/>
      <c r="AB121" s="849"/>
      <c r="AC121" s="849"/>
      <c r="AD121" s="849"/>
      <c r="AE121" s="849"/>
      <c r="AF121" s="849"/>
      <c r="AG121" s="849"/>
      <c r="AH121" s="850"/>
      <c r="AI121" s="794"/>
      <c r="AJ121" s="795"/>
      <c r="AK121" s="796" t="s">
        <v>265</v>
      </c>
      <c r="AL121" s="794"/>
      <c r="AM121" s="838" t="s">
        <v>125</v>
      </c>
      <c r="AN121" s="761"/>
      <c r="AO121" s="639" t="s">
        <v>307</v>
      </c>
      <c r="AP121" s="640"/>
      <c r="AQ121" s="794" t="s">
        <v>357</v>
      </c>
      <c r="AR121" s="794"/>
      <c r="AS121" s="796"/>
      <c r="AT121" s="795"/>
      <c r="AU121" s="796" t="s">
        <v>306</v>
      </c>
      <c r="AV121" s="795"/>
      <c r="AW121" s="794"/>
      <c r="AX121" s="823"/>
      <c r="AY121" s="383"/>
      <c r="AZ121" s="384"/>
      <c r="BA121" s="385"/>
      <c r="BB121" s="389"/>
      <c r="BC121" s="384"/>
      <c r="BD121" s="390"/>
      <c r="BE121" s="389"/>
      <c r="BF121" s="384"/>
      <c r="BG121" s="390"/>
      <c r="BH121" s="389" t="s">
        <v>125</v>
      </c>
      <c r="BI121" s="384" t="s">
        <v>307</v>
      </c>
      <c r="BJ121" s="390"/>
      <c r="BK121" s="389"/>
      <c r="BL121" s="384"/>
      <c r="BM121" s="390"/>
      <c r="BN121" s="389"/>
      <c r="BO121" s="384"/>
      <c r="BP121" s="390"/>
      <c r="BQ121" s="389"/>
      <c r="BR121" s="384"/>
      <c r="BS121" s="390"/>
      <c r="BT121" s="389"/>
      <c r="BU121" s="384"/>
      <c r="BV121" s="391"/>
      <c r="BW121" s="389"/>
      <c r="BX121" s="384"/>
      <c r="BY121" s="390"/>
      <c r="BZ121" s="392"/>
      <c r="CA121" s="384"/>
      <c r="CB121" s="391"/>
      <c r="CC121" s="813"/>
      <c r="CD121" s="814"/>
      <c r="CE121" s="815"/>
      <c r="CF121" s="417"/>
      <c r="CG121" s="418"/>
    </row>
    <row r="122" spans="20:87" s="3" customFormat="1" ht="24" customHeight="1">
      <c r="T122" s="296"/>
      <c r="U122" s="292"/>
      <c r="V122" s="292"/>
      <c r="W122" s="292"/>
      <c r="X122" s="292"/>
      <c r="Y122" s="292"/>
      <c r="Z122" s="292"/>
      <c r="AA122" s="292"/>
      <c r="AB122" s="292"/>
      <c r="AC122" s="292"/>
      <c r="AD122" s="292"/>
      <c r="AE122" s="292"/>
      <c r="AF122" s="292"/>
      <c r="AG122" s="292"/>
      <c r="AH122" s="292"/>
      <c r="AI122" s="293"/>
      <c r="AJ122" s="293"/>
      <c r="AK122" s="293"/>
      <c r="AL122" s="293"/>
      <c r="AM122" s="293"/>
      <c r="AN122" s="293"/>
      <c r="AO122" s="293"/>
      <c r="AP122" s="293"/>
      <c r="AQ122" s="293"/>
      <c r="AR122" s="293"/>
      <c r="AS122" s="293"/>
      <c r="AT122" s="293"/>
      <c r="AU122" s="293"/>
      <c r="AV122" s="293"/>
      <c r="AW122" s="293"/>
      <c r="AX122" s="293"/>
      <c r="AY122" s="293"/>
      <c r="AZ122" s="293"/>
      <c r="BA122" s="293"/>
      <c r="BB122" s="293"/>
      <c r="BC122" s="293"/>
      <c r="BD122" s="293"/>
      <c r="BE122" s="293"/>
      <c r="BF122" s="293"/>
      <c r="BG122" s="293"/>
      <c r="BH122" s="293"/>
      <c r="BI122" s="293"/>
      <c r="BJ122" s="293"/>
      <c r="BK122" s="293"/>
      <c r="BL122" s="293"/>
      <c r="BM122" s="293"/>
      <c r="BN122" s="293"/>
      <c r="BO122" s="293"/>
      <c r="BP122" s="293"/>
      <c r="BQ122" s="293"/>
      <c r="BR122" s="293"/>
      <c r="BS122" s="293"/>
      <c r="BT122" s="293"/>
      <c r="BU122" s="293"/>
      <c r="BV122" s="293"/>
      <c r="BW122" s="293"/>
      <c r="BX122" s="293"/>
      <c r="BY122" s="293"/>
      <c r="BZ122" s="293"/>
      <c r="CA122" s="293"/>
      <c r="CB122" s="293"/>
      <c r="CC122" s="294"/>
      <c r="CD122" s="294"/>
      <c r="CE122" s="294"/>
      <c r="CF122" s="294"/>
      <c r="CG122" s="294"/>
      <c r="CH122" s="137"/>
      <c r="CI122" s="137"/>
    </row>
    <row r="123" spans="20:87" s="527" customFormat="1" ht="63.75" customHeight="1">
      <c r="T123" s="525" t="s">
        <v>233</v>
      </c>
      <c r="U123" s="471"/>
      <c r="V123" s="471"/>
      <c r="W123" s="471"/>
      <c r="X123" s="471"/>
      <c r="Y123" s="471"/>
      <c r="Z123" s="471"/>
      <c r="AA123" s="471"/>
      <c r="AB123" s="471"/>
      <c r="AC123" s="471"/>
      <c r="AD123" s="471"/>
      <c r="AE123" s="471"/>
      <c r="AF123" s="471"/>
      <c r="AG123" s="471"/>
      <c r="AH123" s="471"/>
      <c r="AI123" s="526"/>
      <c r="AJ123" s="526"/>
      <c r="AK123" s="526"/>
      <c r="AL123" s="526"/>
      <c r="AM123" s="471"/>
      <c r="AN123" s="471"/>
      <c r="AO123" s="471"/>
      <c r="AP123" s="471"/>
      <c r="AQ123" s="471"/>
      <c r="AR123" s="471"/>
      <c r="AS123" s="471"/>
      <c r="AT123" s="471"/>
      <c r="AU123" s="471"/>
      <c r="AV123" s="471"/>
      <c r="AW123" s="471"/>
      <c r="AX123" s="491"/>
      <c r="AZ123" s="471"/>
      <c r="BA123" s="471"/>
      <c r="BM123" s="827" t="s">
        <v>233</v>
      </c>
      <c r="BN123" s="827"/>
      <c r="BO123" s="827"/>
      <c r="BP123" s="827"/>
      <c r="BQ123" s="827"/>
      <c r="BR123" s="827"/>
      <c r="BS123" s="827"/>
      <c r="BT123" s="827"/>
      <c r="BU123" s="827"/>
      <c r="BV123" s="471"/>
      <c r="BW123" s="471"/>
      <c r="BX123" s="471"/>
      <c r="BY123" s="471"/>
      <c r="BZ123" s="471"/>
      <c r="CA123" s="471"/>
      <c r="CB123" s="471"/>
      <c r="CC123" s="471"/>
      <c r="CD123" s="471"/>
      <c r="CE123" s="471"/>
      <c r="CF123" s="471"/>
      <c r="CG123" s="471"/>
    </row>
    <row r="124" spans="20:87" s="489" customFormat="1" ht="105" customHeight="1">
      <c r="T124" s="1010" t="s">
        <v>610</v>
      </c>
      <c r="U124" s="1010"/>
      <c r="V124" s="1010"/>
      <c r="W124" s="1010"/>
      <c r="X124" s="1010"/>
      <c r="Y124" s="1010"/>
      <c r="Z124" s="1010"/>
      <c r="AA124" s="1010"/>
      <c r="AB124" s="1010"/>
      <c r="AC124" s="1010"/>
      <c r="AD124" s="1010"/>
      <c r="AE124" s="1010"/>
      <c r="AF124" s="1010"/>
      <c r="AG124" s="1010"/>
      <c r="AH124" s="1010"/>
      <c r="AI124" s="1010"/>
      <c r="AJ124" s="1010"/>
      <c r="AK124" s="1010"/>
      <c r="AL124" s="1010"/>
      <c r="AM124" s="1010"/>
      <c r="AN124" s="1010"/>
      <c r="AO124" s="1010"/>
      <c r="AP124" s="1010"/>
      <c r="AQ124" s="1010"/>
      <c r="AR124" s="472"/>
      <c r="AS124" s="472"/>
      <c r="AT124" s="472"/>
      <c r="AU124" s="472"/>
      <c r="AV124" s="472"/>
      <c r="AW124" s="472"/>
      <c r="AX124" s="488"/>
      <c r="AZ124" s="472"/>
      <c r="BA124" s="472"/>
      <c r="BM124" s="1009" t="s">
        <v>593</v>
      </c>
      <c r="BN124" s="1009"/>
      <c r="BO124" s="1009"/>
      <c r="BP124" s="1009"/>
      <c r="BQ124" s="1009"/>
      <c r="BR124" s="1009"/>
      <c r="BS124" s="1009"/>
      <c r="BT124" s="1009"/>
      <c r="BU124" s="1009"/>
      <c r="BV124" s="1009"/>
      <c r="BW124" s="1009"/>
      <c r="BX124" s="1009"/>
      <c r="BY124" s="1009"/>
      <c r="BZ124" s="1009"/>
      <c r="CA124" s="1009"/>
      <c r="CB124" s="1009"/>
      <c r="CC124" s="1009"/>
      <c r="CD124" s="1009"/>
      <c r="CE124" s="490"/>
      <c r="CF124" s="472"/>
      <c r="CG124" s="472"/>
    </row>
    <row r="125" spans="20:87" s="463" customFormat="1" ht="130.94999999999999" customHeight="1">
      <c r="T125" s="828"/>
      <c r="U125" s="828"/>
      <c r="V125" s="828"/>
      <c r="W125" s="828"/>
      <c r="X125" s="828"/>
      <c r="Y125" s="828"/>
      <c r="Z125" s="828"/>
      <c r="AA125" s="828"/>
      <c r="AB125" s="828"/>
      <c r="AC125" s="829" t="s">
        <v>289</v>
      </c>
      <c r="AD125" s="829"/>
      <c r="AE125" s="829"/>
      <c r="AF125" s="829"/>
      <c r="AG125" s="829"/>
      <c r="AH125" s="829"/>
      <c r="AI125" s="829"/>
      <c r="AJ125" s="829"/>
      <c r="AK125" s="829"/>
      <c r="AL125" s="829"/>
      <c r="AM125" s="829"/>
      <c r="AN125" s="829"/>
      <c r="AO125" s="462"/>
      <c r="AP125" s="462"/>
      <c r="AQ125" s="462"/>
      <c r="AR125" s="462"/>
      <c r="AS125" s="462"/>
      <c r="AT125" s="462"/>
      <c r="AU125" s="462"/>
      <c r="AV125" s="462"/>
      <c r="AW125" s="462"/>
      <c r="AX125" s="469"/>
      <c r="AY125" s="462"/>
      <c r="AZ125" s="462"/>
      <c r="BA125" s="462"/>
      <c r="BM125" s="828"/>
      <c r="BN125" s="828"/>
      <c r="BO125" s="828"/>
      <c r="BP125" s="828"/>
      <c r="BQ125" s="828"/>
      <c r="BR125" s="828"/>
      <c r="BS125" s="828"/>
      <c r="BT125" s="829" t="s">
        <v>238</v>
      </c>
      <c r="BU125" s="829"/>
      <c r="BV125" s="829"/>
      <c r="BW125" s="829"/>
      <c r="BX125" s="829"/>
      <c r="BY125" s="829"/>
      <c r="BZ125" s="829"/>
      <c r="CA125" s="829"/>
      <c r="CB125" s="465"/>
      <c r="CC125" s="465"/>
      <c r="CD125" s="465"/>
      <c r="CE125" s="465"/>
      <c r="CF125" s="465"/>
      <c r="CG125" s="465"/>
    </row>
    <row r="126" spans="20:87" s="463" customFormat="1" ht="84" customHeight="1">
      <c r="T126" s="830"/>
      <c r="U126" s="830"/>
      <c r="V126" s="830"/>
      <c r="W126" s="830"/>
      <c r="X126" s="830"/>
      <c r="Y126" s="830"/>
      <c r="Z126" s="830"/>
      <c r="AA126" s="830"/>
      <c r="AB126" s="830"/>
      <c r="AC126" s="831">
        <v>2025</v>
      </c>
      <c r="AD126" s="831"/>
      <c r="AE126" s="831"/>
      <c r="AF126" s="831"/>
      <c r="AG126" s="831"/>
      <c r="AH126" s="831"/>
      <c r="AI126" s="831"/>
      <c r="AJ126" s="831"/>
      <c r="AK126" s="831"/>
      <c r="AL126" s="831"/>
      <c r="AM126" s="831"/>
      <c r="AN126" s="831"/>
      <c r="AO126" s="462"/>
      <c r="AP126" s="462"/>
      <c r="AQ126" s="462"/>
      <c r="AR126" s="462"/>
      <c r="AS126" s="462"/>
      <c r="AT126" s="462"/>
      <c r="AU126" s="462"/>
      <c r="AV126" s="462"/>
      <c r="AW126" s="462"/>
      <c r="AX126" s="469"/>
      <c r="AY126" s="462"/>
      <c r="AZ126" s="462"/>
      <c r="BA126" s="462"/>
      <c r="BM126" s="830"/>
      <c r="BN126" s="830"/>
      <c r="BO126" s="830"/>
      <c r="BP126" s="830"/>
      <c r="BQ126" s="830"/>
      <c r="BR126" s="830"/>
      <c r="BS126" s="830"/>
      <c r="BT126" s="492" t="s">
        <v>592</v>
      </c>
      <c r="BU126" s="492"/>
      <c r="BV126" s="492"/>
      <c r="CA126" s="465"/>
      <c r="CB126" s="465"/>
      <c r="CC126" s="465"/>
      <c r="CD126" s="465"/>
      <c r="CE126" s="465"/>
      <c r="CF126" s="465"/>
      <c r="CG126" s="465"/>
    </row>
    <row r="127" spans="20:87" s="401" customFormat="1" ht="105" customHeight="1">
      <c r="T127" s="401" t="s">
        <v>430</v>
      </c>
    </row>
    <row r="128" spans="20:87" s="360" customFormat="1" ht="51" customHeight="1">
      <c r="T128" s="356" t="s">
        <v>240</v>
      </c>
      <c r="U128" s="357"/>
      <c r="V128" s="357"/>
      <c r="W128" s="357"/>
      <c r="X128" s="357"/>
      <c r="Y128" s="357"/>
      <c r="Z128" s="358"/>
      <c r="AA128" s="356"/>
      <c r="AB128" s="356"/>
      <c r="AC128" s="356"/>
      <c r="AD128" s="356"/>
      <c r="AE128" s="356"/>
      <c r="AF128" s="356"/>
      <c r="AG128" s="358"/>
      <c r="AH128" s="358"/>
      <c r="AI128" s="359"/>
      <c r="AJ128" s="359"/>
      <c r="AK128" s="358"/>
      <c r="AL128" s="358"/>
      <c r="AM128" s="358"/>
      <c r="AN128" s="358"/>
      <c r="AQ128" s="357"/>
      <c r="AR128" s="357"/>
      <c r="AS128" s="357"/>
      <c r="AT128" s="357"/>
      <c r="AU128" s="357"/>
      <c r="AV128" s="357"/>
      <c r="AW128" s="357"/>
      <c r="AX128" s="357"/>
      <c r="AY128" s="357"/>
      <c r="AZ128" s="357"/>
      <c r="BA128" s="357"/>
      <c r="BB128" s="357"/>
      <c r="BC128" s="357"/>
      <c r="BD128" s="274"/>
      <c r="BE128" s="358"/>
      <c r="BF128" s="361"/>
      <c r="BG128" s="358"/>
      <c r="BH128" s="358"/>
      <c r="BI128" s="358"/>
      <c r="BP128" s="356"/>
      <c r="BQ128" s="358"/>
      <c r="BR128" s="358"/>
      <c r="BS128" s="358"/>
      <c r="BT128" s="358"/>
      <c r="BU128" s="358"/>
      <c r="BV128" s="358"/>
      <c r="BW128" s="358"/>
      <c r="CB128" s="362"/>
      <c r="CC128" s="363"/>
      <c r="CD128" s="362"/>
      <c r="CE128" s="362"/>
    </row>
    <row r="129" spans="20:149" s="274" customFormat="1" ht="105" customHeight="1">
      <c r="T129" s="499" t="s">
        <v>249</v>
      </c>
      <c r="U129" s="845" t="s">
        <v>626</v>
      </c>
      <c r="V129" s="846"/>
      <c r="W129" s="846"/>
      <c r="X129" s="846"/>
      <c r="Y129" s="846"/>
      <c r="Z129" s="846"/>
      <c r="AA129" s="846"/>
      <c r="AB129" s="846"/>
      <c r="AC129" s="846"/>
      <c r="AD129" s="846"/>
      <c r="AE129" s="846"/>
      <c r="AF129" s="846"/>
      <c r="AG129" s="846"/>
      <c r="AH129" s="847"/>
      <c r="AI129" s="838"/>
      <c r="AJ129" s="753"/>
      <c r="AK129" s="639" t="s">
        <v>267</v>
      </c>
      <c r="AL129" s="640"/>
      <c r="AM129" s="838" t="s">
        <v>121</v>
      </c>
      <c r="AN129" s="761"/>
      <c r="AO129" s="639" t="s">
        <v>307</v>
      </c>
      <c r="AP129" s="640"/>
      <c r="AQ129" s="838" t="s">
        <v>359</v>
      </c>
      <c r="AR129" s="761"/>
      <c r="AS129" s="639"/>
      <c r="AT129" s="753"/>
      <c r="AU129" s="639" t="s">
        <v>127</v>
      </c>
      <c r="AV129" s="753"/>
      <c r="AW129" s="761"/>
      <c r="AX129" s="640"/>
      <c r="AY129" s="368"/>
      <c r="AZ129" s="376"/>
      <c r="BA129" s="370"/>
      <c r="BB129" s="381"/>
      <c r="BC129" s="376"/>
      <c r="BD129" s="382"/>
      <c r="BE129" s="381"/>
      <c r="BF129" s="376"/>
      <c r="BG129" s="382"/>
      <c r="BH129" s="381"/>
      <c r="BI129" s="376"/>
      <c r="BJ129" s="382"/>
      <c r="BK129" s="381" t="s">
        <v>121</v>
      </c>
      <c r="BL129" s="376" t="s">
        <v>307</v>
      </c>
      <c r="BM129" s="382"/>
      <c r="BN129" s="381"/>
      <c r="BO129" s="376"/>
      <c r="BP129" s="382"/>
      <c r="BQ129" s="581"/>
      <c r="BR129" s="582"/>
      <c r="BS129" s="583"/>
      <c r="BT129" s="581"/>
      <c r="BU129" s="582"/>
      <c r="BV129" s="584"/>
      <c r="BW129" s="381"/>
      <c r="BX129" s="376"/>
      <c r="BY129" s="382"/>
      <c r="BZ129" s="377"/>
      <c r="CA129" s="376"/>
      <c r="CB129" s="378"/>
      <c r="CC129" s="810" t="s">
        <v>75</v>
      </c>
      <c r="CD129" s="811"/>
      <c r="CE129" s="812"/>
      <c r="CF129" s="417"/>
      <c r="CG129" s="418"/>
    </row>
    <row r="130" spans="20:149" s="274" customFormat="1" ht="90" customHeight="1">
      <c r="T130" s="500" t="s">
        <v>250</v>
      </c>
      <c r="U130" s="743" t="s">
        <v>56</v>
      </c>
      <c r="V130" s="816"/>
      <c r="W130" s="816"/>
      <c r="X130" s="816"/>
      <c r="Y130" s="816"/>
      <c r="Z130" s="816"/>
      <c r="AA130" s="816"/>
      <c r="AB130" s="816"/>
      <c r="AC130" s="816"/>
      <c r="AD130" s="816"/>
      <c r="AE130" s="816"/>
      <c r="AF130" s="816"/>
      <c r="AG130" s="816"/>
      <c r="AH130" s="817"/>
      <c r="AI130" s="840"/>
      <c r="AJ130" s="795"/>
      <c r="AK130" s="841" t="s">
        <v>81</v>
      </c>
      <c r="AL130" s="842"/>
      <c r="AM130" s="832" t="s">
        <v>688</v>
      </c>
      <c r="AN130" s="833"/>
      <c r="AO130" s="832" t="s">
        <v>688</v>
      </c>
      <c r="AP130" s="833"/>
      <c r="AQ130" s="843" t="s">
        <v>417</v>
      </c>
      <c r="AR130" s="844"/>
      <c r="AS130" s="832"/>
      <c r="AT130" s="844"/>
      <c r="AU130" s="832" t="s">
        <v>692</v>
      </c>
      <c r="AV130" s="833"/>
      <c r="AW130" s="832"/>
      <c r="AX130" s="834"/>
      <c r="AY130" s="603" t="s">
        <v>125</v>
      </c>
      <c r="AZ130" s="604" t="s">
        <v>125</v>
      </c>
      <c r="BA130" s="618"/>
      <c r="BB130" s="603" t="s">
        <v>57</v>
      </c>
      <c r="BC130" s="604" t="s">
        <v>57</v>
      </c>
      <c r="BD130" s="605"/>
      <c r="BE130" s="603" t="s">
        <v>125</v>
      </c>
      <c r="BF130" s="604" t="s">
        <v>125</v>
      </c>
      <c r="BG130" s="605"/>
      <c r="BH130" s="603" t="s">
        <v>57</v>
      </c>
      <c r="BI130" s="604" t="s">
        <v>57</v>
      </c>
      <c r="BJ130" s="618"/>
      <c r="BK130" s="617" t="s">
        <v>531</v>
      </c>
      <c r="BL130" s="604" t="s">
        <v>531</v>
      </c>
      <c r="BM130" s="618"/>
      <c r="BN130" s="603" t="s">
        <v>307</v>
      </c>
      <c r="BO130" s="604" t="s">
        <v>307</v>
      </c>
      <c r="BP130" s="605"/>
      <c r="BQ130" s="597" t="s">
        <v>531</v>
      </c>
      <c r="BR130" s="598" t="s">
        <v>531</v>
      </c>
      <c r="BS130" s="606"/>
      <c r="BT130" s="597" t="s">
        <v>307</v>
      </c>
      <c r="BU130" s="598" t="s">
        <v>307</v>
      </c>
      <c r="BV130" s="606"/>
      <c r="BW130" s="383"/>
      <c r="BX130" s="384"/>
      <c r="BY130" s="385"/>
      <c r="BZ130" s="386"/>
      <c r="CA130" s="384"/>
      <c r="CB130" s="386"/>
      <c r="CC130" s="810" t="s">
        <v>79</v>
      </c>
      <c r="CD130" s="811"/>
      <c r="CE130" s="812"/>
      <c r="CF130" s="423"/>
      <c r="CG130" s="424"/>
      <c r="CH130" s="356"/>
      <c r="CI130" s="356"/>
    </row>
    <row r="131" spans="20:149" s="274" customFormat="1" ht="90" customHeight="1">
      <c r="T131" s="500" t="s">
        <v>283</v>
      </c>
      <c r="U131" s="835" t="s">
        <v>360</v>
      </c>
      <c r="V131" s="836"/>
      <c r="W131" s="836"/>
      <c r="X131" s="836"/>
      <c r="Y131" s="836"/>
      <c r="Z131" s="836"/>
      <c r="AA131" s="836"/>
      <c r="AB131" s="836"/>
      <c r="AC131" s="836"/>
      <c r="AD131" s="836"/>
      <c r="AE131" s="836"/>
      <c r="AF131" s="836"/>
      <c r="AG131" s="836"/>
      <c r="AH131" s="837"/>
      <c r="AI131" s="838"/>
      <c r="AJ131" s="753"/>
      <c r="AK131" s="639" t="s">
        <v>361</v>
      </c>
      <c r="AL131" s="640"/>
      <c r="AM131" s="839" t="s">
        <v>121</v>
      </c>
      <c r="AN131" s="748"/>
      <c r="AO131" s="749" t="s">
        <v>307</v>
      </c>
      <c r="AP131" s="822"/>
      <c r="AQ131" s="839" t="s">
        <v>127</v>
      </c>
      <c r="AR131" s="748"/>
      <c r="AS131" s="749"/>
      <c r="AT131" s="748"/>
      <c r="AU131" s="749" t="s">
        <v>359</v>
      </c>
      <c r="AV131" s="748"/>
      <c r="AW131" s="749"/>
      <c r="AX131" s="822"/>
      <c r="AY131" s="597"/>
      <c r="AZ131" s="598"/>
      <c r="BA131" s="621"/>
      <c r="BB131" s="599"/>
      <c r="BC131" s="598"/>
      <c r="BD131" s="606"/>
      <c r="BE131" s="597"/>
      <c r="BF131" s="598"/>
      <c r="BG131" s="606"/>
      <c r="BH131" s="597"/>
      <c r="BI131" s="598"/>
      <c r="BJ131" s="606"/>
      <c r="BK131" s="597"/>
      <c r="BL131" s="598"/>
      <c r="BM131" s="606"/>
      <c r="BN131" s="597" t="s">
        <v>121</v>
      </c>
      <c r="BO131" s="598" t="s">
        <v>307</v>
      </c>
      <c r="BP131" s="370"/>
      <c r="BQ131" s="368"/>
      <c r="BR131" s="376"/>
      <c r="BS131" s="382"/>
      <c r="BT131" s="368"/>
      <c r="BU131" s="376"/>
      <c r="BV131" s="369"/>
      <c r="BW131" s="368"/>
      <c r="BX131" s="376"/>
      <c r="BY131" s="382"/>
      <c r="BZ131" s="368"/>
      <c r="CA131" s="376"/>
      <c r="CB131" s="369"/>
      <c r="CC131" s="813"/>
      <c r="CD131" s="814"/>
      <c r="CE131" s="815"/>
      <c r="CF131" s="417"/>
      <c r="CG131" s="418"/>
      <c r="CH131" s="402"/>
      <c r="CI131" s="402"/>
    </row>
    <row r="132" spans="20:149" s="272" customFormat="1" ht="90" customHeight="1">
      <c r="T132" s="500" t="s">
        <v>305</v>
      </c>
      <c r="U132" s="743" t="s">
        <v>268</v>
      </c>
      <c r="V132" s="816"/>
      <c r="W132" s="816"/>
      <c r="X132" s="816"/>
      <c r="Y132" s="816"/>
      <c r="Z132" s="816"/>
      <c r="AA132" s="816"/>
      <c r="AB132" s="816"/>
      <c r="AC132" s="816"/>
      <c r="AD132" s="816"/>
      <c r="AE132" s="816"/>
      <c r="AF132" s="816"/>
      <c r="AG132" s="816"/>
      <c r="AH132" s="817"/>
      <c r="AI132" s="818"/>
      <c r="AJ132" s="819"/>
      <c r="AK132" s="796" t="s">
        <v>359</v>
      </c>
      <c r="AL132" s="823"/>
      <c r="AM132" s="818" t="s">
        <v>125</v>
      </c>
      <c r="AN132" s="819"/>
      <c r="AO132" s="819" t="s">
        <v>126</v>
      </c>
      <c r="AP132" s="820"/>
      <c r="AQ132" s="821" t="s">
        <v>127</v>
      </c>
      <c r="AR132" s="801"/>
      <c r="AS132" s="800" t="s">
        <v>128</v>
      </c>
      <c r="AT132" s="801"/>
      <c r="AU132" s="800"/>
      <c r="AV132" s="801"/>
      <c r="AW132" s="802"/>
      <c r="AX132" s="803"/>
      <c r="AY132" s="383"/>
      <c r="AZ132" s="384"/>
      <c r="BA132" s="385"/>
      <c r="BB132" s="383"/>
      <c r="BC132" s="384"/>
      <c r="BD132" s="385"/>
      <c r="BE132" s="383"/>
      <c r="BF132" s="384"/>
      <c r="BG132" s="385"/>
      <c r="BH132" s="383"/>
      <c r="BI132" s="384"/>
      <c r="BJ132" s="385"/>
      <c r="BK132" s="383"/>
      <c r="BL132" s="384"/>
      <c r="BM132" s="385"/>
      <c r="BN132" s="383"/>
      <c r="BO132" s="384"/>
      <c r="BP132" s="385"/>
      <c r="BQ132" s="383"/>
      <c r="BR132" s="384"/>
      <c r="BS132" s="385"/>
      <c r="BT132" s="383"/>
      <c r="BU132" s="384"/>
      <c r="BV132" s="386"/>
      <c r="BW132" s="383" t="s">
        <v>125</v>
      </c>
      <c r="BX132" s="384" t="s">
        <v>126</v>
      </c>
      <c r="BY132" s="390" t="s">
        <v>124</v>
      </c>
      <c r="BZ132" s="403"/>
      <c r="CA132" s="404"/>
      <c r="CB132" s="405"/>
      <c r="CC132" s="810" t="s">
        <v>515</v>
      </c>
      <c r="CD132" s="811"/>
      <c r="CE132" s="812"/>
      <c r="CF132" s="417"/>
      <c r="CG132" s="418"/>
      <c r="CH132" s="402"/>
      <c r="CI132" s="402"/>
    </row>
    <row r="133" spans="20:149" s="272" customFormat="1" ht="90" customHeight="1">
      <c r="T133" s="500" t="s">
        <v>363</v>
      </c>
      <c r="U133" s="743" t="s">
        <v>53</v>
      </c>
      <c r="V133" s="816"/>
      <c r="W133" s="816"/>
      <c r="X133" s="816"/>
      <c r="Y133" s="816"/>
      <c r="Z133" s="816"/>
      <c r="AA133" s="816"/>
      <c r="AB133" s="816"/>
      <c r="AC133" s="816"/>
      <c r="AD133" s="816"/>
      <c r="AE133" s="816"/>
      <c r="AF133" s="816"/>
      <c r="AG133" s="816"/>
      <c r="AH133" s="817"/>
      <c r="AI133" s="818" t="s">
        <v>232</v>
      </c>
      <c r="AJ133" s="819"/>
      <c r="AK133" s="819" t="s">
        <v>359</v>
      </c>
      <c r="AL133" s="820"/>
      <c r="AM133" s="818" t="s">
        <v>129</v>
      </c>
      <c r="AN133" s="819"/>
      <c r="AO133" s="819" t="s">
        <v>117</v>
      </c>
      <c r="AP133" s="820"/>
      <c r="AQ133" s="821"/>
      <c r="AR133" s="801"/>
      <c r="AS133" s="800"/>
      <c r="AT133" s="801"/>
      <c r="AU133" s="800" t="s">
        <v>117</v>
      </c>
      <c r="AV133" s="801"/>
      <c r="AW133" s="802"/>
      <c r="AX133" s="803"/>
      <c r="AY133" s="383"/>
      <c r="AZ133" s="384"/>
      <c r="BA133" s="385"/>
      <c r="BB133" s="383"/>
      <c r="BC133" s="384"/>
      <c r="BD133" s="385"/>
      <c r="BE133" s="383"/>
      <c r="BF133" s="384"/>
      <c r="BG133" s="385"/>
      <c r="BH133" s="383"/>
      <c r="BI133" s="384"/>
      <c r="BJ133" s="385"/>
      <c r="BK133" s="383"/>
      <c r="BL133" s="384"/>
      <c r="BM133" s="385"/>
      <c r="BN133" s="383"/>
      <c r="BO133" s="384"/>
      <c r="BP133" s="385"/>
      <c r="BQ133" s="383"/>
      <c r="BR133" s="384"/>
      <c r="BS133" s="385"/>
      <c r="BT133" s="383"/>
      <c r="BU133" s="384"/>
      <c r="BV133" s="386"/>
      <c r="BW133" s="383" t="s">
        <v>125</v>
      </c>
      <c r="BX133" s="384" t="s">
        <v>133</v>
      </c>
      <c r="BY133" s="386"/>
      <c r="BZ133" s="389" t="s">
        <v>132</v>
      </c>
      <c r="CA133" s="384" t="s">
        <v>133</v>
      </c>
      <c r="CB133" s="391" t="s">
        <v>265</v>
      </c>
      <c r="CC133" s="810" t="s">
        <v>516</v>
      </c>
      <c r="CD133" s="811"/>
      <c r="CE133" s="812"/>
      <c r="CF133" s="417"/>
      <c r="CG133" s="418"/>
      <c r="CH133" s="402"/>
      <c r="CI133" s="402"/>
    </row>
    <row r="134" spans="20:149" s="272" customFormat="1" ht="90" customHeight="1" thickBot="1">
      <c r="T134" s="500" t="s">
        <v>364</v>
      </c>
      <c r="U134" s="778" t="s">
        <v>269</v>
      </c>
      <c r="V134" s="804"/>
      <c r="W134" s="804"/>
      <c r="X134" s="804"/>
      <c r="Y134" s="804"/>
      <c r="Z134" s="804"/>
      <c r="AA134" s="804"/>
      <c r="AB134" s="804"/>
      <c r="AC134" s="804"/>
      <c r="AD134" s="804"/>
      <c r="AE134" s="804"/>
      <c r="AF134" s="804"/>
      <c r="AG134" s="804"/>
      <c r="AH134" s="805"/>
      <c r="AI134" s="806" t="s">
        <v>417</v>
      </c>
      <c r="AJ134" s="807"/>
      <c r="AK134" s="807"/>
      <c r="AL134" s="808"/>
      <c r="AM134" s="806" t="s">
        <v>130</v>
      </c>
      <c r="AN134" s="807"/>
      <c r="AO134" s="807" t="s">
        <v>125</v>
      </c>
      <c r="AP134" s="808"/>
      <c r="AQ134" s="809" t="s">
        <v>131</v>
      </c>
      <c r="AR134" s="768"/>
      <c r="AS134" s="767"/>
      <c r="AT134" s="768"/>
      <c r="AU134" s="767"/>
      <c r="AV134" s="768"/>
      <c r="AW134" s="769" t="s">
        <v>65</v>
      </c>
      <c r="AX134" s="770"/>
      <c r="AY134" s="406"/>
      <c r="AZ134" s="407"/>
      <c r="BA134" s="408"/>
      <c r="BB134" s="406"/>
      <c r="BC134" s="407"/>
      <c r="BD134" s="408"/>
      <c r="BE134" s="406"/>
      <c r="BF134" s="407"/>
      <c r="BG134" s="408"/>
      <c r="BH134" s="406"/>
      <c r="BI134" s="407"/>
      <c r="BJ134" s="408"/>
      <c r="BK134" s="406"/>
      <c r="BL134" s="407"/>
      <c r="BM134" s="408"/>
      <c r="BN134" s="406"/>
      <c r="BO134" s="407"/>
      <c r="BP134" s="408"/>
      <c r="BQ134" s="406"/>
      <c r="BR134" s="407"/>
      <c r="BS134" s="408"/>
      <c r="BT134" s="406"/>
      <c r="BU134" s="407"/>
      <c r="BV134" s="409"/>
      <c r="BW134" s="406" t="s">
        <v>595</v>
      </c>
      <c r="BX134" s="407" t="s">
        <v>131</v>
      </c>
      <c r="BY134" s="408"/>
      <c r="BZ134" s="409" t="s">
        <v>595</v>
      </c>
      <c r="CA134" s="407" t="s">
        <v>65</v>
      </c>
      <c r="CB134" s="409" t="s">
        <v>134</v>
      </c>
      <c r="CC134" s="824" t="s">
        <v>517</v>
      </c>
      <c r="CD134" s="825"/>
      <c r="CE134" s="826"/>
      <c r="CF134" s="431"/>
      <c r="CG134" s="432"/>
      <c r="CH134" s="402"/>
      <c r="CI134" s="402"/>
    </row>
    <row r="135" spans="20:149" s="274" customFormat="1" ht="90" customHeight="1" thickBot="1">
      <c r="T135" s="771" t="s">
        <v>51</v>
      </c>
      <c r="U135" s="772"/>
      <c r="V135" s="772"/>
      <c r="W135" s="772"/>
      <c r="X135" s="772"/>
      <c r="Y135" s="772"/>
      <c r="Z135" s="772"/>
      <c r="AA135" s="772"/>
      <c r="AB135" s="772"/>
      <c r="AC135" s="772"/>
      <c r="AD135" s="772"/>
      <c r="AE135" s="772"/>
      <c r="AF135" s="772"/>
      <c r="AG135" s="772"/>
      <c r="AH135" s="772"/>
      <c r="AI135" s="772"/>
      <c r="AJ135" s="772"/>
      <c r="AK135" s="772"/>
      <c r="AL135" s="773"/>
      <c r="AM135" s="774">
        <f>SUM(AM74,AM32)</f>
        <v>9826</v>
      </c>
      <c r="AN135" s="775"/>
      <c r="AO135" s="776">
        <f>SUM(AO74,AO32)</f>
        <v>5140</v>
      </c>
      <c r="AP135" s="777"/>
      <c r="AQ135" s="774">
        <f>SUM(AQ74,AQ32)</f>
        <v>1292</v>
      </c>
      <c r="AR135" s="775"/>
      <c r="AS135" s="776">
        <f>SUM(AS74,AS32)</f>
        <v>68</v>
      </c>
      <c r="AT135" s="775"/>
      <c r="AU135" s="776">
        <f>SUM(AU74,AU32)</f>
        <v>3552</v>
      </c>
      <c r="AV135" s="775"/>
      <c r="AW135" s="776">
        <f>SUM(AW74,AW32)</f>
        <v>228</v>
      </c>
      <c r="AX135" s="777"/>
      <c r="AY135" s="558">
        <f t="shared" ref="AY135:CB135" si="20">SUM(AY74,AY32)</f>
        <v>1044</v>
      </c>
      <c r="AZ135" s="554">
        <f t="shared" si="20"/>
        <v>528</v>
      </c>
      <c r="BA135" s="555">
        <f t="shared" si="20"/>
        <v>30</v>
      </c>
      <c r="BB135" s="553">
        <f t="shared" si="20"/>
        <v>998</v>
      </c>
      <c r="BC135" s="554">
        <f t="shared" si="20"/>
        <v>538</v>
      </c>
      <c r="BD135" s="555">
        <f t="shared" si="20"/>
        <v>27</v>
      </c>
      <c r="BE135" s="553">
        <f t="shared" si="20"/>
        <v>1052</v>
      </c>
      <c r="BF135" s="554">
        <f t="shared" si="20"/>
        <v>544</v>
      </c>
      <c r="BG135" s="555">
        <f t="shared" si="20"/>
        <v>30</v>
      </c>
      <c r="BH135" s="558">
        <f t="shared" si="20"/>
        <v>996</v>
      </c>
      <c r="BI135" s="554">
        <f t="shared" si="20"/>
        <v>526</v>
      </c>
      <c r="BJ135" s="555">
        <f t="shared" si="20"/>
        <v>27</v>
      </c>
      <c r="BK135" s="553">
        <f t="shared" si="20"/>
        <v>1060</v>
      </c>
      <c r="BL135" s="554">
        <f t="shared" si="20"/>
        <v>580</v>
      </c>
      <c r="BM135" s="555">
        <f t="shared" si="20"/>
        <v>27</v>
      </c>
      <c r="BN135" s="553">
        <f t="shared" si="20"/>
        <v>1048</v>
      </c>
      <c r="BO135" s="554">
        <f t="shared" si="20"/>
        <v>550</v>
      </c>
      <c r="BP135" s="555">
        <f t="shared" si="20"/>
        <v>28</v>
      </c>
      <c r="BQ135" s="607">
        <f t="shared" si="20"/>
        <v>1006</v>
      </c>
      <c r="BR135" s="554">
        <f t="shared" si="20"/>
        <v>522</v>
      </c>
      <c r="BS135" s="555">
        <f t="shared" si="20"/>
        <v>28</v>
      </c>
      <c r="BT135" s="553">
        <f t="shared" si="20"/>
        <v>958</v>
      </c>
      <c r="BU135" s="554">
        <f t="shared" si="20"/>
        <v>520</v>
      </c>
      <c r="BV135" s="555">
        <f t="shared" si="20"/>
        <v>27</v>
      </c>
      <c r="BW135" s="553">
        <f t="shared" si="20"/>
        <v>1034</v>
      </c>
      <c r="BX135" s="554">
        <f t="shared" si="20"/>
        <v>510</v>
      </c>
      <c r="BY135" s="555">
        <f t="shared" si="20"/>
        <v>30</v>
      </c>
      <c r="BZ135" s="553">
        <f t="shared" si="20"/>
        <v>630</v>
      </c>
      <c r="CA135" s="554">
        <f t="shared" si="20"/>
        <v>322</v>
      </c>
      <c r="CB135" s="554">
        <f t="shared" si="20"/>
        <v>18</v>
      </c>
      <c r="CC135" s="781"/>
      <c r="CD135" s="782"/>
      <c r="CE135" s="783"/>
      <c r="CF135" s="413"/>
      <c r="CG135" s="414"/>
      <c r="CH135" s="387"/>
      <c r="CI135" s="387"/>
    </row>
    <row r="136" spans="20:149" s="274" customFormat="1" ht="90" customHeight="1">
      <c r="T136" s="743" t="s">
        <v>15</v>
      </c>
      <c r="U136" s="744"/>
      <c r="V136" s="744"/>
      <c r="W136" s="744"/>
      <c r="X136" s="744"/>
      <c r="Y136" s="744"/>
      <c r="Z136" s="744"/>
      <c r="AA136" s="744"/>
      <c r="AB136" s="744"/>
      <c r="AC136" s="744"/>
      <c r="AD136" s="744"/>
      <c r="AE136" s="744"/>
      <c r="AF136" s="744"/>
      <c r="AG136" s="744"/>
      <c r="AH136" s="744"/>
      <c r="AI136" s="744"/>
      <c r="AJ136" s="744"/>
      <c r="AK136" s="744"/>
      <c r="AL136" s="744"/>
      <c r="AM136" s="790"/>
      <c r="AN136" s="791"/>
      <c r="AO136" s="792"/>
      <c r="AP136" s="793"/>
      <c r="AQ136" s="794"/>
      <c r="AR136" s="795"/>
      <c r="AS136" s="796"/>
      <c r="AT136" s="795"/>
      <c r="AU136" s="796"/>
      <c r="AV136" s="795"/>
      <c r="AW136" s="796"/>
      <c r="AX136" s="794"/>
      <c r="AY136" s="787">
        <f>ROUND(AZ135/18,0)</f>
        <v>29</v>
      </c>
      <c r="AZ136" s="788"/>
      <c r="BA136" s="789"/>
      <c r="BB136" s="787">
        <f>ROUND(BC135/17,0)</f>
        <v>32</v>
      </c>
      <c r="BC136" s="788"/>
      <c r="BD136" s="789"/>
      <c r="BE136" s="787">
        <f>ROUND(BF135/18,0)</f>
        <v>30</v>
      </c>
      <c r="BF136" s="788"/>
      <c r="BG136" s="789"/>
      <c r="BH136" s="784">
        <f>ROUND(BI135/17,0)</f>
        <v>31</v>
      </c>
      <c r="BI136" s="785"/>
      <c r="BJ136" s="786"/>
      <c r="BK136" s="784">
        <f>ROUND(BL135/18,0)</f>
        <v>32</v>
      </c>
      <c r="BL136" s="785"/>
      <c r="BM136" s="786"/>
      <c r="BN136" s="784">
        <f>ROUND(BO135/17,0)</f>
        <v>32</v>
      </c>
      <c r="BO136" s="785"/>
      <c r="BP136" s="786"/>
      <c r="BQ136" s="784">
        <f>ROUND(BR135/18,0)</f>
        <v>29</v>
      </c>
      <c r="BR136" s="785"/>
      <c r="BS136" s="786"/>
      <c r="BT136" s="784">
        <f>ROUND(BU135/17,0)</f>
        <v>31</v>
      </c>
      <c r="BU136" s="785"/>
      <c r="BV136" s="786"/>
      <c r="BW136" s="784">
        <f>ROUND(BX135/17,0)</f>
        <v>30</v>
      </c>
      <c r="BX136" s="785"/>
      <c r="BY136" s="786"/>
      <c r="BZ136" s="784">
        <f>ROUND(CA135/10,0)</f>
        <v>32</v>
      </c>
      <c r="CA136" s="785"/>
      <c r="CB136" s="785"/>
      <c r="CC136" s="797"/>
      <c r="CD136" s="798"/>
      <c r="CE136" s="799"/>
      <c r="CF136" s="415"/>
      <c r="CG136" s="416"/>
    </row>
    <row r="137" spans="20:149" s="274" customFormat="1" ht="90" customHeight="1">
      <c r="T137" s="743" t="s">
        <v>0</v>
      </c>
      <c r="U137" s="744"/>
      <c r="V137" s="744"/>
      <c r="W137" s="744"/>
      <c r="X137" s="744"/>
      <c r="Y137" s="744"/>
      <c r="Z137" s="744"/>
      <c r="AA137" s="744"/>
      <c r="AB137" s="744"/>
      <c r="AC137" s="744"/>
      <c r="AD137" s="744"/>
      <c r="AE137" s="744"/>
      <c r="AF137" s="744"/>
      <c r="AG137" s="744"/>
      <c r="AH137" s="744"/>
      <c r="AI137" s="744"/>
      <c r="AJ137" s="744"/>
      <c r="AK137" s="744"/>
      <c r="AL137" s="744"/>
      <c r="AM137" s="750">
        <f>SUM(AY137:CB137)</f>
        <v>6</v>
      </c>
      <c r="AN137" s="779"/>
      <c r="AO137" s="780"/>
      <c r="AP137" s="752"/>
      <c r="AQ137" s="761"/>
      <c r="AR137" s="753"/>
      <c r="AS137" s="639"/>
      <c r="AT137" s="753"/>
      <c r="AU137" s="639"/>
      <c r="AV137" s="753"/>
      <c r="AW137" s="639"/>
      <c r="AX137" s="761"/>
      <c r="AY137" s="750"/>
      <c r="AZ137" s="751"/>
      <c r="BA137" s="752"/>
      <c r="BB137" s="750">
        <v>1</v>
      </c>
      <c r="BC137" s="751"/>
      <c r="BD137" s="752"/>
      <c r="BE137" s="750"/>
      <c r="BF137" s="751"/>
      <c r="BG137" s="752"/>
      <c r="BH137" s="750">
        <v>1</v>
      </c>
      <c r="BI137" s="751"/>
      <c r="BJ137" s="752"/>
      <c r="BK137" s="750"/>
      <c r="BL137" s="751"/>
      <c r="BM137" s="752"/>
      <c r="BN137" s="750">
        <v>1</v>
      </c>
      <c r="BO137" s="751"/>
      <c r="BP137" s="752"/>
      <c r="BQ137" s="750">
        <v>1</v>
      </c>
      <c r="BR137" s="751"/>
      <c r="BS137" s="752"/>
      <c r="BT137" s="750">
        <v>1</v>
      </c>
      <c r="BU137" s="751"/>
      <c r="BV137" s="751"/>
      <c r="BW137" s="750">
        <v>1</v>
      </c>
      <c r="BX137" s="751"/>
      <c r="BY137" s="752"/>
      <c r="BZ137" s="750"/>
      <c r="CA137" s="751"/>
      <c r="CB137" s="751"/>
      <c r="CC137" s="639"/>
      <c r="CD137" s="761"/>
      <c r="CE137" s="640"/>
      <c r="CF137" s="411"/>
      <c r="CG137" s="412"/>
    </row>
    <row r="138" spans="20:149" s="274" customFormat="1" ht="90" customHeight="1">
      <c r="T138" s="743" t="s">
        <v>17</v>
      </c>
      <c r="U138" s="744"/>
      <c r="V138" s="744"/>
      <c r="W138" s="744"/>
      <c r="X138" s="744"/>
      <c r="Y138" s="744"/>
      <c r="Z138" s="744"/>
      <c r="AA138" s="744"/>
      <c r="AB138" s="744"/>
      <c r="AC138" s="744"/>
      <c r="AD138" s="744"/>
      <c r="AE138" s="744"/>
      <c r="AF138" s="744"/>
      <c r="AG138" s="744"/>
      <c r="AH138" s="744"/>
      <c r="AI138" s="744"/>
      <c r="AJ138" s="744"/>
      <c r="AK138" s="744"/>
      <c r="AL138" s="744"/>
      <c r="AM138" s="725">
        <f>SUM(AY138:CB138)</f>
        <v>39</v>
      </c>
      <c r="AN138" s="745"/>
      <c r="AO138" s="746"/>
      <c r="AP138" s="727"/>
      <c r="AQ138" s="747"/>
      <c r="AR138" s="748"/>
      <c r="AS138" s="749"/>
      <c r="AT138" s="748"/>
      <c r="AU138" s="749"/>
      <c r="AV138" s="748"/>
      <c r="AW138" s="749"/>
      <c r="AX138" s="747"/>
      <c r="AY138" s="725">
        <f>COUNTIF(AI33:AJ114,1)+COUNTIF(AI33:AJ114,1.2)</f>
        <v>5</v>
      </c>
      <c r="AZ138" s="726"/>
      <c r="BA138" s="727"/>
      <c r="BB138" s="725">
        <f>COUNTIF(AI33:AJ114,2)+COUNTIF(AI33:AJ114,1.2)+COUNTIF(AI33:AJ114,2.3)</f>
        <v>4</v>
      </c>
      <c r="BC138" s="726"/>
      <c r="BD138" s="727"/>
      <c r="BE138" s="725">
        <v>4</v>
      </c>
      <c r="BF138" s="726"/>
      <c r="BG138" s="727"/>
      <c r="BH138" s="725">
        <v>4</v>
      </c>
      <c r="BI138" s="726"/>
      <c r="BJ138" s="727"/>
      <c r="BK138" s="725">
        <v>5</v>
      </c>
      <c r="BL138" s="726"/>
      <c r="BM138" s="727"/>
      <c r="BN138" s="725">
        <v>4</v>
      </c>
      <c r="BO138" s="726"/>
      <c r="BP138" s="727"/>
      <c r="BQ138" s="725">
        <v>5</v>
      </c>
      <c r="BR138" s="726"/>
      <c r="BS138" s="727"/>
      <c r="BT138" s="725">
        <v>3</v>
      </c>
      <c r="BU138" s="726"/>
      <c r="BV138" s="727"/>
      <c r="BW138" s="725">
        <v>3</v>
      </c>
      <c r="BX138" s="726"/>
      <c r="BY138" s="727"/>
      <c r="BZ138" s="725">
        <v>2</v>
      </c>
      <c r="CA138" s="726"/>
      <c r="CB138" s="726"/>
      <c r="CC138" s="639"/>
      <c r="CD138" s="761"/>
      <c r="CE138" s="640"/>
      <c r="CF138" s="411"/>
      <c r="CG138" s="412"/>
    </row>
    <row r="139" spans="20:149" s="274" customFormat="1" ht="90" customHeight="1" thickBot="1">
      <c r="T139" s="778" t="s">
        <v>18</v>
      </c>
      <c r="U139" s="688"/>
      <c r="V139" s="688"/>
      <c r="W139" s="688"/>
      <c r="X139" s="688"/>
      <c r="Y139" s="688"/>
      <c r="Z139" s="688"/>
      <c r="AA139" s="688"/>
      <c r="AB139" s="688"/>
      <c r="AC139" s="688"/>
      <c r="AD139" s="688"/>
      <c r="AE139" s="688"/>
      <c r="AF139" s="688"/>
      <c r="AG139" s="688"/>
      <c r="AH139" s="688"/>
      <c r="AI139" s="688"/>
      <c r="AJ139" s="688"/>
      <c r="AK139" s="688"/>
      <c r="AL139" s="688"/>
      <c r="AM139" s="714">
        <f>SUM(AY139:CB139)</f>
        <v>36</v>
      </c>
      <c r="AN139" s="720"/>
      <c r="AO139" s="721"/>
      <c r="AP139" s="719"/>
      <c r="AQ139" s="722"/>
      <c r="AR139" s="723"/>
      <c r="AS139" s="724"/>
      <c r="AT139" s="723"/>
      <c r="AU139" s="724"/>
      <c r="AV139" s="723"/>
      <c r="AW139" s="724"/>
      <c r="AX139" s="722"/>
      <c r="AY139" s="714">
        <f>COUNTIF(AK33:AL114,1)+COUNTIF(AK33:AL114,1.2)</f>
        <v>3</v>
      </c>
      <c r="AZ139" s="715"/>
      <c r="BA139" s="719"/>
      <c r="BB139" s="714">
        <v>3</v>
      </c>
      <c r="BC139" s="715"/>
      <c r="BD139" s="719"/>
      <c r="BE139" s="714">
        <v>4</v>
      </c>
      <c r="BF139" s="715"/>
      <c r="BG139" s="719"/>
      <c r="BH139" s="714">
        <v>3</v>
      </c>
      <c r="BI139" s="715"/>
      <c r="BJ139" s="719"/>
      <c r="BK139" s="714">
        <v>4</v>
      </c>
      <c r="BL139" s="715"/>
      <c r="BM139" s="719"/>
      <c r="BN139" s="714">
        <v>4</v>
      </c>
      <c r="BO139" s="715"/>
      <c r="BP139" s="719"/>
      <c r="BQ139" s="714">
        <v>3</v>
      </c>
      <c r="BR139" s="715"/>
      <c r="BS139" s="719"/>
      <c r="BT139" s="714">
        <v>4</v>
      </c>
      <c r="BU139" s="715"/>
      <c r="BV139" s="719"/>
      <c r="BW139" s="714">
        <v>5</v>
      </c>
      <c r="BX139" s="715"/>
      <c r="BY139" s="719"/>
      <c r="BZ139" s="714">
        <v>3</v>
      </c>
      <c r="CA139" s="715"/>
      <c r="CB139" s="715"/>
      <c r="CC139" s="1051"/>
      <c r="CD139" s="1052"/>
      <c r="CE139" s="1053"/>
      <c r="CF139" s="433"/>
      <c r="CG139" s="434"/>
    </row>
    <row r="140" spans="20:149" ht="96" customHeight="1" thickBot="1"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8"/>
      <c r="AJ140" s="8"/>
      <c r="AK140" s="8"/>
      <c r="AL140" s="8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</row>
    <row r="141" spans="20:149" s="309" customFormat="1" ht="96" customHeight="1" thickBot="1">
      <c r="T141" s="716" t="s">
        <v>24</v>
      </c>
      <c r="U141" s="717"/>
      <c r="V141" s="717"/>
      <c r="W141" s="717"/>
      <c r="X141" s="717"/>
      <c r="Y141" s="717"/>
      <c r="Z141" s="717"/>
      <c r="AA141" s="717"/>
      <c r="AB141" s="717"/>
      <c r="AC141" s="717"/>
      <c r="AD141" s="717"/>
      <c r="AE141" s="717"/>
      <c r="AF141" s="717"/>
      <c r="AG141" s="717"/>
      <c r="AH141" s="717"/>
      <c r="AI141" s="717"/>
      <c r="AJ141" s="717"/>
      <c r="AK141" s="717"/>
      <c r="AL141" s="717"/>
      <c r="AM141" s="717"/>
      <c r="AN141" s="717"/>
      <c r="AO141" s="717"/>
      <c r="AP141" s="718"/>
      <c r="AQ141" s="716" t="s">
        <v>32</v>
      </c>
      <c r="AR141" s="717"/>
      <c r="AS141" s="717"/>
      <c r="AT141" s="717"/>
      <c r="AU141" s="717"/>
      <c r="AV141" s="717"/>
      <c r="AW141" s="717"/>
      <c r="AX141" s="717"/>
      <c r="AY141" s="717"/>
      <c r="AZ141" s="717"/>
      <c r="BA141" s="717"/>
      <c r="BB141" s="717"/>
      <c r="BC141" s="717"/>
      <c r="BD141" s="717"/>
      <c r="BE141" s="717"/>
      <c r="BF141" s="717"/>
      <c r="BG141" s="717"/>
      <c r="BH141" s="717"/>
      <c r="BI141" s="716" t="s">
        <v>594</v>
      </c>
      <c r="BJ141" s="717"/>
      <c r="BK141" s="717"/>
      <c r="BL141" s="717"/>
      <c r="BM141" s="717"/>
      <c r="BN141" s="717"/>
      <c r="BO141" s="717"/>
      <c r="BP141" s="717"/>
      <c r="BQ141" s="717"/>
      <c r="BR141" s="717"/>
      <c r="BS141" s="717"/>
      <c r="BT141" s="717"/>
      <c r="BU141" s="717"/>
      <c r="BV141" s="717"/>
      <c r="BW141" s="718"/>
      <c r="BX141" s="1054" t="s">
        <v>582</v>
      </c>
      <c r="BY141" s="1055"/>
      <c r="BZ141" s="1055"/>
      <c r="CA141" s="1055"/>
      <c r="CB141" s="1055"/>
      <c r="CC141" s="1055"/>
      <c r="CD141" s="1055"/>
      <c r="CE141" s="1056"/>
      <c r="CF141" s="365"/>
      <c r="CG141" s="365"/>
      <c r="CH141" s="365"/>
      <c r="CI141" s="365"/>
      <c r="CJ141" s="365"/>
      <c r="CK141" s="365"/>
      <c r="CL141" s="365"/>
      <c r="CM141" s="365"/>
      <c r="CN141" s="365"/>
      <c r="CO141" s="365"/>
      <c r="CP141" s="365"/>
      <c r="CQ141" s="365"/>
      <c r="CR141" s="365"/>
      <c r="CS141" s="365"/>
      <c r="CT141" s="365"/>
      <c r="CU141" s="365"/>
      <c r="CV141" s="365"/>
      <c r="CW141" s="365"/>
      <c r="CX141" s="365"/>
      <c r="CY141" s="365"/>
      <c r="CZ141" s="365"/>
      <c r="DA141" s="365"/>
      <c r="DB141" s="365"/>
      <c r="DC141" s="365"/>
      <c r="DD141" s="365"/>
      <c r="DE141" s="365"/>
      <c r="DF141" s="365"/>
      <c r="DG141" s="365"/>
      <c r="DH141" s="365"/>
      <c r="DI141" s="365"/>
      <c r="DJ141" s="365"/>
      <c r="DK141" s="365"/>
      <c r="DL141" s="365"/>
      <c r="DM141" s="365"/>
      <c r="DN141" s="365"/>
      <c r="DO141" s="365"/>
      <c r="DP141" s="365"/>
      <c r="DQ141" s="365"/>
      <c r="DR141" s="365"/>
      <c r="DS141" s="365"/>
      <c r="DT141" s="365"/>
      <c r="DU141" s="365"/>
      <c r="DV141" s="365"/>
      <c r="DW141" s="365"/>
      <c r="DX141" s="365"/>
      <c r="DY141" s="365"/>
      <c r="DZ141" s="365"/>
      <c r="EA141" s="365"/>
      <c r="EB141" s="365"/>
      <c r="EC141" s="365"/>
      <c r="ED141" s="365"/>
      <c r="EE141" s="365"/>
      <c r="EF141" s="365"/>
      <c r="EG141" s="365"/>
      <c r="EH141" s="365"/>
      <c r="EI141" s="365"/>
      <c r="EJ141" s="365"/>
      <c r="EK141" s="365"/>
      <c r="EL141" s="365"/>
      <c r="EM141" s="365"/>
      <c r="EN141" s="365"/>
      <c r="EO141" s="365"/>
      <c r="EP141" s="365"/>
      <c r="EQ141" s="365"/>
      <c r="ER141" s="365"/>
      <c r="ES141" s="365"/>
    </row>
    <row r="142" spans="20:149" s="11" customFormat="1" ht="96" customHeight="1" thickBot="1">
      <c r="T142" s="754" t="s">
        <v>20</v>
      </c>
      <c r="U142" s="755"/>
      <c r="V142" s="755"/>
      <c r="W142" s="755"/>
      <c r="X142" s="755"/>
      <c r="Y142" s="755"/>
      <c r="Z142" s="756"/>
      <c r="AA142" s="729" t="s">
        <v>19</v>
      </c>
      <c r="AB142" s="730"/>
      <c r="AC142" s="730"/>
      <c r="AD142" s="731"/>
      <c r="AE142" s="729" t="s">
        <v>21</v>
      </c>
      <c r="AF142" s="730"/>
      <c r="AG142" s="730"/>
      <c r="AH142" s="730"/>
      <c r="AI142" s="757"/>
      <c r="AJ142" s="758" t="s">
        <v>526</v>
      </c>
      <c r="AK142" s="733"/>
      <c r="AL142" s="733"/>
      <c r="AM142" s="733"/>
      <c r="AN142" s="733"/>
      <c r="AO142" s="733"/>
      <c r="AP142" s="759"/>
      <c r="AQ142" s="764" t="s">
        <v>20</v>
      </c>
      <c r="AR142" s="765"/>
      <c r="AS142" s="765"/>
      <c r="AT142" s="765"/>
      <c r="AU142" s="765"/>
      <c r="AV142" s="765"/>
      <c r="AW142" s="765"/>
      <c r="AX142" s="766"/>
      <c r="AY142" s="730" t="s">
        <v>19</v>
      </c>
      <c r="AZ142" s="731"/>
      <c r="BA142" s="729" t="s">
        <v>21</v>
      </c>
      <c r="BB142" s="730"/>
      <c r="BC142" s="731"/>
      <c r="BD142" s="732" t="s">
        <v>526</v>
      </c>
      <c r="BE142" s="733"/>
      <c r="BF142" s="733"/>
      <c r="BG142" s="733"/>
      <c r="BH142" s="733"/>
      <c r="BI142" s="760" t="s">
        <v>19</v>
      </c>
      <c r="BJ142" s="694"/>
      <c r="BK142" s="694"/>
      <c r="BL142" s="694"/>
      <c r="BM142" s="695"/>
      <c r="BN142" s="762" t="s">
        <v>21</v>
      </c>
      <c r="BO142" s="712"/>
      <c r="BP142" s="712"/>
      <c r="BQ142" s="712"/>
      <c r="BR142" s="763"/>
      <c r="BS142" s="711" t="s">
        <v>581</v>
      </c>
      <c r="BT142" s="712"/>
      <c r="BU142" s="712"/>
      <c r="BV142" s="712"/>
      <c r="BW142" s="713"/>
      <c r="BX142" s="1057" t="s">
        <v>636</v>
      </c>
      <c r="BY142" s="1058"/>
      <c r="BZ142" s="1058"/>
      <c r="CA142" s="1058"/>
      <c r="CB142" s="1058"/>
      <c r="CC142" s="1058"/>
      <c r="CD142" s="1058"/>
      <c r="CE142" s="1059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</row>
    <row r="143" spans="20:149" s="11" customFormat="1" ht="96" customHeight="1">
      <c r="T143" s="575" t="s">
        <v>82</v>
      </c>
      <c r="U143" s="576"/>
      <c r="V143" s="576"/>
      <c r="W143" s="576"/>
      <c r="X143" s="576"/>
      <c r="Y143" s="576"/>
      <c r="Z143" s="577"/>
      <c r="AA143" s="734">
        <v>2</v>
      </c>
      <c r="AB143" s="735"/>
      <c r="AC143" s="735"/>
      <c r="AD143" s="736"/>
      <c r="AE143" s="737">
        <v>2</v>
      </c>
      <c r="AF143" s="737"/>
      <c r="AG143" s="737"/>
      <c r="AH143" s="737"/>
      <c r="AI143" s="738"/>
      <c r="AJ143" s="739">
        <v>3</v>
      </c>
      <c r="AK143" s="740"/>
      <c r="AL143" s="740"/>
      <c r="AM143" s="740"/>
      <c r="AN143" s="740"/>
      <c r="AO143" s="740"/>
      <c r="AP143" s="741"/>
      <c r="AQ143" s="578" t="s">
        <v>331</v>
      </c>
      <c r="AR143" s="576"/>
      <c r="AS143" s="576"/>
      <c r="AT143" s="576"/>
      <c r="AU143" s="576"/>
      <c r="AV143" s="576"/>
      <c r="AW143" s="576"/>
      <c r="AX143" s="579"/>
      <c r="AY143" s="735">
        <v>6</v>
      </c>
      <c r="AZ143" s="736"/>
      <c r="BA143" s="734">
        <v>4</v>
      </c>
      <c r="BB143" s="735"/>
      <c r="BC143" s="736"/>
      <c r="BD143" s="742">
        <v>5</v>
      </c>
      <c r="BE143" s="740"/>
      <c r="BF143" s="740"/>
      <c r="BG143" s="740"/>
      <c r="BH143" s="740"/>
      <c r="BI143" s="690">
        <v>10</v>
      </c>
      <c r="BJ143" s="691"/>
      <c r="BK143" s="691"/>
      <c r="BL143" s="691"/>
      <c r="BM143" s="692"/>
      <c r="BN143" s="699">
        <v>4</v>
      </c>
      <c r="BO143" s="691"/>
      <c r="BP143" s="691"/>
      <c r="BQ143" s="691"/>
      <c r="BR143" s="692"/>
      <c r="BS143" s="699">
        <v>6</v>
      </c>
      <c r="BT143" s="691"/>
      <c r="BU143" s="691"/>
      <c r="BV143" s="691"/>
      <c r="BW143" s="702"/>
      <c r="BX143" s="1060" t="s">
        <v>637</v>
      </c>
      <c r="BY143" s="1061"/>
      <c r="BZ143" s="1061"/>
      <c r="CA143" s="1061"/>
      <c r="CB143" s="1061"/>
      <c r="CC143" s="1061"/>
      <c r="CD143" s="1061"/>
      <c r="CE143" s="1062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</row>
    <row r="144" spans="20:149" s="11" customFormat="1" ht="96" customHeight="1">
      <c r="T144" s="684" t="s">
        <v>330</v>
      </c>
      <c r="U144" s="685"/>
      <c r="V144" s="685"/>
      <c r="W144" s="685"/>
      <c r="X144" s="685"/>
      <c r="Y144" s="685"/>
      <c r="Z144" s="686"/>
      <c r="AA144" s="662">
        <v>4</v>
      </c>
      <c r="AB144" s="663"/>
      <c r="AC144" s="663"/>
      <c r="AD144" s="663"/>
      <c r="AE144" s="662">
        <v>2</v>
      </c>
      <c r="AF144" s="663"/>
      <c r="AG144" s="663"/>
      <c r="AH144" s="663"/>
      <c r="AI144" s="666"/>
      <c r="AJ144" s="668">
        <v>3</v>
      </c>
      <c r="AK144" s="669"/>
      <c r="AL144" s="669"/>
      <c r="AM144" s="669"/>
      <c r="AN144" s="669"/>
      <c r="AO144" s="669"/>
      <c r="AP144" s="670"/>
      <c r="AQ144" s="705" t="s">
        <v>332</v>
      </c>
      <c r="AR144" s="706"/>
      <c r="AS144" s="706"/>
      <c r="AT144" s="706"/>
      <c r="AU144" s="706"/>
      <c r="AV144" s="706"/>
      <c r="AW144" s="706"/>
      <c r="AX144" s="707"/>
      <c r="AY144" s="675">
        <v>8</v>
      </c>
      <c r="AZ144" s="676"/>
      <c r="BA144" s="674">
        <v>4</v>
      </c>
      <c r="BB144" s="675"/>
      <c r="BC144" s="676"/>
      <c r="BD144" s="677">
        <v>5</v>
      </c>
      <c r="BE144" s="678"/>
      <c r="BF144" s="678"/>
      <c r="BG144" s="678"/>
      <c r="BH144" s="678"/>
      <c r="BI144" s="693"/>
      <c r="BJ144" s="694"/>
      <c r="BK144" s="694"/>
      <c r="BL144" s="694"/>
      <c r="BM144" s="695"/>
      <c r="BN144" s="700"/>
      <c r="BO144" s="694"/>
      <c r="BP144" s="694"/>
      <c r="BQ144" s="694"/>
      <c r="BR144" s="695"/>
      <c r="BS144" s="700"/>
      <c r="BT144" s="694"/>
      <c r="BU144" s="694"/>
      <c r="BV144" s="694"/>
      <c r="BW144" s="703"/>
      <c r="BX144" s="1060"/>
      <c r="BY144" s="1061"/>
      <c r="BZ144" s="1061"/>
      <c r="CA144" s="1061"/>
      <c r="CB144" s="1061"/>
      <c r="CC144" s="1061"/>
      <c r="CD144" s="1061"/>
      <c r="CE144" s="1062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</row>
    <row r="145" spans="20:149" s="11" customFormat="1" ht="105" customHeight="1" thickBot="1">
      <c r="T145" s="687"/>
      <c r="U145" s="688"/>
      <c r="V145" s="688"/>
      <c r="W145" s="688"/>
      <c r="X145" s="688"/>
      <c r="Y145" s="688"/>
      <c r="Z145" s="689"/>
      <c r="AA145" s="664"/>
      <c r="AB145" s="665"/>
      <c r="AC145" s="665"/>
      <c r="AD145" s="665"/>
      <c r="AE145" s="664"/>
      <c r="AF145" s="665"/>
      <c r="AG145" s="665"/>
      <c r="AH145" s="665"/>
      <c r="AI145" s="667"/>
      <c r="AJ145" s="671"/>
      <c r="AK145" s="672"/>
      <c r="AL145" s="672"/>
      <c r="AM145" s="672"/>
      <c r="AN145" s="672"/>
      <c r="AO145" s="672"/>
      <c r="AP145" s="673"/>
      <c r="AQ145" s="708" t="s">
        <v>333</v>
      </c>
      <c r="AR145" s="709"/>
      <c r="AS145" s="709"/>
      <c r="AT145" s="709"/>
      <c r="AU145" s="709"/>
      <c r="AV145" s="709"/>
      <c r="AW145" s="709"/>
      <c r="AX145" s="710"/>
      <c r="AY145" s="680">
        <v>10</v>
      </c>
      <c r="AZ145" s="681"/>
      <c r="BA145" s="679">
        <v>4</v>
      </c>
      <c r="BB145" s="680"/>
      <c r="BC145" s="681"/>
      <c r="BD145" s="682">
        <v>6</v>
      </c>
      <c r="BE145" s="683"/>
      <c r="BF145" s="683"/>
      <c r="BG145" s="683"/>
      <c r="BH145" s="683"/>
      <c r="BI145" s="696"/>
      <c r="BJ145" s="697"/>
      <c r="BK145" s="697"/>
      <c r="BL145" s="697"/>
      <c r="BM145" s="698"/>
      <c r="BN145" s="701"/>
      <c r="BO145" s="697"/>
      <c r="BP145" s="697"/>
      <c r="BQ145" s="697"/>
      <c r="BR145" s="698"/>
      <c r="BS145" s="701"/>
      <c r="BT145" s="697"/>
      <c r="BU145" s="697"/>
      <c r="BV145" s="697"/>
      <c r="BW145" s="704"/>
      <c r="BX145" s="1063" t="s">
        <v>583</v>
      </c>
      <c r="BY145" s="1064"/>
      <c r="BZ145" s="1064"/>
      <c r="CA145" s="1064"/>
      <c r="CB145" s="1064"/>
      <c r="CC145" s="1064"/>
      <c r="CD145" s="1064"/>
      <c r="CE145" s="1065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</row>
    <row r="146" spans="20:149" s="13" customFormat="1" ht="48.75" customHeight="1"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8"/>
      <c r="AJ146" s="8"/>
      <c r="AK146" s="8"/>
      <c r="AL146" s="8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</row>
    <row r="147" spans="20:149" s="487" customFormat="1" ht="96" customHeight="1" thickBot="1">
      <c r="T147" s="484"/>
      <c r="U147" s="484"/>
      <c r="V147" s="484"/>
      <c r="W147" s="484"/>
      <c r="X147" s="484"/>
      <c r="Y147" s="484"/>
      <c r="Z147" s="484"/>
      <c r="AA147" s="484"/>
      <c r="AB147" s="484"/>
      <c r="AC147" s="484"/>
      <c r="AD147" s="484"/>
      <c r="AE147" s="484"/>
      <c r="AF147" s="484"/>
      <c r="AG147" s="484"/>
      <c r="AH147" s="484"/>
      <c r="AI147" s="20"/>
      <c r="AJ147" s="20"/>
      <c r="AK147" s="20"/>
      <c r="AL147" s="20"/>
      <c r="AM147" s="484"/>
      <c r="AN147" s="485"/>
      <c r="AO147" s="485"/>
      <c r="AP147" s="484"/>
      <c r="AQ147" s="484"/>
      <c r="AR147" s="484"/>
      <c r="AS147" s="484"/>
      <c r="AT147" s="484"/>
      <c r="AU147" s="484"/>
      <c r="AV147" s="484"/>
      <c r="AW147" s="484"/>
      <c r="AX147" s="484"/>
      <c r="AY147" s="486" t="s">
        <v>204</v>
      </c>
      <c r="AZ147" s="484"/>
      <c r="BA147" s="484"/>
      <c r="BB147" s="484"/>
      <c r="BC147" s="484"/>
      <c r="BD147" s="484"/>
      <c r="BE147" s="484"/>
      <c r="BF147" s="484"/>
      <c r="BG147" s="484"/>
      <c r="BH147" s="484"/>
      <c r="BI147" s="484"/>
      <c r="BJ147" s="484"/>
      <c r="BK147" s="484"/>
      <c r="BL147" s="484"/>
      <c r="BM147" s="484"/>
      <c r="BN147" s="484"/>
      <c r="BO147" s="484"/>
      <c r="BP147" s="484"/>
      <c r="BQ147" s="484"/>
      <c r="BR147" s="484"/>
      <c r="BS147" s="484"/>
      <c r="BT147" s="484"/>
      <c r="BU147" s="484"/>
      <c r="BV147" s="484"/>
      <c r="BW147" s="484"/>
      <c r="BX147" s="484"/>
      <c r="BY147" s="484"/>
      <c r="BZ147" s="484"/>
      <c r="CA147" s="484"/>
      <c r="CB147" s="484"/>
      <c r="CC147" s="484"/>
      <c r="CD147" s="484"/>
      <c r="CE147" s="484"/>
      <c r="CF147" s="484"/>
      <c r="CG147" s="484"/>
    </row>
    <row r="148" spans="20:149" s="463" customFormat="1" ht="175.5" customHeight="1" thickBot="1">
      <c r="T148" s="659" t="s">
        <v>205</v>
      </c>
      <c r="U148" s="660"/>
      <c r="V148" s="660"/>
      <c r="W148" s="728"/>
      <c r="X148" s="645" t="s">
        <v>206</v>
      </c>
      <c r="Y148" s="645"/>
      <c r="Z148" s="645"/>
      <c r="AA148" s="645"/>
      <c r="AB148" s="645"/>
      <c r="AC148" s="645"/>
      <c r="AD148" s="645"/>
      <c r="AE148" s="645"/>
      <c r="AF148" s="645"/>
      <c r="AG148" s="645"/>
      <c r="AH148" s="645"/>
      <c r="AI148" s="645"/>
      <c r="AJ148" s="645"/>
      <c r="AK148" s="645"/>
      <c r="AL148" s="645"/>
      <c r="AM148" s="645"/>
      <c r="AN148" s="645"/>
      <c r="AO148" s="645"/>
      <c r="AP148" s="645"/>
      <c r="AQ148" s="645"/>
      <c r="AR148" s="645"/>
      <c r="AS148" s="645"/>
      <c r="AT148" s="645"/>
      <c r="AU148" s="645"/>
      <c r="AV148" s="645"/>
      <c r="AW148" s="645"/>
      <c r="AX148" s="645"/>
      <c r="AY148" s="645"/>
      <c r="AZ148" s="645"/>
      <c r="BA148" s="645"/>
      <c r="BB148" s="645"/>
      <c r="BC148" s="645"/>
      <c r="BD148" s="645"/>
      <c r="BE148" s="645"/>
      <c r="BF148" s="645"/>
      <c r="BG148" s="645"/>
      <c r="BH148" s="645"/>
      <c r="BI148" s="645"/>
      <c r="BJ148" s="645"/>
      <c r="BK148" s="645"/>
      <c r="BL148" s="645"/>
      <c r="BM148" s="645"/>
      <c r="BN148" s="645"/>
      <c r="BO148" s="645"/>
      <c r="BP148" s="645"/>
      <c r="BQ148" s="645"/>
      <c r="BR148" s="645"/>
      <c r="BS148" s="645"/>
      <c r="BT148" s="645"/>
      <c r="BU148" s="645"/>
      <c r="BV148" s="645"/>
      <c r="BW148" s="645"/>
      <c r="BX148" s="645"/>
      <c r="BY148" s="645"/>
      <c r="BZ148" s="1066" t="s">
        <v>207</v>
      </c>
      <c r="CA148" s="1067"/>
      <c r="CB148" s="1067"/>
      <c r="CC148" s="1067"/>
      <c r="CD148" s="1067"/>
      <c r="CE148" s="1068"/>
      <c r="CF148" s="550"/>
      <c r="CG148" s="551"/>
    </row>
    <row r="149" spans="20:149" s="13" customFormat="1" ht="202.5" customHeight="1">
      <c r="T149" s="653" t="s">
        <v>208</v>
      </c>
      <c r="U149" s="654"/>
      <c r="V149" s="654"/>
      <c r="W149" s="654"/>
      <c r="X149" s="655" t="s">
        <v>271</v>
      </c>
      <c r="Y149" s="655"/>
      <c r="Z149" s="655"/>
      <c r="AA149" s="655"/>
      <c r="AB149" s="655"/>
      <c r="AC149" s="655"/>
      <c r="AD149" s="655"/>
      <c r="AE149" s="655"/>
      <c r="AF149" s="655"/>
      <c r="AG149" s="655"/>
      <c r="AH149" s="655"/>
      <c r="AI149" s="655"/>
      <c r="AJ149" s="655"/>
      <c r="AK149" s="655"/>
      <c r="AL149" s="655"/>
      <c r="AM149" s="655"/>
      <c r="AN149" s="655"/>
      <c r="AO149" s="655"/>
      <c r="AP149" s="655"/>
      <c r="AQ149" s="655"/>
      <c r="AR149" s="655"/>
      <c r="AS149" s="655"/>
      <c r="AT149" s="655"/>
      <c r="AU149" s="655"/>
      <c r="AV149" s="655"/>
      <c r="AW149" s="655"/>
      <c r="AX149" s="655"/>
      <c r="AY149" s="655"/>
      <c r="AZ149" s="655"/>
      <c r="BA149" s="655"/>
      <c r="BB149" s="655"/>
      <c r="BC149" s="655"/>
      <c r="BD149" s="655"/>
      <c r="BE149" s="655"/>
      <c r="BF149" s="655"/>
      <c r="BG149" s="655"/>
      <c r="BH149" s="655"/>
      <c r="BI149" s="655"/>
      <c r="BJ149" s="655"/>
      <c r="BK149" s="655"/>
      <c r="BL149" s="655"/>
      <c r="BM149" s="655"/>
      <c r="BN149" s="655"/>
      <c r="BO149" s="655"/>
      <c r="BP149" s="655"/>
      <c r="BQ149" s="655"/>
      <c r="BR149" s="655"/>
      <c r="BS149" s="655"/>
      <c r="BT149" s="655"/>
      <c r="BU149" s="655"/>
      <c r="BV149" s="655"/>
      <c r="BW149" s="655"/>
      <c r="BX149" s="655"/>
      <c r="BY149" s="655"/>
      <c r="BZ149" s="1069" t="s">
        <v>660</v>
      </c>
      <c r="CA149" s="1070"/>
      <c r="CB149" s="1070"/>
      <c r="CC149" s="1070"/>
      <c r="CD149" s="1070"/>
      <c r="CE149" s="1071"/>
      <c r="CF149" s="548"/>
      <c r="CG149" s="549"/>
    </row>
    <row r="150" spans="20:149" s="13" customFormat="1" ht="99.9" customHeight="1">
      <c r="T150" s="641" t="s">
        <v>209</v>
      </c>
      <c r="U150" s="642"/>
      <c r="V150" s="642"/>
      <c r="W150" s="642"/>
      <c r="X150" s="643" t="s">
        <v>272</v>
      </c>
      <c r="Y150" s="643"/>
      <c r="Z150" s="643"/>
      <c r="AA150" s="643"/>
      <c r="AB150" s="643"/>
      <c r="AC150" s="643"/>
      <c r="AD150" s="643"/>
      <c r="AE150" s="643"/>
      <c r="AF150" s="643"/>
      <c r="AG150" s="643"/>
      <c r="AH150" s="643"/>
      <c r="AI150" s="643"/>
      <c r="AJ150" s="643"/>
      <c r="AK150" s="643"/>
      <c r="AL150" s="643"/>
      <c r="AM150" s="643"/>
      <c r="AN150" s="643"/>
      <c r="AO150" s="643"/>
      <c r="AP150" s="643"/>
      <c r="AQ150" s="643"/>
      <c r="AR150" s="643"/>
      <c r="AS150" s="643"/>
      <c r="AT150" s="643"/>
      <c r="AU150" s="643"/>
      <c r="AV150" s="643"/>
      <c r="AW150" s="643"/>
      <c r="AX150" s="643"/>
      <c r="AY150" s="643"/>
      <c r="AZ150" s="643"/>
      <c r="BA150" s="643"/>
      <c r="BB150" s="643"/>
      <c r="BC150" s="643"/>
      <c r="BD150" s="643"/>
      <c r="BE150" s="643"/>
      <c r="BF150" s="643"/>
      <c r="BG150" s="643"/>
      <c r="BH150" s="643"/>
      <c r="BI150" s="643"/>
      <c r="BJ150" s="643"/>
      <c r="BK150" s="643"/>
      <c r="BL150" s="643"/>
      <c r="BM150" s="643"/>
      <c r="BN150" s="643"/>
      <c r="BO150" s="643"/>
      <c r="BP150" s="643"/>
      <c r="BQ150" s="643"/>
      <c r="BR150" s="643"/>
      <c r="BS150" s="643"/>
      <c r="BT150" s="643"/>
      <c r="BU150" s="643"/>
      <c r="BV150" s="643"/>
      <c r="BW150" s="643"/>
      <c r="BX150" s="643"/>
      <c r="BY150" s="643"/>
      <c r="BZ150" s="650" t="s">
        <v>511</v>
      </c>
      <c r="CA150" s="651"/>
      <c r="CB150" s="651"/>
      <c r="CC150" s="651"/>
      <c r="CD150" s="651"/>
      <c r="CE150" s="652"/>
      <c r="CF150" s="545"/>
      <c r="CG150" s="546"/>
    </row>
    <row r="151" spans="20:149" s="13" customFormat="1" ht="120" customHeight="1">
      <c r="T151" s="641" t="s">
        <v>43</v>
      </c>
      <c r="U151" s="642"/>
      <c r="V151" s="642"/>
      <c r="W151" s="642"/>
      <c r="X151" s="643" t="s">
        <v>273</v>
      </c>
      <c r="Y151" s="643"/>
      <c r="Z151" s="643"/>
      <c r="AA151" s="643"/>
      <c r="AB151" s="643"/>
      <c r="AC151" s="643"/>
      <c r="AD151" s="643"/>
      <c r="AE151" s="643"/>
      <c r="AF151" s="643"/>
      <c r="AG151" s="643"/>
      <c r="AH151" s="643"/>
      <c r="AI151" s="643"/>
      <c r="AJ151" s="643"/>
      <c r="AK151" s="643"/>
      <c r="AL151" s="643"/>
      <c r="AM151" s="643"/>
      <c r="AN151" s="643"/>
      <c r="AO151" s="643"/>
      <c r="AP151" s="643"/>
      <c r="AQ151" s="643"/>
      <c r="AR151" s="643"/>
      <c r="AS151" s="643"/>
      <c r="AT151" s="643"/>
      <c r="AU151" s="643"/>
      <c r="AV151" s="643"/>
      <c r="AW151" s="643"/>
      <c r="AX151" s="643"/>
      <c r="AY151" s="643"/>
      <c r="AZ151" s="643"/>
      <c r="BA151" s="643"/>
      <c r="BB151" s="643"/>
      <c r="BC151" s="643"/>
      <c r="BD151" s="643"/>
      <c r="BE151" s="643"/>
      <c r="BF151" s="643"/>
      <c r="BG151" s="643"/>
      <c r="BH151" s="643"/>
      <c r="BI151" s="643"/>
      <c r="BJ151" s="643"/>
      <c r="BK151" s="643"/>
      <c r="BL151" s="643"/>
      <c r="BM151" s="643"/>
      <c r="BN151" s="643"/>
      <c r="BO151" s="643"/>
      <c r="BP151" s="643"/>
      <c r="BQ151" s="643"/>
      <c r="BR151" s="643"/>
      <c r="BS151" s="643"/>
      <c r="BT151" s="643"/>
      <c r="BU151" s="643"/>
      <c r="BV151" s="643"/>
      <c r="BW151" s="643"/>
      <c r="BX151" s="643"/>
      <c r="BY151" s="643"/>
      <c r="BZ151" s="650" t="s">
        <v>512</v>
      </c>
      <c r="CA151" s="651"/>
      <c r="CB151" s="651"/>
      <c r="CC151" s="651"/>
      <c r="CD151" s="651"/>
      <c r="CE151" s="652"/>
      <c r="CF151" s="545"/>
      <c r="CG151" s="546"/>
    </row>
    <row r="152" spans="20:149" s="13" customFormat="1" ht="120" customHeight="1">
      <c r="T152" s="641" t="s">
        <v>44</v>
      </c>
      <c r="U152" s="642"/>
      <c r="V152" s="642"/>
      <c r="W152" s="642"/>
      <c r="X152" s="643" t="s">
        <v>274</v>
      </c>
      <c r="Y152" s="643"/>
      <c r="Z152" s="643"/>
      <c r="AA152" s="643"/>
      <c r="AB152" s="643"/>
      <c r="AC152" s="643"/>
      <c r="AD152" s="643"/>
      <c r="AE152" s="643"/>
      <c r="AF152" s="643"/>
      <c r="AG152" s="643"/>
      <c r="AH152" s="643"/>
      <c r="AI152" s="643"/>
      <c r="AJ152" s="643"/>
      <c r="AK152" s="643"/>
      <c r="AL152" s="643"/>
      <c r="AM152" s="643"/>
      <c r="AN152" s="643"/>
      <c r="AO152" s="643"/>
      <c r="AP152" s="643"/>
      <c r="AQ152" s="643"/>
      <c r="AR152" s="643"/>
      <c r="AS152" s="643"/>
      <c r="AT152" s="643"/>
      <c r="AU152" s="643"/>
      <c r="AV152" s="643"/>
      <c r="AW152" s="643"/>
      <c r="AX152" s="643"/>
      <c r="AY152" s="643"/>
      <c r="AZ152" s="643"/>
      <c r="BA152" s="643"/>
      <c r="BB152" s="643"/>
      <c r="BC152" s="643"/>
      <c r="BD152" s="643"/>
      <c r="BE152" s="643"/>
      <c r="BF152" s="643"/>
      <c r="BG152" s="643"/>
      <c r="BH152" s="643"/>
      <c r="BI152" s="643"/>
      <c r="BJ152" s="643"/>
      <c r="BK152" s="643"/>
      <c r="BL152" s="643"/>
      <c r="BM152" s="643"/>
      <c r="BN152" s="643"/>
      <c r="BO152" s="643"/>
      <c r="BP152" s="643"/>
      <c r="BQ152" s="643"/>
      <c r="BR152" s="643"/>
      <c r="BS152" s="643"/>
      <c r="BT152" s="643"/>
      <c r="BU152" s="643"/>
      <c r="BV152" s="643"/>
      <c r="BW152" s="643"/>
      <c r="BX152" s="643"/>
      <c r="BY152" s="643"/>
      <c r="BZ152" s="650" t="s">
        <v>661</v>
      </c>
      <c r="CA152" s="651"/>
      <c r="CB152" s="651"/>
      <c r="CC152" s="651"/>
      <c r="CD152" s="651"/>
      <c r="CE152" s="652"/>
      <c r="CF152" s="545"/>
      <c r="CG152" s="546"/>
    </row>
    <row r="153" spans="20:149" s="13" customFormat="1" ht="153" customHeight="1">
      <c r="T153" s="641" t="s">
        <v>210</v>
      </c>
      <c r="U153" s="642"/>
      <c r="V153" s="642"/>
      <c r="W153" s="642"/>
      <c r="X153" s="643" t="s">
        <v>275</v>
      </c>
      <c r="Y153" s="643"/>
      <c r="Z153" s="643"/>
      <c r="AA153" s="643"/>
      <c r="AB153" s="643"/>
      <c r="AC153" s="643"/>
      <c r="AD153" s="643"/>
      <c r="AE153" s="643"/>
      <c r="AF153" s="643"/>
      <c r="AG153" s="643"/>
      <c r="AH153" s="643"/>
      <c r="AI153" s="643"/>
      <c r="AJ153" s="643"/>
      <c r="AK153" s="643"/>
      <c r="AL153" s="643"/>
      <c r="AM153" s="643"/>
      <c r="AN153" s="643"/>
      <c r="AO153" s="643"/>
      <c r="AP153" s="643"/>
      <c r="AQ153" s="643"/>
      <c r="AR153" s="643"/>
      <c r="AS153" s="643"/>
      <c r="AT153" s="643"/>
      <c r="AU153" s="643"/>
      <c r="AV153" s="643"/>
      <c r="AW153" s="643"/>
      <c r="AX153" s="643"/>
      <c r="AY153" s="643"/>
      <c r="AZ153" s="643"/>
      <c r="BA153" s="643"/>
      <c r="BB153" s="643"/>
      <c r="BC153" s="643"/>
      <c r="BD153" s="643"/>
      <c r="BE153" s="643"/>
      <c r="BF153" s="643"/>
      <c r="BG153" s="643"/>
      <c r="BH153" s="643"/>
      <c r="BI153" s="643"/>
      <c r="BJ153" s="643"/>
      <c r="BK153" s="643"/>
      <c r="BL153" s="643"/>
      <c r="BM153" s="643"/>
      <c r="BN153" s="643"/>
      <c r="BO153" s="643"/>
      <c r="BP153" s="643"/>
      <c r="BQ153" s="643"/>
      <c r="BR153" s="643"/>
      <c r="BS153" s="643"/>
      <c r="BT153" s="643"/>
      <c r="BU153" s="643"/>
      <c r="BV153" s="643"/>
      <c r="BW153" s="643"/>
      <c r="BX153" s="643"/>
      <c r="BY153" s="643"/>
      <c r="BZ153" s="650" t="s">
        <v>663</v>
      </c>
      <c r="CA153" s="651"/>
      <c r="CB153" s="651"/>
      <c r="CC153" s="651"/>
      <c r="CD153" s="651"/>
      <c r="CE153" s="652"/>
      <c r="CF153" s="545"/>
      <c r="CG153" s="546"/>
    </row>
    <row r="154" spans="20:149" ht="156" customHeight="1">
      <c r="T154" s="641" t="s">
        <v>211</v>
      </c>
      <c r="U154" s="642"/>
      <c r="V154" s="642"/>
      <c r="W154" s="642"/>
      <c r="X154" s="643" t="s">
        <v>276</v>
      </c>
      <c r="Y154" s="643"/>
      <c r="Z154" s="643"/>
      <c r="AA154" s="643"/>
      <c r="AB154" s="643"/>
      <c r="AC154" s="643"/>
      <c r="AD154" s="643"/>
      <c r="AE154" s="643"/>
      <c r="AF154" s="643"/>
      <c r="AG154" s="643"/>
      <c r="AH154" s="643"/>
      <c r="AI154" s="643"/>
      <c r="AJ154" s="643"/>
      <c r="AK154" s="643"/>
      <c r="AL154" s="643"/>
      <c r="AM154" s="643"/>
      <c r="AN154" s="643"/>
      <c r="AO154" s="643"/>
      <c r="AP154" s="643"/>
      <c r="AQ154" s="643"/>
      <c r="AR154" s="643"/>
      <c r="AS154" s="643"/>
      <c r="AT154" s="643"/>
      <c r="AU154" s="643"/>
      <c r="AV154" s="643"/>
      <c r="AW154" s="643"/>
      <c r="AX154" s="643"/>
      <c r="AY154" s="643"/>
      <c r="AZ154" s="643"/>
      <c r="BA154" s="643"/>
      <c r="BB154" s="643"/>
      <c r="BC154" s="643"/>
      <c r="BD154" s="643"/>
      <c r="BE154" s="643"/>
      <c r="BF154" s="643"/>
      <c r="BG154" s="643"/>
      <c r="BH154" s="643"/>
      <c r="BI154" s="643"/>
      <c r="BJ154" s="643"/>
      <c r="BK154" s="643"/>
      <c r="BL154" s="643"/>
      <c r="BM154" s="643"/>
      <c r="BN154" s="643"/>
      <c r="BO154" s="643"/>
      <c r="BP154" s="643"/>
      <c r="BQ154" s="643"/>
      <c r="BR154" s="643"/>
      <c r="BS154" s="643"/>
      <c r="BT154" s="643"/>
      <c r="BU154" s="643"/>
      <c r="BV154" s="643"/>
      <c r="BW154" s="643"/>
      <c r="BX154" s="643"/>
      <c r="BY154" s="643"/>
      <c r="BZ154" s="650" t="s">
        <v>663</v>
      </c>
      <c r="CA154" s="651"/>
      <c r="CB154" s="651"/>
      <c r="CC154" s="651"/>
      <c r="CD154" s="651"/>
      <c r="CE154" s="652"/>
      <c r="CF154" s="545"/>
      <c r="CG154" s="546"/>
    </row>
    <row r="155" spans="20:149" ht="165" customHeight="1">
      <c r="T155" s="641" t="s">
        <v>72</v>
      </c>
      <c r="U155" s="642"/>
      <c r="V155" s="642"/>
      <c r="W155" s="642"/>
      <c r="X155" s="643" t="s">
        <v>443</v>
      </c>
      <c r="Y155" s="643"/>
      <c r="Z155" s="643"/>
      <c r="AA155" s="643"/>
      <c r="AB155" s="643"/>
      <c r="AC155" s="643"/>
      <c r="AD155" s="643"/>
      <c r="AE155" s="643"/>
      <c r="AF155" s="643"/>
      <c r="AG155" s="643"/>
      <c r="AH155" s="643"/>
      <c r="AI155" s="643"/>
      <c r="AJ155" s="643"/>
      <c r="AK155" s="643"/>
      <c r="AL155" s="643"/>
      <c r="AM155" s="643"/>
      <c r="AN155" s="643"/>
      <c r="AO155" s="643"/>
      <c r="AP155" s="643"/>
      <c r="AQ155" s="643"/>
      <c r="AR155" s="643"/>
      <c r="AS155" s="643"/>
      <c r="AT155" s="643"/>
      <c r="AU155" s="643"/>
      <c r="AV155" s="643"/>
      <c r="AW155" s="643"/>
      <c r="AX155" s="643"/>
      <c r="AY155" s="643"/>
      <c r="AZ155" s="643"/>
      <c r="BA155" s="643"/>
      <c r="BB155" s="643"/>
      <c r="BC155" s="643"/>
      <c r="BD155" s="643"/>
      <c r="BE155" s="643"/>
      <c r="BF155" s="643"/>
      <c r="BG155" s="643"/>
      <c r="BH155" s="643"/>
      <c r="BI155" s="643"/>
      <c r="BJ155" s="643"/>
      <c r="BK155" s="643"/>
      <c r="BL155" s="643"/>
      <c r="BM155" s="643"/>
      <c r="BN155" s="643"/>
      <c r="BO155" s="643"/>
      <c r="BP155" s="643"/>
      <c r="BQ155" s="643"/>
      <c r="BR155" s="643"/>
      <c r="BS155" s="643"/>
      <c r="BT155" s="643"/>
      <c r="BU155" s="643"/>
      <c r="BV155" s="643"/>
      <c r="BW155" s="643"/>
      <c r="BX155" s="643"/>
      <c r="BY155" s="643"/>
      <c r="BZ155" s="650" t="s">
        <v>36</v>
      </c>
      <c r="CA155" s="651"/>
      <c r="CB155" s="651"/>
      <c r="CC155" s="651"/>
      <c r="CD155" s="651"/>
      <c r="CE155" s="652"/>
      <c r="CF155" s="545"/>
      <c r="CG155" s="546"/>
    </row>
    <row r="156" spans="20:149" ht="165" customHeight="1">
      <c r="T156" s="641" t="s">
        <v>73</v>
      </c>
      <c r="U156" s="642"/>
      <c r="V156" s="642"/>
      <c r="W156" s="642"/>
      <c r="X156" s="643" t="s">
        <v>277</v>
      </c>
      <c r="Y156" s="643"/>
      <c r="Z156" s="643"/>
      <c r="AA156" s="643"/>
      <c r="AB156" s="643"/>
      <c r="AC156" s="643"/>
      <c r="AD156" s="643"/>
      <c r="AE156" s="643"/>
      <c r="AF156" s="643"/>
      <c r="AG156" s="643"/>
      <c r="AH156" s="643"/>
      <c r="AI156" s="643"/>
      <c r="AJ156" s="643"/>
      <c r="AK156" s="643"/>
      <c r="AL156" s="643"/>
      <c r="AM156" s="643"/>
      <c r="AN156" s="643"/>
      <c r="AO156" s="643"/>
      <c r="AP156" s="643"/>
      <c r="AQ156" s="643"/>
      <c r="AR156" s="643"/>
      <c r="AS156" s="643"/>
      <c r="AT156" s="643"/>
      <c r="AU156" s="643"/>
      <c r="AV156" s="643"/>
      <c r="AW156" s="643"/>
      <c r="AX156" s="643"/>
      <c r="AY156" s="643"/>
      <c r="AZ156" s="643"/>
      <c r="BA156" s="643"/>
      <c r="BB156" s="643"/>
      <c r="BC156" s="643"/>
      <c r="BD156" s="643"/>
      <c r="BE156" s="643"/>
      <c r="BF156" s="643"/>
      <c r="BG156" s="643"/>
      <c r="BH156" s="643"/>
      <c r="BI156" s="643"/>
      <c r="BJ156" s="643"/>
      <c r="BK156" s="643"/>
      <c r="BL156" s="643"/>
      <c r="BM156" s="643"/>
      <c r="BN156" s="643"/>
      <c r="BO156" s="643"/>
      <c r="BP156" s="643"/>
      <c r="BQ156" s="643"/>
      <c r="BR156" s="643"/>
      <c r="BS156" s="643"/>
      <c r="BT156" s="643"/>
      <c r="BU156" s="643"/>
      <c r="BV156" s="643"/>
      <c r="BW156" s="643"/>
      <c r="BX156" s="643"/>
      <c r="BY156" s="643"/>
      <c r="BZ156" s="650" t="s">
        <v>513</v>
      </c>
      <c r="CA156" s="651"/>
      <c r="CB156" s="651"/>
      <c r="CC156" s="651"/>
      <c r="CD156" s="651"/>
      <c r="CE156" s="652"/>
      <c r="CF156" s="545"/>
      <c r="CG156" s="546"/>
    </row>
    <row r="157" spans="20:149" ht="229.95" customHeight="1">
      <c r="T157" s="641" t="s">
        <v>74</v>
      </c>
      <c r="U157" s="642"/>
      <c r="V157" s="642"/>
      <c r="W157" s="642"/>
      <c r="X157" s="643" t="s">
        <v>546</v>
      </c>
      <c r="Y157" s="643"/>
      <c r="Z157" s="643"/>
      <c r="AA157" s="643"/>
      <c r="AB157" s="643"/>
      <c r="AC157" s="643"/>
      <c r="AD157" s="643"/>
      <c r="AE157" s="643"/>
      <c r="AF157" s="643"/>
      <c r="AG157" s="643"/>
      <c r="AH157" s="643"/>
      <c r="AI157" s="643"/>
      <c r="AJ157" s="643"/>
      <c r="AK157" s="643"/>
      <c r="AL157" s="643"/>
      <c r="AM157" s="643"/>
      <c r="AN157" s="643"/>
      <c r="AO157" s="643"/>
      <c r="AP157" s="643"/>
      <c r="AQ157" s="643"/>
      <c r="AR157" s="643"/>
      <c r="AS157" s="643"/>
      <c r="AT157" s="643"/>
      <c r="AU157" s="643"/>
      <c r="AV157" s="643"/>
      <c r="AW157" s="643"/>
      <c r="AX157" s="643"/>
      <c r="AY157" s="643"/>
      <c r="AZ157" s="643"/>
      <c r="BA157" s="643"/>
      <c r="BB157" s="643"/>
      <c r="BC157" s="643"/>
      <c r="BD157" s="643"/>
      <c r="BE157" s="643"/>
      <c r="BF157" s="643"/>
      <c r="BG157" s="643"/>
      <c r="BH157" s="643"/>
      <c r="BI157" s="643"/>
      <c r="BJ157" s="643"/>
      <c r="BK157" s="643"/>
      <c r="BL157" s="643"/>
      <c r="BM157" s="643"/>
      <c r="BN157" s="643"/>
      <c r="BO157" s="643"/>
      <c r="BP157" s="643"/>
      <c r="BQ157" s="643"/>
      <c r="BR157" s="643"/>
      <c r="BS157" s="643"/>
      <c r="BT157" s="643"/>
      <c r="BU157" s="643"/>
      <c r="BV157" s="643"/>
      <c r="BW157" s="643"/>
      <c r="BX157" s="643"/>
      <c r="BY157" s="643"/>
      <c r="BZ157" s="650" t="s">
        <v>514</v>
      </c>
      <c r="CA157" s="651"/>
      <c r="CB157" s="651"/>
      <c r="CC157" s="651"/>
      <c r="CD157" s="651"/>
      <c r="CE157" s="652"/>
      <c r="CF157" s="545"/>
      <c r="CG157" s="546"/>
    </row>
    <row r="158" spans="20:149" ht="99.9" customHeight="1">
      <c r="T158" s="641" t="s">
        <v>75</v>
      </c>
      <c r="U158" s="642"/>
      <c r="V158" s="642"/>
      <c r="W158" s="642"/>
      <c r="X158" s="643" t="s">
        <v>278</v>
      </c>
      <c r="Y158" s="643"/>
      <c r="Z158" s="643"/>
      <c r="AA158" s="643"/>
      <c r="AB158" s="643"/>
      <c r="AC158" s="643"/>
      <c r="AD158" s="643"/>
      <c r="AE158" s="643"/>
      <c r="AF158" s="643"/>
      <c r="AG158" s="643"/>
      <c r="AH158" s="643"/>
      <c r="AI158" s="643"/>
      <c r="AJ158" s="643"/>
      <c r="AK158" s="643"/>
      <c r="AL158" s="643"/>
      <c r="AM158" s="643"/>
      <c r="AN158" s="643"/>
      <c r="AO158" s="643"/>
      <c r="AP158" s="643"/>
      <c r="AQ158" s="643"/>
      <c r="AR158" s="643"/>
      <c r="AS158" s="643"/>
      <c r="AT158" s="643"/>
      <c r="AU158" s="643"/>
      <c r="AV158" s="643"/>
      <c r="AW158" s="643"/>
      <c r="AX158" s="643"/>
      <c r="AY158" s="643"/>
      <c r="AZ158" s="643"/>
      <c r="BA158" s="643"/>
      <c r="BB158" s="643"/>
      <c r="BC158" s="643"/>
      <c r="BD158" s="643"/>
      <c r="BE158" s="643"/>
      <c r="BF158" s="643"/>
      <c r="BG158" s="643"/>
      <c r="BH158" s="643"/>
      <c r="BI158" s="643"/>
      <c r="BJ158" s="643"/>
      <c r="BK158" s="643"/>
      <c r="BL158" s="643"/>
      <c r="BM158" s="643"/>
      <c r="BN158" s="643"/>
      <c r="BO158" s="643"/>
      <c r="BP158" s="643"/>
      <c r="BQ158" s="643"/>
      <c r="BR158" s="643"/>
      <c r="BS158" s="643"/>
      <c r="BT158" s="643"/>
      <c r="BU158" s="643"/>
      <c r="BV158" s="643"/>
      <c r="BW158" s="643"/>
      <c r="BX158" s="643"/>
      <c r="BY158" s="643"/>
      <c r="BZ158" s="650" t="s">
        <v>249</v>
      </c>
      <c r="CA158" s="651"/>
      <c r="CB158" s="651"/>
      <c r="CC158" s="651"/>
      <c r="CD158" s="651"/>
      <c r="CE158" s="652"/>
      <c r="CF158" s="545"/>
      <c r="CG158" s="546"/>
    </row>
    <row r="159" spans="20:149" ht="120" customHeight="1">
      <c r="T159" s="641" t="s">
        <v>79</v>
      </c>
      <c r="U159" s="642"/>
      <c r="V159" s="642"/>
      <c r="W159" s="642"/>
      <c r="X159" s="643" t="s">
        <v>696</v>
      </c>
      <c r="Y159" s="643"/>
      <c r="Z159" s="643"/>
      <c r="AA159" s="643"/>
      <c r="AB159" s="643"/>
      <c r="AC159" s="643"/>
      <c r="AD159" s="643"/>
      <c r="AE159" s="643"/>
      <c r="AF159" s="643"/>
      <c r="AG159" s="643"/>
      <c r="AH159" s="643"/>
      <c r="AI159" s="643"/>
      <c r="AJ159" s="643"/>
      <c r="AK159" s="643"/>
      <c r="AL159" s="643"/>
      <c r="AM159" s="643"/>
      <c r="AN159" s="643"/>
      <c r="AO159" s="643"/>
      <c r="AP159" s="643"/>
      <c r="AQ159" s="643"/>
      <c r="AR159" s="643"/>
      <c r="AS159" s="643"/>
      <c r="AT159" s="643"/>
      <c r="AU159" s="643"/>
      <c r="AV159" s="643"/>
      <c r="AW159" s="643"/>
      <c r="AX159" s="643"/>
      <c r="AY159" s="643"/>
      <c r="AZ159" s="643"/>
      <c r="BA159" s="643"/>
      <c r="BB159" s="643"/>
      <c r="BC159" s="643"/>
      <c r="BD159" s="643"/>
      <c r="BE159" s="643"/>
      <c r="BF159" s="643"/>
      <c r="BG159" s="643"/>
      <c r="BH159" s="643"/>
      <c r="BI159" s="643"/>
      <c r="BJ159" s="643"/>
      <c r="BK159" s="643"/>
      <c r="BL159" s="643"/>
      <c r="BM159" s="643"/>
      <c r="BN159" s="643"/>
      <c r="BO159" s="643"/>
      <c r="BP159" s="643"/>
      <c r="BQ159" s="643"/>
      <c r="BR159" s="643"/>
      <c r="BS159" s="643"/>
      <c r="BT159" s="643"/>
      <c r="BU159" s="643"/>
      <c r="BV159" s="643"/>
      <c r="BW159" s="643"/>
      <c r="BX159" s="643"/>
      <c r="BY159" s="643"/>
      <c r="BZ159" s="650" t="s">
        <v>250</v>
      </c>
      <c r="CA159" s="651"/>
      <c r="CB159" s="651"/>
      <c r="CC159" s="651"/>
      <c r="CD159" s="651"/>
      <c r="CE159" s="652"/>
      <c r="CF159" s="545"/>
      <c r="CG159" s="546"/>
    </row>
    <row r="160" spans="20:149" ht="142.19999999999999" customHeight="1">
      <c r="T160" s="641" t="s">
        <v>40</v>
      </c>
      <c r="U160" s="642"/>
      <c r="V160" s="642"/>
      <c r="W160" s="642"/>
      <c r="X160" s="643" t="s">
        <v>654</v>
      </c>
      <c r="Y160" s="643"/>
      <c r="Z160" s="643"/>
      <c r="AA160" s="643"/>
      <c r="AB160" s="643"/>
      <c r="AC160" s="643"/>
      <c r="AD160" s="643"/>
      <c r="AE160" s="643"/>
      <c r="AF160" s="643"/>
      <c r="AG160" s="643"/>
      <c r="AH160" s="643"/>
      <c r="AI160" s="643"/>
      <c r="AJ160" s="643"/>
      <c r="AK160" s="643"/>
      <c r="AL160" s="643"/>
      <c r="AM160" s="643"/>
      <c r="AN160" s="643"/>
      <c r="AO160" s="643"/>
      <c r="AP160" s="643"/>
      <c r="AQ160" s="643"/>
      <c r="AR160" s="643"/>
      <c r="AS160" s="643"/>
      <c r="AT160" s="643"/>
      <c r="AU160" s="643"/>
      <c r="AV160" s="643"/>
      <c r="AW160" s="643"/>
      <c r="AX160" s="643"/>
      <c r="AY160" s="643"/>
      <c r="AZ160" s="643"/>
      <c r="BA160" s="643"/>
      <c r="BB160" s="643"/>
      <c r="BC160" s="643"/>
      <c r="BD160" s="643"/>
      <c r="BE160" s="643"/>
      <c r="BF160" s="643"/>
      <c r="BG160" s="643"/>
      <c r="BH160" s="643"/>
      <c r="BI160" s="643"/>
      <c r="BJ160" s="643"/>
      <c r="BK160" s="643"/>
      <c r="BL160" s="643"/>
      <c r="BM160" s="643"/>
      <c r="BN160" s="643"/>
      <c r="BO160" s="643"/>
      <c r="BP160" s="643"/>
      <c r="BQ160" s="643"/>
      <c r="BR160" s="643"/>
      <c r="BS160" s="643"/>
      <c r="BT160" s="643"/>
      <c r="BU160" s="643"/>
      <c r="BV160" s="643"/>
      <c r="BW160" s="643"/>
      <c r="BX160" s="643"/>
      <c r="BY160" s="643"/>
      <c r="BZ160" s="650" t="s">
        <v>34</v>
      </c>
      <c r="CA160" s="651"/>
      <c r="CB160" s="651"/>
      <c r="CC160" s="651"/>
      <c r="CD160" s="651"/>
      <c r="CE160" s="652"/>
      <c r="CF160" s="545"/>
      <c r="CG160" s="546"/>
    </row>
    <row r="161" spans="20:85" ht="99.9" customHeight="1">
      <c r="T161" s="641" t="s">
        <v>41</v>
      </c>
      <c r="U161" s="642"/>
      <c r="V161" s="642"/>
      <c r="W161" s="642"/>
      <c r="X161" s="643" t="s">
        <v>658</v>
      </c>
      <c r="Y161" s="643"/>
      <c r="Z161" s="643"/>
      <c r="AA161" s="643"/>
      <c r="AB161" s="643"/>
      <c r="AC161" s="643"/>
      <c r="AD161" s="643"/>
      <c r="AE161" s="643"/>
      <c r="AF161" s="643"/>
      <c r="AG161" s="643"/>
      <c r="AH161" s="643"/>
      <c r="AI161" s="643"/>
      <c r="AJ161" s="643"/>
      <c r="AK161" s="643"/>
      <c r="AL161" s="643"/>
      <c r="AM161" s="643"/>
      <c r="AN161" s="643"/>
      <c r="AO161" s="643"/>
      <c r="AP161" s="643"/>
      <c r="AQ161" s="643"/>
      <c r="AR161" s="643"/>
      <c r="AS161" s="643"/>
      <c r="AT161" s="643"/>
      <c r="AU161" s="643"/>
      <c r="AV161" s="643"/>
      <c r="AW161" s="643"/>
      <c r="AX161" s="643"/>
      <c r="AY161" s="643"/>
      <c r="AZ161" s="643"/>
      <c r="BA161" s="643"/>
      <c r="BB161" s="643"/>
      <c r="BC161" s="643"/>
      <c r="BD161" s="643"/>
      <c r="BE161" s="643"/>
      <c r="BF161" s="643"/>
      <c r="BG161" s="643"/>
      <c r="BH161" s="643"/>
      <c r="BI161" s="643"/>
      <c r="BJ161" s="643"/>
      <c r="BK161" s="643"/>
      <c r="BL161" s="643"/>
      <c r="BM161" s="643"/>
      <c r="BN161" s="643"/>
      <c r="BO161" s="643"/>
      <c r="BP161" s="643"/>
      <c r="BQ161" s="643"/>
      <c r="BR161" s="643"/>
      <c r="BS161" s="643"/>
      <c r="BT161" s="643"/>
      <c r="BU161" s="643"/>
      <c r="BV161" s="643"/>
      <c r="BW161" s="643"/>
      <c r="BX161" s="643"/>
      <c r="BY161" s="643"/>
      <c r="BZ161" s="650" t="s">
        <v>45</v>
      </c>
      <c r="CA161" s="651"/>
      <c r="CB161" s="651"/>
      <c r="CC161" s="651"/>
      <c r="CD161" s="651"/>
      <c r="CE161" s="652"/>
      <c r="CF161" s="545"/>
      <c r="CG161" s="546"/>
    </row>
    <row r="162" spans="20:85" ht="105" customHeight="1">
      <c r="T162" s="641" t="s">
        <v>83</v>
      </c>
      <c r="U162" s="642"/>
      <c r="V162" s="642"/>
      <c r="W162" s="642"/>
      <c r="X162" s="643" t="s">
        <v>446</v>
      </c>
      <c r="Y162" s="643"/>
      <c r="Z162" s="643"/>
      <c r="AA162" s="643"/>
      <c r="AB162" s="643"/>
      <c r="AC162" s="643"/>
      <c r="AD162" s="643"/>
      <c r="AE162" s="643"/>
      <c r="AF162" s="643"/>
      <c r="AG162" s="643"/>
      <c r="AH162" s="643"/>
      <c r="AI162" s="643"/>
      <c r="AJ162" s="643"/>
      <c r="AK162" s="643"/>
      <c r="AL162" s="643"/>
      <c r="AM162" s="643"/>
      <c r="AN162" s="643"/>
      <c r="AO162" s="643"/>
      <c r="AP162" s="643"/>
      <c r="AQ162" s="643"/>
      <c r="AR162" s="643"/>
      <c r="AS162" s="643"/>
      <c r="AT162" s="643"/>
      <c r="AU162" s="643"/>
      <c r="AV162" s="643"/>
      <c r="AW162" s="643"/>
      <c r="AX162" s="643"/>
      <c r="AY162" s="643"/>
      <c r="AZ162" s="643"/>
      <c r="BA162" s="643"/>
      <c r="BB162" s="643"/>
      <c r="BC162" s="643"/>
      <c r="BD162" s="643"/>
      <c r="BE162" s="643"/>
      <c r="BF162" s="643"/>
      <c r="BG162" s="643"/>
      <c r="BH162" s="643"/>
      <c r="BI162" s="643"/>
      <c r="BJ162" s="643"/>
      <c r="BK162" s="643"/>
      <c r="BL162" s="643"/>
      <c r="BM162" s="643"/>
      <c r="BN162" s="643"/>
      <c r="BO162" s="643"/>
      <c r="BP162" s="643"/>
      <c r="BQ162" s="643"/>
      <c r="BR162" s="643"/>
      <c r="BS162" s="643"/>
      <c r="BT162" s="643"/>
      <c r="BU162" s="643"/>
      <c r="BV162" s="643"/>
      <c r="BW162" s="643"/>
      <c r="BX162" s="643"/>
      <c r="BY162" s="643"/>
      <c r="BZ162" s="650" t="s">
        <v>393</v>
      </c>
      <c r="CA162" s="651"/>
      <c r="CB162" s="651"/>
      <c r="CC162" s="651"/>
      <c r="CD162" s="651"/>
      <c r="CE162" s="652"/>
      <c r="CF162" s="545"/>
      <c r="CG162" s="546"/>
    </row>
    <row r="163" spans="20:85" ht="109.5" customHeight="1">
      <c r="T163" s="641" t="s">
        <v>84</v>
      </c>
      <c r="U163" s="642"/>
      <c r="V163" s="642"/>
      <c r="W163" s="642"/>
      <c r="X163" s="643" t="s">
        <v>447</v>
      </c>
      <c r="Y163" s="643"/>
      <c r="Z163" s="643"/>
      <c r="AA163" s="643"/>
      <c r="AB163" s="643"/>
      <c r="AC163" s="643"/>
      <c r="AD163" s="643"/>
      <c r="AE163" s="643"/>
      <c r="AF163" s="643"/>
      <c r="AG163" s="643"/>
      <c r="AH163" s="643"/>
      <c r="AI163" s="643"/>
      <c r="AJ163" s="643"/>
      <c r="AK163" s="643"/>
      <c r="AL163" s="643"/>
      <c r="AM163" s="643"/>
      <c r="AN163" s="643"/>
      <c r="AO163" s="643"/>
      <c r="AP163" s="643"/>
      <c r="AQ163" s="643"/>
      <c r="AR163" s="643"/>
      <c r="AS163" s="643"/>
      <c r="AT163" s="643"/>
      <c r="AU163" s="643"/>
      <c r="AV163" s="643"/>
      <c r="AW163" s="643"/>
      <c r="AX163" s="643"/>
      <c r="AY163" s="643"/>
      <c r="AZ163" s="643"/>
      <c r="BA163" s="643"/>
      <c r="BB163" s="643"/>
      <c r="BC163" s="643"/>
      <c r="BD163" s="643"/>
      <c r="BE163" s="643"/>
      <c r="BF163" s="643"/>
      <c r="BG163" s="643"/>
      <c r="BH163" s="643"/>
      <c r="BI163" s="643"/>
      <c r="BJ163" s="643"/>
      <c r="BK163" s="643"/>
      <c r="BL163" s="643"/>
      <c r="BM163" s="643"/>
      <c r="BN163" s="643"/>
      <c r="BO163" s="643"/>
      <c r="BP163" s="643"/>
      <c r="BQ163" s="643"/>
      <c r="BR163" s="643"/>
      <c r="BS163" s="643"/>
      <c r="BT163" s="643"/>
      <c r="BU163" s="643"/>
      <c r="BV163" s="643"/>
      <c r="BW163" s="643"/>
      <c r="BX163" s="643"/>
      <c r="BY163" s="643"/>
      <c r="BZ163" s="650" t="s">
        <v>394</v>
      </c>
      <c r="CA163" s="651"/>
      <c r="CB163" s="651"/>
      <c r="CC163" s="651"/>
      <c r="CD163" s="651"/>
      <c r="CE163" s="652"/>
      <c r="CF163" s="545"/>
      <c r="CG163" s="546"/>
    </row>
    <row r="164" spans="20:85" ht="99.9" customHeight="1">
      <c r="T164" s="641" t="s">
        <v>212</v>
      </c>
      <c r="U164" s="642"/>
      <c r="V164" s="642"/>
      <c r="W164" s="642"/>
      <c r="X164" s="643" t="s">
        <v>655</v>
      </c>
      <c r="Y164" s="643"/>
      <c r="Z164" s="643"/>
      <c r="AA164" s="643"/>
      <c r="AB164" s="643"/>
      <c r="AC164" s="643"/>
      <c r="AD164" s="643"/>
      <c r="AE164" s="643"/>
      <c r="AF164" s="643"/>
      <c r="AG164" s="643"/>
      <c r="AH164" s="643"/>
      <c r="AI164" s="643"/>
      <c r="AJ164" s="643"/>
      <c r="AK164" s="643"/>
      <c r="AL164" s="643"/>
      <c r="AM164" s="643"/>
      <c r="AN164" s="643"/>
      <c r="AO164" s="643"/>
      <c r="AP164" s="643"/>
      <c r="AQ164" s="643"/>
      <c r="AR164" s="643"/>
      <c r="AS164" s="643"/>
      <c r="AT164" s="643"/>
      <c r="AU164" s="643"/>
      <c r="AV164" s="643"/>
      <c r="AW164" s="643"/>
      <c r="AX164" s="643"/>
      <c r="AY164" s="643"/>
      <c r="AZ164" s="643"/>
      <c r="BA164" s="643"/>
      <c r="BB164" s="643"/>
      <c r="BC164" s="643"/>
      <c r="BD164" s="643"/>
      <c r="BE164" s="643"/>
      <c r="BF164" s="643"/>
      <c r="BG164" s="643"/>
      <c r="BH164" s="643"/>
      <c r="BI164" s="643"/>
      <c r="BJ164" s="643"/>
      <c r="BK164" s="643"/>
      <c r="BL164" s="643"/>
      <c r="BM164" s="643"/>
      <c r="BN164" s="643"/>
      <c r="BO164" s="643"/>
      <c r="BP164" s="643"/>
      <c r="BQ164" s="643"/>
      <c r="BR164" s="643"/>
      <c r="BS164" s="643"/>
      <c r="BT164" s="643"/>
      <c r="BU164" s="643"/>
      <c r="BV164" s="643"/>
      <c r="BW164" s="643"/>
      <c r="BX164" s="643"/>
      <c r="BY164" s="643"/>
      <c r="BZ164" s="650" t="s">
        <v>70</v>
      </c>
      <c r="CA164" s="651"/>
      <c r="CB164" s="651"/>
      <c r="CC164" s="651"/>
      <c r="CD164" s="651"/>
      <c r="CE164" s="652"/>
      <c r="CF164" s="545"/>
      <c r="CG164" s="547"/>
    </row>
    <row r="165" spans="20:85" ht="99.9" customHeight="1">
      <c r="T165" s="641" t="s">
        <v>88</v>
      </c>
      <c r="U165" s="642"/>
      <c r="V165" s="642"/>
      <c r="W165" s="642"/>
      <c r="X165" s="643" t="s">
        <v>664</v>
      </c>
      <c r="Y165" s="643"/>
      <c r="Z165" s="643"/>
      <c r="AA165" s="643"/>
      <c r="AB165" s="643"/>
      <c r="AC165" s="643"/>
      <c r="AD165" s="643"/>
      <c r="AE165" s="643"/>
      <c r="AF165" s="643"/>
      <c r="AG165" s="643"/>
      <c r="AH165" s="643"/>
      <c r="AI165" s="643"/>
      <c r="AJ165" s="643"/>
      <c r="AK165" s="643"/>
      <c r="AL165" s="643"/>
      <c r="AM165" s="643"/>
      <c r="AN165" s="643"/>
      <c r="AO165" s="643"/>
      <c r="AP165" s="643"/>
      <c r="AQ165" s="643"/>
      <c r="AR165" s="643"/>
      <c r="AS165" s="643"/>
      <c r="AT165" s="643"/>
      <c r="AU165" s="643"/>
      <c r="AV165" s="643"/>
      <c r="AW165" s="643"/>
      <c r="AX165" s="643"/>
      <c r="AY165" s="643"/>
      <c r="AZ165" s="643"/>
      <c r="BA165" s="643"/>
      <c r="BB165" s="643"/>
      <c r="BC165" s="643"/>
      <c r="BD165" s="643"/>
      <c r="BE165" s="643"/>
      <c r="BF165" s="643"/>
      <c r="BG165" s="643"/>
      <c r="BH165" s="643"/>
      <c r="BI165" s="643"/>
      <c r="BJ165" s="643"/>
      <c r="BK165" s="643"/>
      <c r="BL165" s="643"/>
      <c r="BM165" s="643"/>
      <c r="BN165" s="643"/>
      <c r="BO165" s="643"/>
      <c r="BP165" s="643"/>
      <c r="BQ165" s="643"/>
      <c r="BR165" s="643"/>
      <c r="BS165" s="643"/>
      <c r="BT165" s="643"/>
      <c r="BU165" s="643"/>
      <c r="BV165" s="643"/>
      <c r="BW165" s="643"/>
      <c r="BX165" s="643"/>
      <c r="BY165" s="643"/>
      <c r="BZ165" s="650" t="s">
        <v>71</v>
      </c>
      <c r="CA165" s="651"/>
      <c r="CB165" s="651"/>
      <c r="CC165" s="651"/>
      <c r="CD165" s="651"/>
      <c r="CE165" s="652"/>
      <c r="CF165" s="545"/>
      <c r="CG165" s="547"/>
    </row>
    <row r="166" spans="20:85" ht="99.9" customHeight="1">
      <c r="T166" s="641" t="s">
        <v>86</v>
      </c>
      <c r="U166" s="642"/>
      <c r="V166" s="642"/>
      <c r="W166" s="642"/>
      <c r="X166" s="643" t="s">
        <v>665</v>
      </c>
      <c r="Y166" s="643"/>
      <c r="Z166" s="643"/>
      <c r="AA166" s="643"/>
      <c r="AB166" s="643"/>
      <c r="AC166" s="643"/>
      <c r="AD166" s="643"/>
      <c r="AE166" s="643"/>
      <c r="AF166" s="643"/>
      <c r="AG166" s="643"/>
      <c r="AH166" s="643"/>
      <c r="AI166" s="643"/>
      <c r="AJ166" s="643"/>
      <c r="AK166" s="643"/>
      <c r="AL166" s="643"/>
      <c r="AM166" s="643"/>
      <c r="AN166" s="643"/>
      <c r="AO166" s="643"/>
      <c r="AP166" s="643"/>
      <c r="AQ166" s="643"/>
      <c r="AR166" s="643"/>
      <c r="AS166" s="643"/>
      <c r="AT166" s="643"/>
      <c r="AU166" s="643"/>
      <c r="AV166" s="643"/>
      <c r="AW166" s="643"/>
      <c r="AX166" s="643"/>
      <c r="AY166" s="643"/>
      <c r="AZ166" s="643"/>
      <c r="BA166" s="643"/>
      <c r="BB166" s="643"/>
      <c r="BC166" s="643"/>
      <c r="BD166" s="643"/>
      <c r="BE166" s="643"/>
      <c r="BF166" s="643"/>
      <c r="BG166" s="643"/>
      <c r="BH166" s="643"/>
      <c r="BI166" s="643"/>
      <c r="BJ166" s="643"/>
      <c r="BK166" s="643"/>
      <c r="BL166" s="643"/>
      <c r="BM166" s="643"/>
      <c r="BN166" s="643"/>
      <c r="BO166" s="643"/>
      <c r="BP166" s="643"/>
      <c r="BQ166" s="643"/>
      <c r="BR166" s="643"/>
      <c r="BS166" s="643"/>
      <c r="BT166" s="643"/>
      <c r="BU166" s="643"/>
      <c r="BV166" s="643"/>
      <c r="BW166" s="643"/>
      <c r="BX166" s="643"/>
      <c r="BY166" s="643"/>
      <c r="BZ166" s="650" t="s">
        <v>450</v>
      </c>
      <c r="CA166" s="651"/>
      <c r="CB166" s="651"/>
      <c r="CC166" s="651"/>
      <c r="CD166" s="651"/>
      <c r="CE166" s="652"/>
      <c r="CF166" s="545"/>
      <c r="CG166" s="547"/>
    </row>
    <row r="167" spans="20:85" ht="99.9" customHeight="1">
      <c r="T167" s="641" t="s">
        <v>87</v>
      </c>
      <c r="U167" s="642"/>
      <c r="V167" s="642"/>
      <c r="W167" s="642"/>
      <c r="X167" s="643" t="s">
        <v>666</v>
      </c>
      <c r="Y167" s="643"/>
      <c r="Z167" s="643"/>
      <c r="AA167" s="643"/>
      <c r="AB167" s="643"/>
      <c r="AC167" s="643"/>
      <c r="AD167" s="643"/>
      <c r="AE167" s="643"/>
      <c r="AF167" s="643"/>
      <c r="AG167" s="643"/>
      <c r="AH167" s="643"/>
      <c r="AI167" s="643"/>
      <c r="AJ167" s="643"/>
      <c r="AK167" s="643"/>
      <c r="AL167" s="643"/>
      <c r="AM167" s="643"/>
      <c r="AN167" s="643"/>
      <c r="AO167" s="643"/>
      <c r="AP167" s="643"/>
      <c r="AQ167" s="643"/>
      <c r="AR167" s="643"/>
      <c r="AS167" s="643"/>
      <c r="AT167" s="643"/>
      <c r="AU167" s="643"/>
      <c r="AV167" s="643"/>
      <c r="AW167" s="643"/>
      <c r="AX167" s="643"/>
      <c r="AY167" s="643"/>
      <c r="AZ167" s="643"/>
      <c r="BA167" s="643"/>
      <c r="BB167" s="643"/>
      <c r="BC167" s="643"/>
      <c r="BD167" s="643"/>
      <c r="BE167" s="643"/>
      <c r="BF167" s="643"/>
      <c r="BG167" s="643"/>
      <c r="BH167" s="643"/>
      <c r="BI167" s="643"/>
      <c r="BJ167" s="643"/>
      <c r="BK167" s="643"/>
      <c r="BL167" s="643"/>
      <c r="BM167" s="643"/>
      <c r="BN167" s="643"/>
      <c r="BO167" s="643"/>
      <c r="BP167" s="643"/>
      <c r="BQ167" s="643"/>
      <c r="BR167" s="643"/>
      <c r="BS167" s="643"/>
      <c r="BT167" s="643"/>
      <c r="BU167" s="643"/>
      <c r="BV167" s="643"/>
      <c r="BW167" s="643"/>
      <c r="BX167" s="643"/>
      <c r="BY167" s="643"/>
      <c r="BZ167" s="650" t="s">
        <v>46</v>
      </c>
      <c r="CA167" s="651"/>
      <c r="CB167" s="651"/>
      <c r="CC167" s="651"/>
      <c r="CD167" s="651"/>
      <c r="CE167" s="652"/>
      <c r="CF167" s="545"/>
      <c r="CG167" s="547"/>
    </row>
    <row r="168" spans="20:85" ht="99.9" customHeight="1">
      <c r="T168" s="641" t="s">
        <v>90</v>
      </c>
      <c r="U168" s="642"/>
      <c r="V168" s="642"/>
      <c r="W168" s="642"/>
      <c r="X168" s="643" t="s">
        <v>656</v>
      </c>
      <c r="Y168" s="643"/>
      <c r="Z168" s="643"/>
      <c r="AA168" s="643"/>
      <c r="AB168" s="643"/>
      <c r="AC168" s="643"/>
      <c r="AD168" s="643"/>
      <c r="AE168" s="643"/>
      <c r="AF168" s="643"/>
      <c r="AG168" s="643"/>
      <c r="AH168" s="643"/>
      <c r="AI168" s="643"/>
      <c r="AJ168" s="643"/>
      <c r="AK168" s="643"/>
      <c r="AL168" s="643"/>
      <c r="AM168" s="643"/>
      <c r="AN168" s="643"/>
      <c r="AO168" s="643"/>
      <c r="AP168" s="643"/>
      <c r="AQ168" s="643"/>
      <c r="AR168" s="643"/>
      <c r="AS168" s="643"/>
      <c r="AT168" s="643"/>
      <c r="AU168" s="643"/>
      <c r="AV168" s="643"/>
      <c r="AW168" s="643"/>
      <c r="AX168" s="643"/>
      <c r="AY168" s="643"/>
      <c r="AZ168" s="643"/>
      <c r="BA168" s="643"/>
      <c r="BB168" s="643"/>
      <c r="BC168" s="643"/>
      <c r="BD168" s="643"/>
      <c r="BE168" s="643"/>
      <c r="BF168" s="643"/>
      <c r="BG168" s="643"/>
      <c r="BH168" s="643"/>
      <c r="BI168" s="643"/>
      <c r="BJ168" s="643"/>
      <c r="BK168" s="643"/>
      <c r="BL168" s="643"/>
      <c r="BM168" s="643"/>
      <c r="BN168" s="643"/>
      <c r="BO168" s="643"/>
      <c r="BP168" s="643"/>
      <c r="BQ168" s="643"/>
      <c r="BR168" s="643"/>
      <c r="BS168" s="643"/>
      <c r="BT168" s="643"/>
      <c r="BU168" s="643"/>
      <c r="BV168" s="643"/>
      <c r="BW168" s="643"/>
      <c r="BX168" s="643"/>
      <c r="BY168" s="643"/>
      <c r="BZ168" s="650" t="s">
        <v>123</v>
      </c>
      <c r="CA168" s="651"/>
      <c r="CB168" s="651"/>
      <c r="CC168" s="651"/>
      <c r="CD168" s="651"/>
      <c r="CE168" s="652"/>
      <c r="CF168" s="545"/>
      <c r="CG168" s="547"/>
    </row>
    <row r="169" spans="20:85" ht="99.9" customHeight="1">
      <c r="T169" s="641" t="s">
        <v>91</v>
      </c>
      <c r="U169" s="642"/>
      <c r="V169" s="642"/>
      <c r="W169" s="642"/>
      <c r="X169" s="643" t="s">
        <v>657</v>
      </c>
      <c r="Y169" s="643"/>
      <c r="Z169" s="643"/>
      <c r="AA169" s="643"/>
      <c r="AB169" s="643"/>
      <c r="AC169" s="643"/>
      <c r="AD169" s="643"/>
      <c r="AE169" s="643"/>
      <c r="AF169" s="643"/>
      <c r="AG169" s="643"/>
      <c r="AH169" s="643"/>
      <c r="AI169" s="643"/>
      <c r="AJ169" s="643"/>
      <c r="AK169" s="643"/>
      <c r="AL169" s="643"/>
      <c r="AM169" s="643"/>
      <c r="AN169" s="643"/>
      <c r="AO169" s="643"/>
      <c r="AP169" s="643"/>
      <c r="AQ169" s="643"/>
      <c r="AR169" s="643"/>
      <c r="AS169" s="643"/>
      <c r="AT169" s="643"/>
      <c r="AU169" s="643"/>
      <c r="AV169" s="643"/>
      <c r="AW169" s="643"/>
      <c r="AX169" s="643"/>
      <c r="AY169" s="643"/>
      <c r="AZ169" s="643"/>
      <c r="BA169" s="643"/>
      <c r="BB169" s="643"/>
      <c r="BC169" s="643"/>
      <c r="BD169" s="643"/>
      <c r="BE169" s="643"/>
      <c r="BF169" s="643"/>
      <c r="BG169" s="643"/>
      <c r="BH169" s="643"/>
      <c r="BI169" s="643"/>
      <c r="BJ169" s="643"/>
      <c r="BK169" s="643"/>
      <c r="BL169" s="643"/>
      <c r="BM169" s="643"/>
      <c r="BN169" s="643"/>
      <c r="BO169" s="643"/>
      <c r="BP169" s="643"/>
      <c r="BQ169" s="643"/>
      <c r="BR169" s="643"/>
      <c r="BS169" s="643"/>
      <c r="BT169" s="643"/>
      <c r="BU169" s="643"/>
      <c r="BV169" s="643"/>
      <c r="BW169" s="643"/>
      <c r="BX169" s="643"/>
      <c r="BY169" s="643"/>
      <c r="BZ169" s="650" t="s">
        <v>395</v>
      </c>
      <c r="CA169" s="651"/>
      <c r="CB169" s="651"/>
      <c r="CC169" s="651"/>
      <c r="CD169" s="651"/>
      <c r="CE169" s="652"/>
      <c r="CF169" s="545"/>
      <c r="CG169" s="547"/>
    </row>
    <row r="170" spans="20:85" ht="99.9" customHeight="1">
      <c r="T170" s="641" t="s">
        <v>92</v>
      </c>
      <c r="U170" s="642"/>
      <c r="V170" s="642"/>
      <c r="W170" s="642"/>
      <c r="X170" s="643" t="s">
        <v>453</v>
      </c>
      <c r="Y170" s="643"/>
      <c r="Z170" s="643"/>
      <c r="AA170" s="643"/>
      <c r="AB170" s="643"/>
      <c r="AC170" s="643"/>
      <c r="AD170" s="643"/>
      <c r="AE170" s="643"/>
      <c r="AF170" s="643"/>
      <c r="AG170" s="643"/>
      <c r="AH170" s="643"/>
      <c r="AI170" s="643"/>
      <c r="AJ170" s="643"/>
      <c r="AK170" s="643"/>
      <c r="AL170" s="643"/>
      <c r="AM170" s="643"/>
      <c r="AN170" s="643"/>
      <c r="AO170" s="643"/>
      <c r="AP170" s="643"/>
      <c r="AQ170" s="643"/>
      <c r="AR170" s="643"/>
      <c r="AS170" s="643"/>
      <c r="AT170" s="643"/>
      <c r="AU170" s="643"/>
      <c r="AV170" s="643"/>
      <c r="AW170" s="643"/>
      <c r="AX170" s="643"/>
      <c r="AY170" s="643"/>
      <c r="AZ170" s="643"/>
      <c r="BA170" s="643"/>
      <c r="BB170" s="643"/>
      <c r="BC170" s="643"/>
      <c r="BD170" s="643"/>
      <c r="BE170" s="643"/>
      <c r="BF170" s="643"/>
      <c r="BG170" s="643"/>
      <c r="BH170" s="643"/>
      <c r="BI170" s="643"/>
      <c r="BJ170" s="643"/>
      <c r="BK170" s="643"/>
      <c r="BL170" s="643"/>
      <c r="BM170" s="643"/>
      <c r="BN170" s="643"/>
      <c r="BO170" s="643"/>
      <c r="BP170" s="643"/>
      <c r="BQ170" s="643"/>
      <c r="BR170" s="643"/>
      <c r="BS170" s="643"/>
      <c r="BT170" s="643"/>
      <c r="BU170" s="643"/>
      <c r="BV170" s="643"/>
      <c r="BW170" s="643"/>
      <c r="BX170" s="643"/>
      <c r="BY170" s="643"/>
      <c r="BZ170" s="650" t="s">
        <v>318</v>
      </c>
      <c r="CA170" s="651"/>
      <c r="CB170" s="651"/>
      <c r="CC170" s="651"/>
      <c r="CD170" s="651"/>
      <c r="CE170" s="652"/>
      <c r="CF170" s="545"/>
      <c r="CG170" s="547"/>
    </row>
    <row r="171" spans="20:85" ht="120" customHeight="1">
      <c r="T171" s="641" t="s">
        <v>93</v>
      </c>
      <c r="U171" s="642"/>
      <c r="V171" s="642"/>
      <c r="W171" s="642"/>
      <c r="X171" s="643" t="s">
        <v>454</v>
      </c>
      <c r="Y171" s="643"/>
      <c r="Z171" s="643"/>
      <c r="AA171" s="643"/>
      <c r="AB171" s="643"/>
      <c r="AC171" s="643"/>
      <c r="AD171" s="643"/>
      <c r="AE171" s="643"/>
      <c r="AF171" s="643"/>
      <c r="AG171" s="643"/>
      <c r="AH171" s="643"/>
      <c r="AI171" s="643"/>
      <c r="AJ171" s="643"/>
      <c r="AK171" s="643"/>
      <c r="AL171" s="643"/>
      <c r="AM171" s="643"/>
      <c r="AN171" s="643"/>
      <c r="AO171" s="643"/>
      <c r="AP171" s="643"/>
      <c r="AQ171" s="643"/>
      <c r="AR171" s="643"/>
      <c r="AS171" s="643"/>
      <c r="AT171" s="643"/>
      <c r="AU171" s="643"/>
      <c r="AV171" s="643"/>
      <c r="AW171" s="643"/>
      <c r="AX171" s="643"/>
      <c r="AY171" s="643"/>
      <c r="AZ171" s="643"/>
      <c r="BA171" s="643"/>
      <c r="BB171" s="643"/>
      <c r="BC171" s="643"/>
      <c r="BD171" s="643"/>
      <c r="BE171" s="643"/>
      <c r="BF171" s="643"/>
      <c r="BG171" s="643"/>
      <c r="BH171" s="643"/>
      <c r="BI171" s="643"/>
      <c r="BJ171" s="643"/>
      <c r="BK171" s="643"/>
      <c r="BL171" s="643"/>
      <c r="BM171" s="643"/>
      <c r="BN171" s="643"/>
      <c r="BO171" s="643"/>
      <c r="BP171" s="643"/>
      <c r="BQ171" s="643"/>
      <c r="BR171" s="643"/>
      <c r="BS171" s="643"/>
      <c r="BT171" s="643"/>
      <c r="BU171" s="643"/>
      <c r="BV171" s="643"/>
      <c r="BW171" s="643"/>
      <c r="BX171" s="643"/>
      <c r="BY171" s="643"/>
      <c r="BZ171" s="650" t="s">
        <v>336</v>
      </c>
      <c r="CA171" s="651"/>
      <c r="CB171" s="651"/>
      <c r="CC171" s="651"/>
      <c r="CD171" s="651"/>
      <c r="CE171" s="652"/>
      <c r="CF171" s="545"/>
      <c r="CG171" s="546"/>
    </row>
    <row r="172" spans="20:85" ht="99.9" customHeight="1">
      <c r="T172" s="641" t="s">
        <v>94</v>
      </c>
      <c r="U172" s="642"/>
      <c r="V172" s="642"/>
      <c r="W172" s="642"/>
      <c r="X172" s="643" t="s">
        <v>455</v>
      </c>
      <c r="Y172" s="643"/>
      <c r="Z172" s="643"/>
      <c r="AA172" s="643"/>
      <c r="AB172" s="643"/>
      <c r="AC172" s="643"/>
      <c r="AD172" s="643"/>
      <c r="AE172" s="643"/>
      <c r="AF172" s="643"/>
      <c r="AG172" s="643"/>
      <c r="AH172" s="643"/>
      <c r="AI172" s="643"/>
      <c r="AJ172" s="643"/>
      <c r="AK172" s="643"/>
      <c r="AL172" s="643"/>
      <c r="AM172" s="643"/>
      <c r="AN172" s="643"/>
      <c r="AO172" s="643"/>
      <c r="AP172" s="643"/>
      <c r="AQ172" s="643"/>
      <c r="AR172" s="643"/>
      <c r="AS172" s="643"/>
      <c r="AT172" s="643"/>
      <c r="AU172" s="643"/>
      <c r="AV172" s="643"/>
      <c r="AW172" s="643"/>
      <c r="AX172" s="643"/>
      <c r="AY172" s="643"/>
      <c r="AZ172" s="643"/>
      <c r="BA172" s="643"/>
      <c r="BB172" s="643"/>
      <c r="BC172" s="643"/>
      <c r="BD172" s="643"/>
      <c r="BE172" s="643"/>
      <c r="BF172" s="643"/>
      <c r="BG172" s="643"/>
      <c r="BH172" s="643"/>
      <c r="BI172" s="643"/>
      <c r="BJ172" s="643"/>
      <c r="BK172" s="643"/>
      <c r="BL172" s="643"/>
      <c r="BM172" s="643"/>
      <c r="BN172" s="643"/>
      <c r="BO172" s="643"/>
      <c r="BP172" s="643"/>
      <c r="BQ172" s="643"/>
      <c r="BR172" s="643"/>
      <c r="BS172" s="643"/>
      <c r="BT172" s="643"/>
      <c r="BU172" s="643"/>
      <c r="BV172" s="643"/>
      <c r="BW172" s="643"/>
      <c r="BX172" s="643"/>
      <c r="BY172" s="643"/>
      <c r="BZ172" s="650" t="s">
        <v>391</v>
      </c>
      <c r="CA172" s="651"/>
      <c r="CB172" s="651"/>
      <c r="CC172" s="651"/>
      <c r="CD172" s="651"/>
      <c r="CE172" s="652"/>
      <c r="CF172" s="545"/>
      <c r="CG172" s="546"/>
    </row>
    <row r="173" spans="20:85" ht="120" customHeight="1">
      <c r="T173" s="641" t="s">
        <v>115</v>
      </c>
      <c r="U173" s="642"/>
      <c r="V173" s="642"/>
      <c r="W173" s="642"/>
      <c r="X173" s="643" t="s">
        <v>456</v>
      </c>
      <c r="Y173" s="643"/>
      <c r="Z173" s="643"/>
      <c r="AA173" s="643"/>
      <c r="AB173" s="643"/>
      <c r="AC173" s="643"/>
      <c r="AD173" s="643"/>
      <c r="AE173" s="643"/>
      <c r="AF173" s="643"/>
      <c r="AG173" s="643"/>
      <c r="AH173" s="643"/>
      <c r="AI173" s="643"/>
      <c r="AJ173" s="643"/>
      <c r="AK173" s="643"/>
      <c r="AL173" s="643"/>
      <c r="AM173" s="643"/>
      <c r="AN173" s="643"/>
      <c r="AO173" s="643"/>
      <c r="AP173" s="643"/>
      <c r="AQ173" s="643"/>
      <c r="AR173" s="643"/>
      <c r="AS173" s="643"/>
      <c r="AT173" s="643"/>
      <c r="AU173" s="643"/>
      <c r="AV173" s="643"/>
      <c r="AW173" s="643"/>
      <c r="AX173" s="643"/>
      <c r="AY173" s="643"/>
      <c r="AZ173" s="643"/>
      <c r="BA173" s="643"/>
      <c r="BB173" s="643"/>
      <c r="BC173" s="643"/>
      <c r="BD173" s="643"/>
      <c r="BE173" s="643"/>
      <c r="BF173" s="643"/>
      <c r="BG173" s="643"/>
      <c r="BH173" s="643"/>
      <c r="BI173" s="643"/>
      <c r="BJ173" s="643"/>
      <c r="BK173" s="643"/>
      <c r="BL173" s="643"/>
      <c r="BM173" s="643"/>
      <c r="BN173" s="643"/>
      <c r="BO173" s="643"/>
      <c r="BP173" s="643"/>
      <c r="BQ173" s="643"/>
      <c r="BR173" s="643"/>
      <c r="BS173" s="643"/>
      <c r="BT173" s="643"/>
      <c r="BU173" s="643"/>
      <c r="BV173" s="643"/>
      <c r="BW173" s="643"/>
      <c r="BX173" s="643"/>
      <c r="BY173" s="643"/>
      <c r="BZ173" s="650" t="s">
        <v>337</v>
      </c>
      <c r="CA173" s="651"/>
      <c r="CB173" s="651"/>
      <c r="CC173" s="651"/>
      <c r="CD173" s="651"/>
      <c r="CE173" s="652"/>
      <c r="CF173" s="545"/>
      <c r="CG173" s="546"/>
    </row>
    <row r="174" spans="20:85" ht="165" customHeight="1">
      <c r="T174" s="641" t="s">
        <v>116</v>
      </c>
      <c r="U174" s="642"/>
      <c r="V174" s="642"/>
      <c r="W174" s="642"/>
      <c r="X174" s="643" t="s">
        <v>646</v>
      </c>
      <c r="Y174" s="643"/>
      <c r="Z174" s="643"/>
      <c r="AA174" s="643"/>
      <c r="AB174" s="643"/>
      <c r="AC174" s="643"/>
      <c r="AD174" s="643"/>
      <c r="AE174" s="643"/>
      <c r="AF174" s="643"/>
      <c r="AG174" s="643"/>
      <c r="AH174" s="643"/>
      <c r="AI174" s="643"/>
      <c r="AJ174" s="643"/>
      <c r="AK174" s="643"/>
      <c r="AL174" s="643"/>
      <c r="AM174" s="643"/>
      <c r="AN174" s="643"/>
      <c r="AO174" s="643"/>
      <c r="AP174" s="643"/>
      <c r="AQ174" s="643"/>
      <c r="AR174" s="643"/>
      <c r="AS174" s="643"/>
      <c r="AT174" s="643"/>
      <c r="AU174" s="643"/>
      <c r="AV174" s="643"/>
      <c r="AW174" s="643"/>
      <c r="AX174" s="643"/>
      <c r="AY174" s="643"/>
      <c r="AZ174" s="643"/>
      <c r="BA174" s="643"/>
      <c r="BB174" s="643"/>
      <c r="BC174" s="643"/>
      <c r="BD174" s="643"/>
      <c r="BE174" s="643"/>
      <c r="BF174" s="643"/>
      <c r="BG174" s="643"/>
      <c r="BH174" s="643"/>
      <c r="BI174" s="643"/>
      <c r="BJ174" s="643"/>
      <c r="BK174" s="643"/>
      <c r="BL174" s="643"/>
      <c r="BM174" s="643"/>
      <c r="BN174" s="643"/>
      <c r="BO174" s="643"/>
      <c r="BP174" s="643"/>
      <c r="BQ174" s="643"/>
      <c r="BR174" s="643"/>
      <c r="BS174" s="643"/>
      <c r="BT174" s="643"/>
      <c r="BU174" s="643"/>
      <c r="BV174" s="643"/>
      <c r="BW174" s="643"/>
      <c r="BX174" s="643"/>
      <c r="BY174" s="643"/>
      <c r="BZ174" s="650" t="s">
        <v>668</v>
      </c>
      <c r="CA174" s="651"/>
      <c r="CB174" s="651"/>
      <c r="CC174" s="651"/>
      <c r="CD174" s="651"/>
      <c r="CE174" s="652"/>
      <c r="CF174" s="545"/>
      <c r="CG174" s="546"/>
    </row>
    <row r="175" spans="20:85" ht="120" customHeight="1">
      <c r="T175" s="641" t="s">
        <v>226</v>
      </c>
      <c r="U175" s="642"/>
      <c r="V175" s="642"/>
      <c r="W175" s="642"/>
      <c r="X175" s="643" t="s">
        <v>647</v>
      </c>
      <c r="Y175" s="643"/>
      <c r="Z175" s="643"/>
      <c r="AA175" s="643"/>
      <c r="AB175" s="643"/>
      <c r="AC175" s="643"/>
      <c r="AD175" s="643"/>
      <c r="AE175" s="643"/>
      <c r="AF175" s="643"/>
      <c r="AG175" s="643"/>
      <c r="AH175" s="643"/>
      <c r="AI175" s="643"/>
      <c r="AJ175" s="643"/>
      <c r="AK175" s="643"/>
      <c r="AL175" s="643"/>
      <c r="AM175" s="643"/>
      <c r="AN175" s="643"/>
      <c r="AO175" s="643"/>
      <c r="AP175" s="643"/>
      <c r="AQ175" s="643"/>
      <c r="AR175" s="643"/>
      <c r="AS175" s="643"/>
      <c r="AT175" s="643"/>
      <c r="AU175" s="643"/>
      <c r="AV175" s="643"/>
      <c r="AW175" s="643"/>
      <c r="AX175" s="643"/>
      <c r="AY175" s="643"/>
      <c r="AZ175" s="643"/>
      <c r="BA175" s="643"/>
      <c r="BB175" s="643"/>
      <c r="BC175" s="643"/>
      <c r="BD175" s="643"/>
      <c r="BE175" s="643"/>
      <c r="BF175" s="643"/>
      <c r="BG175" s="643"/>
      <c r="BH175" s="643"/>
      <c r="BI175" s="643"/>
      <c r="BJ175" s="643"/>
      <c r="BK175" s="643"/>
      <c r="BL175" s="643"/>
      <c r="BM175" s="643"/>
      <c r="BN175" s="643"/>
      <c r="BO175" s="643"/>
      <c r="BP175" s="643"/>
      <c r="BQ175" s="643"/>
      <c r="BR175" s="643"/>
      <c r="BS175" s="643"/>
      <c r="BT175" s="643"/>
      <c r="BU175" s="643"/>
      <c r="BV175" s="643"/>
      <c r="BW175" s="643"/>
      <c r="BX175" s="643"/>
      <c r="BY175" s="643"/>
      <c r="BZ175" s="650" t="s">
        <v>340</v>
      </c>
      <c r="CA175" s="651"/>
      <c r="CB175" s="651"/>
      <c r="CC175" s="651"/>
      <c r="CD175" s="651"/>
      <c r="CE175" s="652"/>
      <c r="CF175" s="545"/>
      <c r="CG175" s="546"/>
    </row>
    <row r="176" spans="20:85" ht="120" customHeight="1">
      <c r="T176" s="641" t="s">
        <v>227</v>
      </c>
      <c r="U176" s="642"/>
      <c r="V176" s="642"/>
      <c r="W176" s="642"/>
      <c r="X176" s="643" t="s">
        <v>555</v>
      </c>
      <c r="Y176" s="643"/>
      <c r="Z176" s="643"/>
      <c r="AA176" s="643"/>
      <c r="AB176" s="643"/>
      <c r="AC176" s="643"/>
      <c r="AD176" s="643"/>
      <c r="AE176" s="643"/>
      <c r="AF176" s="643"/>
      <c r="AG176" s="643"/>
      <c r="AH176" s="643"/>
      <c r="AI176" s="643"/>
      <c r="AJ176" s="643"/>
      <c r="AK176" s="643"/>
      <c r="AL176" s="643"/>
      <c r="AM176" s="643"/>
      <c r="AN176" s="643"/>
      <c r="AO176" s="643"/>
      <c r="AP176" s="643"/>
      <c r="AQ176" s="643"/>
      <c r="AR176" s="643"/>
      <c r="AS176" s="643"/>
      <c r="AT176" s="643"/>
      <c r="AU176" s="643"/>
      <c r="AV176" s="643"/>
      <c r="AW176" s="643"/>
      <c r="AX176" s="643"/>
      <c r="AY176" s="643"/>
      <c r="AZ176" s="643"/>
      <c r="BA176" s="643"/>
      <c r="BB176" s="643"/>
      <c r="BC176" s="643"/>
      <c r="BD176" s="643"/>
      <c r="BE176" s="643"/>
      <c r="BF176" s="643"/>
      <c r="BG176" s="643"/>
      <c r="BH176" s="643"/>
      <c r="BI176" s="643"/>
      <c r="BJ176" s="643"/>
      <c r="BK176" s="643"/>
      <c r="BL176" s="643"/>
      <c r="BM176" s="643"/>
      <c r="BN176" s="643"/>
      <c r="BO176" s="643"/>
      <c r="BP176" s="643"/>
      <c r="BQ176" s="643"/>
      <c r="BR176" s="643"/>
      <c r="BS176" s="643"/>
      <c r="BT176" s="643"/>
      <c r="BU176" s="643"/>
      <c r="BV176" s="643"/>
      <c r="BW176" s="643"/>
      <c r="BX176" s="643"/>
      <c r="BY176" s="643"/>
      <c r="BZ176" s="650" t="s">
        <v>576</v>
      </c>
      <c r="CA176" s="651"/>
      <c r="CB176" s="651"/>
      <c r="CC176" s="651"/>
      <c r="CD176" s="651"/>
      <c r="CE176" s="652"/>
      <c r="CF176" s="545"/>
      <c r="CG176" s="546"/>
    </row>
    <row r="177" spans="20:85" ht="120" customHeight="1">
      <c r="T177" s="641" t="s">
        <v>228</v>
      </c>
      <c r="U177" s="642"/>
      <c r="V177" s="642"/>
      <c r="W177" s="642"/>
      <c r="X177" s="643" t="s">
        <v>491</v>
      </c>
      <c r="Y177" s="643"/>
      <c r="Z177" s="643"/>
      <c r="AA177" s="643"/>
      <c r="AB177" s="643"/>
      <c r="AC177" s="643"/>
      <c r="AD177" s="643"/>
      <c r="AE177" s="643"/>
      <c r="AF177" s="643"/>
      <c r="AG177" s="643"/>
      <c r="AH177" s="643"/>
      <c r="AI177" s="643"/>
      <c r="AJ177" s="643"/>
      <c r="AK177" s="643"/>
      <c r="AL177" s="643"/>
      <c r="AM177" s="643"/>
      <c r="AN177" s="643"/>
      <c r="AO177" s="643"/>
      <c r="AP177" s="643"/>
      <c r="AQ177" s="643"/>
      <c r="AR177" s="643"/>
      <c r="AS177" s="643"/>
      <c r="AT177" s="643"/>
      <c r="AU177" s="643"/>
      <c r="AV177" s="643"/>
      <c r="AW177" s="643"/>
      <c r="AX177" s="643"/>
      <c r="AY177" s="643"/>
      <c r="AZ177" s="643"/>
      <c r="BA177" s="643"/>
      <c r="BB177" s="643"/>
      <c r="BC177" s="643"/>
      <c r="BD177" s="643"/>
      <c r="BE177" s="643"/>
      <c r="BF177" s="643"/>
      <c r="BG177" s="643"/>
      <c r="BH177" s="643"/>
      <c r="BI177" s="643"/>
      <c r="BJ177" s="643"/>
      <c r="BK177" s="643"/>
      <c r="BL177" s="643"/>
      <c r="BM177" s="643"/>
      <c r="BN177" s="643"/>
      <c r="BO177" s="643"/>
      <c r="BP177" s="643"/>
      <c r="BQ177" s="643"/>
      <c r="BR177" s="643"/>
      <c r="BS177" s="643"/>
      <c r="BT177" s="643"/>
      <c r="BU177" s="643"/>
      <c r="BV177" s="643"/>
      <c r="BW177" s="643"/>
      <c r="BX177" s="643"/>
      <c r="BY177" s="643"/>
      <c r="BZ177" s="650" t="s">
        <v>667</v>
      </c>
      <c r="CA177" s="651"/>
      <c r="CB177" s="651"/>
      <c r="CC177" s="651"/>
      <c r="CD177" s="651"/>
      <c r="CE177" s="652"/>
      <c r="CF177" s="545"/>
      <c r="CG177" s="546"/>
    </row>
    <row r="178" spans="20:85" ht="120" customHeight="1">
      <c r="T178" s="641" t="s">
        <v>229</v>
      </c>
      <c r="U178" s="642"/>
      <c r="V178" s="642"/>
      <c r="W178" s="642"/>
      <c r="X178" s="643" t="s">
        <v>490</v>
      </c>
      <c r="Y178" s="643"/>
      <c r="Z178" s="643"/>
      <c r="AA178" s="643"/>
      <c r="AB178" s="643"/>
      <c r="AC178" s="643"/>
      <c r="AD178" s="643"/>
      <c r="AE178" s="643"/>
      <c r="AF178" s="643"/>
      <c r="AG178" s="643"/>
      <c r="AH178" s="643"/>
      <c r="AI178" s="643"/>
      <c r="AJ178" s="643"/>
      <c r="AK178" s="643"/>
      <c r="AL178" s="643"/>
      <c r="AM178" s="643"/>
      <c r="AN178" s="643"/>
      <c r="AO178" s="643"/>
      <c r="AP178" s="643"/>
      <c r="AQ178" s="643"/>
      <c r="AR178" s="643"/>
      <c r="AS178" s="643"/>
      <c r="AT178" s="643"/>
      <c r="AU178" s="643"/>
      <c r="AV178" s="643"/>
      <c r="AW178" s="643"/>
      <c r="AX178" s="643"/>
      <c r="AY178" s="643"/>
      <c r="AZ178" s="643"/>
      <c r="BA178" s="643"/>
      <c r="BB178" s="643"/>
      <c r="BC178" s="643"/>
      <c r="BD178" s="643"/>
      <c r="BE178" s="643"/>
      <c r="BF178" s="643"/>
      <c r="BG178" s="643"/>
      <c r="BH178" s="643"/>
      <c r="BI178" s="643"/>
      <c r="BJ178" s="643"/>
      <c r="BK178" s="643"/>
      <c r="BL178" s="643"/>
      <c r="BM178" s="643"/>
      <c r="BN178" s="643"/>
      <c r="BO178" s="643"/>
      <c r="BP178" s="643"/>
      <c r="BQ178" s="643"/>
      <c r="BR178" s="643"/>
      <c r="BS178" s="643"/>
      <c r="BT178" s="643"/>
      <c r="BU178" s="643"/>
      <c r="BV178" s="643"/>
      <c r="BW178" s="643"/>
      <c r="BX178" s="643"/>
      <c r="BY178" s="643"/>
      <c r="BZ178" s="1072" t="s">
        <v>532</v>
      </c>
      <c r="CA178" s="1073"/>
      <c r="CB178" s="1073"/>
      <c r="CC178" s="1073"/>
      <c r="CD178" s="1073"/>
      <c r="CE178" s="1074"/>
      <c r="CF178" s="545"/>
      <c r="CG178" s="546"/>
    </row>
    <row r="179" spans="20:85" ht="120" customHeight="1">
      <c r="T179" s="653" t="s">
        <v>484</v>
      </c>
      <c r="U179" s="654"/>
      <c r="V179" s="654"/>
      <c r="W179" s="654"/>
      <c r="X179" s="655" t="s">
        <v>483</v>
      </c>
      <c r="Y179" s="655"/>
      <c r="Z179" s="655"/>
      <c r="AA179" s="655"/>
      <c r="AB179" s="655"/>
      <c r="AC179" s="655"/>
      <c r="AD179" s="655"/>
      <c r="AE179" s="655"/>
      <c r="AF179" s="655"/>
      <c r="AG179" s="655"/>
      <c r="AH179" s="655"/>
      <c r="AI179" s="655"/>
      <c r="AJ179" s="655"/>
      <c r="AK179" s="655"/>
      <c r="AL179" s="655"/>
      <c r="AM179" s="655"/>
      <c r="AN179" s="655"/>
      <c r="AO179" s="655"/>
      <c r="AP179" s="655"/>
      <c r="AQ179" s="655"/>
      <c r="AR179" s="655"/>
      <c r="AS179" s="655"/>
      <c r="AT179" s="655"/>
      <c r="AU179" s="655"/>
      <c r="AV179" s="655"/>
      <c r="AW179" s="655"/>
      <c r="AX179" s="655"/>
      <c r="AY179" s="655"/>
      <c r="AZ179" s="655"/>
      <c r="BA179" s="655"/>
      <c r="BB179" s="655"/>
      <c r="BC179" s="655"/>
      <c r="BD179" s="655"/>
      <c r="BE179" s="655"/>
      <c r="BF179" s="655"/>
      <c r="BG179" s="655"/>
      <c r="BH179" s="655"/>
      <c r="BI179" s="655"/>
      <c r="BJ179" s="655"/>
      <c r="BK179" s="655"/>
      <c r="BL179" s="655"/>
      <c r="BM179" s="655"/>
      <c r="BN179" s="655"/>
      <c r="BO179" s="655"/>
      <c r="BP179" s="655"/>
      <c r="BQ179" s="655"/>
      <c r="BR179" s="655"/>
      <c r="BS179" s="655"/>
      <c r="BT179" s="655"/>
      <c r="BU179" s="655"/>
      <c r="BV179" s="655"/>
      <c r="BW179" s="655"/>
      <c r="BX179" s="655"/>
      <c r="BY179" s="655"/>
      <c r="BZ179" s="650" t="s">
        <v>119</v>
      </c>
      <c r="CA179" s="651"/>
      <c r="CB179" s="651"/>
      <c r="CC179" s="651"/>
      <c r="CD179" s="651"/>
      <c r="CE179" s="652"/>
      <c r="CF179" s="580"/>
      <c r="CG179" s="580"/>
    </row>
    <row r="180" spans="20:85" ht="120" customHeight="1">
      <c r="T180" s="656" t="s">
        <v>522</v>
      </c>
      <c r="U180" s="657"/>
      <c r="V180" s="657"/>
      <c r="W180" s="657"/>
      <c r="X180" s="658" t="s">
        <v>494</v>
      </c>
      <c r="Y180" s="658"/>
      <c r="Z180" s="658"/>
      <c r="AA180" s="658"/>
      <c r="AB180" s="658"/>
      <c r="AC180" s="658"/>
      <c r="AD180" s="658"/>
      <c r="AE180" s="658"/>
      <c r="AF180" s="658"/>
      <c r="AG180" s="658"/>
      <c r="AH180" s="658"/>
      <c r="AI180" s="658"/>
      <c r="AJ180" s="658"/>
      <c r="AK180" s="658"/>
      <c r="AL180" s="658"/>
      <c r="AM180" s="658"/>
      <c r="AN180" s="658"/>
      <c r="AO180" s="658"/>
      <c r="AP180" s="658"/>
      <c r="AQ180" s="658"/>
      <c r="AR180" s="658"/>
      <c r="AS180" s="658"/>
      <c r="AT180" s="658"/>
      <c r="AU180" s="658"/>
      <c r="AV180" s="658"/>
      <c r="AW180" s="658"/>
      <c r="AX180" s="658"/>
      <c r="AY180" s="658"/>
      <c r="AZ180" s="658"/>
      <c r="BA180" s="658"/>
      <c r="BB180" s="658"/>
      <c r="BC180" s="658"/>
      <c r="BD180" s="658"/>
      <c r="BE180" s="658"/>
      <c r="BF180" s="658"/>
      <c r="BG180" s="658"/>
      <c r="BH180" s="658"/>
      <c r="BI180" s="658"/>
      <c r="BJ180" s="658"/>
      <c r="BK180" s="658"/>
      <c r="BL180" s="658"/>
      <c r="BM180" s="658"/>
      <c r="BN180" s="658"/>
      <c r="BO180" s="658"/>
      <c r="BP180" s="658"/>
      <c r="BQ180" s="658"/>
      <c r="BR180" s="658"/>
      <c r="BS180" s="658"/>
      <c r="BT180" s="658"/>
      <c r="BU180" s="658"/>
      <c r="BV180" s="658"/>
      <c r="BW180" s="658"/>
      <c r="BX180" s="658"/>
      <c r="BY180" s="658"/>
      <c r="BZ180" s="1077" t="s">
        <v>89</v>
      </c>
      <c r="CA180" s="1078"/>
      <c r="CB180" s="1078"/>
      <c r="CC180" s="1078"/>
      <c r="CD180" s="1078"/>
      <c r="CE180" s="1079"/>
      <c r="CF180" s="580"/>
      <c r="CG180" s="580"/>
    </row>
    <row r="181" spans="20:85" ht="120" customHeight="1">
      <c r="T181" s="641" t="s">
        <v>523</v>
      </c>
      <c r="U181" s="642"/>
      <c r="V181" s="642"/>
      <c r="W181" s="642"/>
      <c r="X181" s="643" t="s">
        <v>669</v>
      </c>
      <c r="Y181" s="643"/>
      <c r="Z181" s="643"/>
      <c r="AA181" s="643"/>
      <c r="AB181" s="643"/>
      <c r="AC181" s="643"/>
      <c r="AD181" s="643"/>
      <c r="AE181" s="643"/>
      <c r="AF181" s="643"/>
      <c r="AG181" s="643"/>
      <c r="AH181" s="643"/>
      <c r="AI181" s="643"/>
      <c r="AJ181" s="643"/>
      <c r="AK181" s="643"/>
      <c r="AL181" s="643"/>
      <c r="AM181" s="643"/>
      <c r="AN181" s="643"/>
      <c r="AO181" s="643"/>
      <c r="AP181" s="643"/>
      <c r="AQ181" s="643"/>
      <c r="AR181" s="643"/>
      <c r="AS181" s="643"/>
      <c r="AT181" s="643"/>
      <c r="AU181" s="643"/>
      <c r="AV181" s="643"/>
      <c r="AW181" s="643"/>
      <c r="AX181" s="643"/>
      <c r="AY181" s="643"/>
      <c r="AZ181" s="643"/>
      <c r="BA181" s="643"/>
      <c r="BB181" s="643"/>
      <c r="BC181" s="643"/>
      <c r="BD181" s="643"/>
      <c r="BE181" s="643"/>
      <c r="BF181" s="643"/>
      <c r="BG181" s="643"/>
      <c r="BH181" s="643"/>
      <c r="BI181" s="643"/>
      <c r="BJ181" s="643"/>
      <c r="BK181" s="643"/>
      <c r="BL181" s="643"/>
      <c r="BM181" s="643"/>
      <c r="BN181" s="643"/>
      <c r="BO181" s="643"/>
      <c r="BP181" s="643"/>
      <c r="BQ181" s="643"/>
      <c r="BR181" s="643"/>
      <c r="BS181" s="643"/>
      <c r="BT181" s="643"/>
      <c r="BU181" s="643"/>
      <c r="BV181" s="643"/>
      <c r="BW181" s="643"/>
      <c r="BX181" s="643"/>
      <c r="BY181" s="643"/>
      <c r="BZ181" s="650" t="s">
        <v>519</v>
      </c>
      <c r="CA181" s="651"/>
      <c r="CB181" s="651"/>
      <c r="CC181" s="651"/>
      <c r="CD181" s="651"/>
      <c r="CE181" s="652"/>
      <c r="CF181" s="580"/>
      <c r="CG181" s="580"/>
    </row>
    <row r="182" spans="20:85" ht="120" customHeight="1">
      <c r="T182" s="641" t="s">
        <v>524</v>
      </c>
      <c r="U182" s="642"/>
      <c r="V182" s="642"/>
      <c r="W182" s="642"/>
      <c r="X182" s="643" t="s">
        <v>649</v>
      </c>
      <c r="Y182" s="643"/>
      <c r="Z182" s="643"/>
      <c r="AA182" s="643"/>
      <c r="AB182" s="643"/>
      <c r="AC182" s="643"/>
      <c r="AD182" s="643"/>
      <c r="AE182" s="643"/>
      <c r="AF182" s="643"/>
      <c r="AG182" s="643"/>
      <c r="AH182" s="643"/>
      <c r="AI182" s="643"/>
      <c r="AJ182" s="643"/>
      <c r="AK182" s="643"/>
      <c r="AL182" s="643"/>
      <c r="AM182" s="643"/>
      <c r="AN182" s="643"/>
      <c r="AO182" s="643"/>
      <c r="AP182" s="643"/>
      <c r="AQ182" s="643"/>
      <c r="AR182" s="643"/>
      <c r="AS182" s="643"/>
      <c r="AT182" s="643"/>
      <c r="AU182" s="643"/>
      <c r="AV182" s="643"/>
      <c r="AW182" s="643"/>
      <c r="AX182" s="643"/>
      <c r="AY182" s="643"/>
      <c r="AZ182" s="643"/>
      <c r="BA182" s="643"/>
      <c r="BB182" s="643"/>
      <c r="BC182" s="643"/>
      <c r="BD182" s="643"/>
      <c r="BE182" s="643"/>
      <c r="BF182" s="643"/>
      <c r="BG182" s="643"/>
      <c r="BH182" s="643"/>
      <c r="BI182" s="643"/>
      <c r="BJ182" s="643"/>
      <c r="BK182" s="643"/>
      <c r="BL182" s="643"/>
      <c r="BM182" s="643"/>
      <c r="BN182" s="643"/>
      <c r="BO182" s="643"/>
      <c r="BP182" s="643"/>
      <c r="BQ182" s="643"/>
      <c r="BR182" s="643"/>
      <c r="BS182" s="643"/>
      <c r="BT182" s="643"/>
      <c r="BU182" s="643"/>
      <c r="BV182" s="643"/>
      <c r="BW182" s="643"/>
      <c r="BX182" s="643"/>
      <c r="BY182" s="643"/>
      <c r="BZ182" s="650" t="s">
        <v>520</v>
      </c>
      <c r="CA182" s="651"/>
      <c r="CB182" s="651"/>
      <c r="CC182" s="651"/>
      <c r="CD182" s="651"/>
      <c r="CE182" s="652"/>
      <c r="CF182" s="580"/>
      <c r="CG182" s="580"/>
    </row>
    <row r="183" spans="20:85" s="23" customFormat="1" ht="29.25" customHeight="1" thickBot="1">
      <c r="T183" s="94"/>
      <c r="U183" s="94"/>
      <c r="V183" s="94"/>
      <c r="W183" s="94"/>
      <c r="X183" s="94"/>
      <c r="Y183" s="94"/>
      <c r="Z183" s="95"/>
      <c r="AA183" s="96"/>
      <c r="AB183" s="96"/>
      <c r="AC183" s="96"/>
      <c r="AD183" s="96"/>
      <c r="AE183" s="96"/>
      <c r="AF183" s="96"/>
      <c r="AG183" s="95"/>
      <c r="AH183" s="95"/>
      <c r="AI183" s="127"/>
      <c r="AJ183" s="127"/>
      <c r="AK183" s="95"/>
      <c r="AL183" s="95"/>
      <c r="AM183" s="95"/>
      <c r="AN183" s="95"/>
      <c r="AO183" s="97"/>
      <c r="AP183" s="97"/>
      <c r="AQ183" s="98"/>
      <c r="AR183" s="98"/>
      <c r="AS183" s="98"/>
      <c r="AT183" s="98"/>
      <c r="AU183" s="98"/>
      <c r="AV183" s="98"/>
      <c r="AW183" s="98"/>
      <c r="AX183" s="98"/>
      <c r="AY183" s="98"/>
      <c r="AZ183" s="98"/>
      <c r="BA183" s="98"/>
      <c r="BB183" s="98"/>
      <c r="BC183" s="98"/>
      <c r="BD183" s="99"/>
      <c r="BE183" s="95"/>
      <c r="BF183" s="100"/>
      <c r="BG183" s="95"/>
      <c r="BH183" s="95"/>
      <c r="BI183" s="95"/>
      <c r="BJ183" s="97"/>
      <c r="BK183" s="97"/>
      <c r="BL183" s="97"/>
      <c r="BM183" s="97"/>
      <c r="BN183" s="97"/>
      <c r="BO183" s="97"/>
      <c r="BP183" s="96"/>
      <c r="BQ183" s="95"/>
      <c r="BR183" s="95"/>
      <c r="BS183" s="95"/>
      <c r="BT183" s="95"/>
      <c r="BU183" s="95"/>
      <c r="BV183" s="95"/>
      <c r="BW183" s="95"/>
      <c r="BX183" s="97"/>
      <c r="BY183" s="97"/>
      <c r="BZ183" s="97"/>
      <c r="CA183" s="97"/>
      <c r="CB183" s="101"/>
      <c r="CC183" s="102"/>
      <c r="CD183" s="101"/>
      <c r="CE183" s="101"/>
      <c r="CF183" s="97"/>
      <c r="CG183" s="97"/>
    </row>
    <row r="184" spans="20:85" s="164" customFormat="1" ht="149.25" customHeight="1" thickBot="1">
      <c r="T184" s="659" t="s">
        <v>205</v>
      </c>
      <c r="U184" s="660"/>
      <c r="V184" s="660"/>
      <c r="W184" s="660"/>
      <c r="X184" s="661" t="s">
        <v>206</v>
      </c>
      <c r="Y184" s="661"/>
      <c r="Z184" s="661"/>
      <c r="AA184" s="661"/>
      <c r="AB184" s="661"/>
      <c r="AC184" s="661"/>
      <c r="AD184" s="661"/>
      <c r="AE184" s="661"/>
      <c r="AF184" s="661"/>
      <c r="AG184" s="661"/>
      <c r="AH184" s="661"/>
      <c r="AI184" s="661"/>
      <c r="AJ184" s="661"/>
      <c r="AK184" s="661"/>
      <c r="AL184" s="661"/>
      <c r="AM184" s="661"/>
      <c r="AN184" s="661"/>
      <c r="AO184" s="661"/>
      <c r="AP184" s="661"/>
      <c r="AQ184" s="661"/>
      <c r="AR184" s="661"/>
      <c r="AS184" s="661"/>
      <c r="AT184" s="661"/>
      <c r="AU184" s="661"/>
      <c r="AV184" s="661"/>
      <c r="AW184" s="661"/>
      <c r="AX184" s="661"/>
      <c r="AY184" s="661"/>
      <c r="AZ184" s="661"/>
      <c r="BA184" s="661"/>
      <c r="BB184" s="661"/>
      <c r="BC184" s="661"/>
      <c r="BD184" s="661"/>
      <c r="BE184" s="661"/>
      <c r="BF184" s="661"/>
      <c r="BG184" s="661"/>
      <c r="BH184" s="661"/>
      <c r="BI184" s="661"/>
      <c r="BJ184" s="661"/>
      <c r="BK184" s="661"/>
      <c r="BL184" s="661"/>
      <c r="BM184" s="661"/>
      <c r="BN184" s="661"/>
      <c r="BO184" s="661"/>
      <c r="BP184" s="661"/>
      <c r="BQ184" s="661"/>
      <c r="BR184" s="661"/>
      <c r="BS184" s="661"/>
      <c r="BT184" s="661"/>
      <c r="BU184" s="661"/>
      <c r="BV184" s="661"/>
      <c r="BW184" s="661"/>
      <c r="BX184" s="661"/>
      <c r="BY184" s="661"/>
      <c r="BZ184" s="1075" t="s">
        <v>207</v>
      </c>
      <c r="CA184" s="1067"/>
      <c r="CB184" s="1067"/>
      <c r="CC184" s="1067"/>
      <c r="CD184" s="1067"/>
      <c r="CE184" s="1068"/>
      <c r="CF184" s="552"/>
      <c r="CG184" s="483"/>
    </row>
    <row r="185" spans="20:85" ht="120" customHeight="1">
      <c r="T185" s="641" t="s">
        <v>213</v>
      </c>
      <c r="U185" s="642"/>
      <c r="V185" s="642"/>
      <c r="W185" s="642"/>
      <c r="X185" s="643" t="s">
        <v>670</v>
      </c>
      <c r="Y185" s="643"/>
      <c r="Z185" s="643"/>
      <c r="AA185" s="643"/>
      <c r="AB185" s="643"/>
      <c r="AC185" s="643"/>
      <c r="AD185" s="643"/>
      <c r="AE185" s="643"/>
      <c r="AF185" s="643"/>
      <c r="AG185" s="643"/>
      <c r="AH185" s="643"/>
      <c r="AI185" s="643"/>
      <c r="AJ185" s="643"/>
      <c r="AK185" s="643"/>
      <c r="AL185" s="643"/>
      <c r="AM185" s="643"/>
      <c r="AN185" s="643"/>
      <c r="AO185" s="643"/>
      <c r="AP185" s="643"/>
      <c r="AQ185" s="643"/>
      <c r="AR185" s="643"/>
      <c r="AS185" s="643"/>
      <c r="AT185" s="643"/>
      <c r="AU185" s="643"/>
      <c r="AV185" s="643"/>
      <c r="AW185" s="643"/>
      <c r="AX185" s="643"/>
      <c r="AY185" s="643"/>
      <c r="AZ185" s="643"/>
      <c r="BA185" s="643"/>
      <c r="BB185" s="643"/>
      <c r="BC185" s="643"/>
      <c r="BD185" s="643"/>
      <c r="BE185" s="643"/>
      <c r="BF185" s="643"/>
      <c r="BG185" s="643"/>
      <c r="BH185" s="643"/>
      <c r="BI185" s="643"/>
      <c r="BJ185" s="643"/>
      <c r="BK185" s="643"/>
      <c r="BL185" s="643"/>
      <c r="BM185" s="643"/>
      <c r="BN185" s="643"/>
      <c r="BO185" s="643"/>
      <c r="BP185" s="643"/>
      <c r="BQ185" s="643"/>
      <c r="BR185" s="643"/>
      <c r="BS185" s="643"/>
      <c r="BT185" s="643"/>
      <c r="BU185" s="643"/>
      <c r="BV185" s="643"/>
      <c r="BW185" s="643"/>
      <c r="BX185" s="643"/>
      <c r="BY185" s="643"/>
      <c r="BZ185" s="650" t="s">
        <v>38</v>
      </c>
      <c r="CA185" s="651"/>
      <c r="CB185" s="651"/>
      <c r="CC185" s="651"/>
      <c r="CD185" s="651"/>
      <c r="CE185" s="652"/>
      <c r="CF185" s="547"/>
      <c r="CG185" s="482"/>
    </row>
    <row r="186" spans="20:85" ht="120" customHeight="1">
      <c r="T186" s="641" t="s">
        <v>214</v>
      </c>
      <c r="U186" s="642"/>
      <c r="V186" s="642"/>
      <c r="W186" s="642"/>
      <c r="X186" s="643" t="s">
        <v>671</v>
      </c>
      <c r="Y186" s="643"/>
      <c r="Z186" s="643"/>
      <c r="AA186" s="643"/>
      <c r="AB186" s="643"/>
      <c r="AC186" s="643"/>
      <c r="AD186" s="643"/>
      <c r="AE186" s="643"/>
      <c r="AF186" s="643"/>
      <c r="AG186" s="643"/>
      <c r="AH186" s="643"/>
      <c r="AI186" s="643"/>
      <c r="AJ186" s="643"/>
      <c r="AK186" s="643"/>
      <c r="AL186" s="643"/>
      <c r="AM186" s="643"/>
      <c r="AN186" s="643"/>
      <c r="AO186" s="643"/>
      <c r="AP186" s="643"/>
      <c r="AQ186" s="643"/>
      <c r="AR186" s="643"/>
      <c r="AS186" s="643"/>
      <c r="AT186" s="643"/>
      <c r="AU186" s="643"/>
      <c r="AV186" s="643"/>
      <c r="AW186" s="643"/>
      <c r="AX186" s="643"/>
      <c r="AY186" s="643"/>
      <c r="AZ186" s="643"/>
      <c r="BA186" s="643"/>
      <c r="BB186" s="643"/>
      <c r="BC186" s="643"/>
      <c r="BD186" s="643"/>
      <c r="BE186" s="643"/>
      <c r="BF186" s="643"/>
      <c r="BG186" s="643"/>
      <c r="BH186" s="643"/>
      <c r="BI186" s="643"/>
      <c r="BJ186" s="643"/>
      <c r="BK186" s="643"/>
      <c r="BL186" s="643"/>
      <c r="BM186" s="643"/>
      <c r="BN186" s="643"/>
      <c r="BO186" s="643"/>
      <c r="BP186" s="643"/>
      <c r="BQ186" s="643"/>
      <c r="BR186" s="643"/>
      <c r="BS186" s="643"/>
      <c r="BT186" s="643"/>
      <c r="BU186" s="643"/>
      <c r="BV186" s="643"/>
      <c r="BW186" s="643"/>
      <c r="BX186" s="643"/>
      <c r="BY186" s="643"/>
      <c r="BZ186" s="650" t="s">
        <v>38</v>
      </c>
      <c r="CA186" s="651"/>
      <c r="CB186" s="651"/>
      <c r="CC186" s="651"/>
      <c r="CD186" s="651"/>
      <c r="CE186" s="652"/>
      <c r="CF186" s="547"/>
      <c r="CG186" s="482"/>
    </row>
    <row r="187" spans="20:85" ht="120" customHeight="1">
      <c r="T187" s="641" t="s">
        <v>47</v>
      </c>
      <c r="U187" s="642"/>
      <c r="V187" s="642"/>
      <c r="W187" s="642"/>
      <c r="X187" s="643" t="s">
        <v>672</v>
      </c>
      <c r="Y187" s="643"/>
      <c r="Z187" s="643"/>
      <c r="AA187" s="643"/>
      <c r="AB187" s="643"/>
      <c r="AC187" s="643"/>
      <c r="AD187" s="643"/>
      <c r="AE187" s="643"/>
      <c r="AF187" s="643"/>
      <c r="AG187" s="643"/>
      <c r="AH187" s="643"/>
      <c r="AI187" s="643"/>
      <c r="AJ187" s="643"/>
      <c r="AK187" s="643"/>
      <c r="AL187" s="643"/>
      <c r="AM187" s="643"/>
      <c r="AN187" s="643"/>
      <c r="AO187" s="643"/>
      <c r="AP187" s="643"/>
      <c r="AQ187" s="643"/>
      <c r="AR187" s="643"/>
      <c r="AS187" s="643"/>
      <c r="AT187" s="643"/>
      <c r="AU187" s="643"/>
      <c r="AV187" s="643"/>
      <c r="AW187" s="643"/>
      <c r="AX187" s="643"/>
      <c r="AY187" s="643"/>
      <c r="AZ187" s="643"/>
      <c r="BA187" s="643"/>
      <c r="BB187" s="643"/>
      <c r="BC187" s="643"/>
      <c r="BD187" s="643"/>
      <c r="BE187" s="643"/>
      <c r="BF187" s="643"/>
      <c r="BG187" s="643"/>
      <c r="BH187" s="643"/>
      <c r="BI187" s="643"/>
      <c r="BJ187" s="643"/>
      <c r="BK187" s="643"/>
      <c r="BL187" s="643"/>
      <c r="BM187" s="643"/>
      <c r="BN187" s="643"/>
      <c r="BO187" s="643"/>
      <c r="BP187" s="643"/>
      <c r="BQ187" s="643"/>
      <c r="BR187" s="643"/>
      <c r="BS187" s="643"/>
      <c r="BT187" s="643"/>
      <c r="BU187" s="643"/>
      <c r="BV187" s="643"/>
      <c r="BW187" s="643"/>
      <c r="BX187" s="643"/>
      <c r="BY187" s="643"/>
      <c r="BZ187" s="650" t="s">
        <v>52</v>
      </c>
      <c r="CA187" s="651"/>
      <c r="CB187" s="651"/>
      <c r="CC187" s="651"/>
      <c r="CD187" s="651"/>
      <c r="CE187" s="652"/>
      <c r="CF187" s="547"/>
      <c r="CG187" s="482"/>
    </row>
    <row r="188" spans="20:85" ht="120" customHeight="1">
      <c r="T188" s="641" t="s">
        <v>48</v>
      </c>
      <c r="U188" s="642"/>
      <c r="V188" s="642"/>
      <c r="W188" s="642"/>
      <c r="X188" s="643" t="s">
        <v>673</v>
      </c>
      <c r="Y188" s="643"/>
      <c r="Z188" s="643"/>
      <c r="AA188" s="643"/>
      <c r="AB188" s="643"/>
      <c r="AC188" s="643"/>
      <c r="AD188" s="643"/>
      <c r="AE188" s="643"/>
      <c r="AF188" s="643"/>
      <c r="AG188" s="643"/>
      <c r="AH188" s="643"/>
      <c r="AI188" s="643"/>
      <c r="AJ188" s="643"/>
      <c r="AK188" s="643"/>
      <c r="AL188" s="643"/>
      <c r="AM188" s="643"/>
      <c r="AN188" s="643"/>
      <c r="AO188" s="643"/>
      <c r="AP188" s="643"/>
      <c r="AQ188" s="643"/>
      <c r="AR188" s="643"/>
      <c r="AS188" s="643"/>
      <c r="AT188" s="643"/>
      <c r="AU188" s="643"/>
      <c r="AV188" s="643"/>
      <c r="AW188" s="643"/>
      <c r="AX188" s="643"/>
      <c r="AY188" s="643"/>
      <c r="AZ188" s="643"/>
      <c r="BA188" s="643"/>
      <c r="BB188" s="643"/>
      <c r="BC188" s="643"/>
      <c r="BD188" s="643"/>
      <c r="BE188" s="643"/>
      <c r="BF188" s="643"/>
      <c r="BG188" s="643"/>
      <c r="BH188" s="643"/>
      <c r="BI188" s="643"/>
      <c r="BJ188" s="643"/>
      <c r="BK188" s="643"/>
      <c r="BL188" s="643"/>
      <c r="BM188" s="643"/>
      <c r="BN188" s="643"/>
      <c r="BO188" s="643"/>
      <c r="BP188" s="643"/>
      <c r="BQ188" s="643"/>
      <c r="BR188" s="643"/>
      <c r="BS188" s="643"/>
      <c r="BT188" s="643"/>
      <c r="BU188" s="643"/>
      <c r="BV188" s="643"/>
      <c r="BW188" s="643"/>
      <c r="BX188" s="643"/>
      <c r="BY188" s="643"/>
      <c r="BZ188" s="650" t="s">
        <v>52</v>
      </c>
      <c r="CA188" s="651"/>
      <c r="CB188" s="651"/>
      <c r="CC188" s="651"/>
      <c r="CD188" s="651"/>
      <c r="CE188" s="652"/>
      <c r="CF188" s="547"/>
      <c r="CG188" s="482"/>
    </row>
    <row r="189" spans="20:85" ht="109.95" customHeight="1">
      <c r="T189" s="641" t="s">
        <v>49</v>
      </c>
      <c r="U189" s="642"/>
      <c r="V189" s="642"/>
      <c r="W189" s="642"/>
      <c r="X189" s="643" t="s">
        <v>463</v>
      </c>
      <c r="Y189" s="643"/>
      <c r="Z189" s="643"/>
      <c r="AA189" s="643"/>
      <c r="AB189" s="643"/>
      <c r="AC189" s="643"/>
      <c r="AD189" s="643"/>
      <c r="AE189" s="643"/>
      <c r="AF189" s="643"/>
      <c r="AG189" s="643"/>
      <c r="AH189" s="643"/>
      <c r="AI189" s="643"/>
      <c r="AJ189" s="643"/>
      <c r="AK189" s="643"/>
      <c r="AL189" s="643"/>
      <c r="AM189" s="643"/>
      <c r="AN189" s="643"/>
      <c r="AO189" s="643"/>
      <c r="AP189" s="643"/>
      <c r="AQ189" s="643"/>
      <c r="AR189" s="643"/>
      <c r="AS189" s="643"/>
      <c r="AT189" s="643"/>
      <c r="AU189" s="643"/>
      <c r="AV189" s="643"/>
      <c r="AW189" s="643"/>
      <c r="AX189" s="643"/>
      <c r="AY189" s="643"/>
      <c r="AZ189" s="643"/>
      <c r="BA189" s="643"/>
      <c r="BB189" s="643"/>
      <c r="BC189" s="643"/>
      <c r="BD189" s="643"/>
      <c r="BE189" s="643"/>
      <c r="BF189" s="643"/>
      <c r="BG189" s="643"/>
      <c r="BH189" s="643"/>
      <c r="BI189" s="643"/>
      <c r="BJ189" s="643"/>
      <c r="BK189" s="643"/>
      <c r="BL189" s="643"/>
      <c r="BM189" s="643"/>
      <c r="BN189" s="643"/>
      <c r="BO189" s="643"/>
      <c r="BP189" s="643"/>
      <c r="BQ189" s="643"/>
      <c r="BR189" s="643"/>
      <c r="BS189" s="643"/>
      <c r="BT189" s="643"/>
      <c r="BU189" s="643"/>
      <c r="BV189" s="643"/>
      <c r="BW189" s="643"/>
      <c r="BX189" s="643"/>
      <c r="BY189" s="643"/>
      <c r="BZ189" s="650" t="s">
        <v>64</v>
      </c>
      <c r="CA189" s="651"/>
      <c r="CB189" s="651"/>
      <c r="CC189" s="651"/>
      <c r="CD189" s="651"/>
      <c r="CE189" s="652"/>
      <c r="CF189" s="547"/>
      <c r="CG189" s="482"/>
    </row>
    <row r="190" spans="20:85" ht="120" customHeight="1">
      <c r="T190" s="641" t="s">
        <v>50</v>
      </c>
      <c r="U190" s="642"/>
      <c r="V190" s="642"/>
      <c r="W190" s="642"/>
      <c r="X190" s="643" t="s">
        <v>464</v>
      </c>
      <c r="Y190" s="643"/>
      <c r="Z190" s="643"/>
      <c r="AA190" s="643"/>
      <c r="AB190" s="643"/>
      <c r="AC190" s="643"/>
      <c r="AD190" s="643"/>
      <c r="AE190" s="643"/>
      <c r="AF190" s="643"/>
      <c r="AG190" s="643"/>
      <c r="AH190" s="643"/>
      <c r="AI190" s="643"/>
      <c r="AJ190" s="643"/>
      <c r="AK190" s="643"/>
      <c r="AL190" s="643"/>
      <c r="AM190" s="643"/>
      <c r="AN190" s="643"/>
      <c r="AO190" s="643"/>
      <c r="AP190" s="643"/>
      <c r="AQ190" s="643"/>
      <c r="AR190" s="643"/>
      <c r="AS190" s="643"/>
      <c r="AT190" s="643"/>
      <c r="AU190" s="643"/>
      <c r="AV190" s="643"/>
      <c r="AW190" s="643"/>
      <c r="AX190" s="643"/>
      <c r="AY190" s="643"/>
      <c r="AZ190" s="643"/>
      <c r="BA190" s="643"/>
      <c r="BB190" s="643"/>
      <c r="BC190" s="643"/>
      <c r="BD190" s="643"/>
      <c r="BE190" s="643"/>
      <c r="BF190" s="643"/>
      <c r="BG190" s="643"/>
      <c r="BH190" s="643"/>
      <c r="BI190" s="643"/>
      <c r="BJ190" s="643"/>
      <c r="BK190" s="643"/>
      <c r="BL190" s="643"/>
      <c r="BM190" s="643"/>
      <c r="BN190" s="643"/>
      <c r="BO190" s="643"/>
      <c r="BP190" s="643"/>
      <c r="BQ190" s="643"/>
      <c r="BR190" s="643"/>
      <c r="BS190" s="643"/>
      <c r="BT190" s="643"/>
      <c r="BU190" s="643"/>
      <c r="BV190" s="643"/>
      <c r="BW190" s="643"/>
      <c r="BX190" s="643"/>
      <c r="BY190" s="643"/>
      <c r="BZ190" s="650" t="s">
        <v>63</v>
      </c>
      <c r="CA190" s="651"/>
      <c r="CB190" s="651"/>
      <c r="CC190" s="651"/>
      <c r="CD190" s="651"/>
      <c r="CE190" s="652"/>
      <c r="CF190" s="547"/>
      <c r="CG190" s="482"/>
    </row>
    <row r="191" spans="20:85" ht="109.95" customHeight="1">
      <c r="T191" s="641" t="s">
        <v>77</v>
      </c>
      <c r="U191" s="642"/>
      <c r="V191" s="642"/>
      <c r="W191" s="642"/>
      <c r="X191" s="643" t="s">
        <v>466</v>
      </c>
      <c r="Y191" s="643"/>
      <c r="Z191" s="643"/>
      <c r="AA191" s="643"/>
      <c r="AB191" s="643"/>
      <c r="AC191" s="643"/>
      <c r="AD191" s="643"/>
      <c r="AE191" s="643"/>
      <c r="AF191" s="643"/>
      <c r="AG191" s="643"/>
      <c r="AH191" s="643"/>
      <c r="AI191" s="643"/>
      <c r="AJ191" s="643"/>
      <c r="AK191" s="643"/>
      <c r="AL191" s="643"/>
      <c r="AM191" s="643"/>
      <c r="AN191" s="643"/>
      <c r="AO191" s="643"/>
      <c r="AP191" s="643"/>
      <c r="AQ191" s="643"/>
      <c r="AR191" s="643"/>
      <c r="AS191" s="643"/>
      <c r="AT191" s="643"/>
      <c r="AU191" s="643"/>
      <c r="AV191" s="643"/>
      <c r="AW191" s="643"/>
      <c r="AX191" s="643"/>
      <c r="AY191" s="643"/>
      <c r="AZ191" s="643"/>
      <c r="BA191" s="643"/>
      <c r="BB191" s="643"/>
      <c r="BC191" s="643"/>
      <c r="BD191" s="643"/>
      <c r="BE191" s="643"/>
      <c r="BF191" s="643"/>
      <c r="BG191" s="643"/>
      <c r="BH191" s="643"/>
      <c r="BI191" s="643"/>
      <c r="BJ191" s="643"/>
      <c r="BK191" s="643"/>
      <c r="BL191" s="643"/>
      <c r="BM191" s="643"/>
      <c r="BN191" s="643"/>
      <c r="BO191" s="643"/>
      <c r="BP191" s="643"/>
      <c r="BQ191" s="643"/>
      <c r="BR191" s="643"/>
      <c r="BS191" s="643"/>
      <c r="BT191" s="643"/>
      <c r="BU191" s="643"/>
      <c r="BV191" s="643"/>
      <c r="BW191" s="643"/>
      <c r="BX191" s="643"/>
      <c r="BY191" s="643"/>
      <c r="BZ191" s="650" t="s">
        <v>67</v>
      </c>
      <c r="CA191" s="651"/>
      <c r="CB191" s="651"/>
      <c r="CC191" s="651"/>
      <c r="CD191" s="651"/>
      <c r="CE191" s="652"/>
      <c r="CF191" s="547"/>
      <c r="CG191" s="482"/>
    </row>
    <row r="192" spans="20:85" ht="109.95" customHeight="1">
      <c r="T192" s="641" t="s">
        <v>78</v>
      </c>
      <c r="U192" s="642"/>
      <c r="V192" s="642"/>
      <c r="W192" s="642"/>
      <c r="X192" s="643" t="s">
        <v>467</v>
      </c>
      <c r="Y192" s="643"/>
      <c r="Z192" s="643"/>
      <c r="AA192" s="643"/>
      <c r="AB192" s="643"/>
      <c r="AC192" s="643"/>
      <c r="AD192" s="643"/>
      <c r="AE192" s="643"/>
      <c r="AF192" s="643"/>
      <c r="AG192" s="643"/>
      <c r="AH192" s="643"/>
      <c r="AI192" s="643"/>
      <c r="AJ192" s="643"/>
      <c r="AK192" s="643"/>
      <c r="AL192" s="643"/>
      <c r="AM192" s="643"/>
      <c r="AN192" s="643"/>
      <c r="AO192" s="643"/>
      <c r="AP192" s="643"/>
      <c r="AQ192" s="643"/>
      <c r="AR192" s="643"/>
      <c r="AS192" s="643"/>
      <c r="AT192" s="643"/>
      <c r="AU192" s="643"/>
      <c r="AV192" s="643"/>
      <c r="AW192" s="643"/>
      <c r="AX192" s="643"/>
      <c r="AY192" s="643"/>
      <c r="AZ192" s="643"/>
      <c r="BA192" s="643"/>
      <c r="BB192" s="643"/>
      <c r="BC192" s="643"/>
      <c r="BD192" s="643"/>
      <c r="BE192" s="643"/>
      <c r="BF192" s="643"/>
      <c r="BG192" s="643"/>
      <c r="BH192" s="643"/>
      <c r="BI192" s="643"/>
      <c r="BJ192" s="643"/>
      <c r="BK192" s="643"/>
      <c r="BL192" s="643"/>
      <c r="BM192" s="643"/>
      <c r="BN192" s="643"/>
      <c r="BO192" s="643"/>
      <c r="BP192" s="643"/>
      <c r="BQ192" s="643"/>
      <c r="BR192" s="643"/>
      <c r="BS192" s="643"/>
      <c r="BT192" s="643"/>
      <c r="BU192" s="643"/>
      <c r="BV192" s="643"/>
      <c r="BW192" s="643"/>
      <c r="BX192" s="643"/>
      <c r="BY192" s="643"/>
      <c r="BZ192" s="650" t="s">
        <v>68</v>
      </c>
      <c r="CA192" s="651"/>
      <c r="CB192" s="651"/>
      <c r="CC192" s="651"/>
      <c r="CD192" s="651"/>
      <c r="CE192" s="652"/>
      <c r="CF192" s="547"/>
      <c r="CG192" s="482"/>
    </row>
    <row r="193" spans="20:85" ht="120" customHeight="1">
      <c r="T193" s="641" t="s">
        <v>252</v>
      </c>
      <c r="U193" s="642"/>
      <c r="V193" s="642"/>
      <c r="W193" s="642"/>
      <c r="X193" s="643" t="s">
        <v>468</v>
      </c>
      <c r="Y193" s="643"/>
      <c r="Z193" s="643"/>
      <c r="AA193" s="643"/>
      <c r="AB193" s="643"/>
      <c r="AC193" s="643"/>
      <c r="AD193" s="643"/>
      <c r="AE193" s="643"/>
      <c r="AF193" s="643"/>
      <c r="AG193" s="643"/>
      <c r="AH193" s="643"/>
      <c r="AI193" s="643"/>
      <c r="AJ193" s="643"/>
      <c r="AK193" s="643"/>
      <c r="AL193" s="643"/>
      <c r="AM193" s="643"/>
      <c r="AN193" s="643"/>
      <c r="AO193" s="643"/>
      <c r="AP193" s="643"/>
      <c r="AQ193" s="643"/>
      <c r="AR193" s="643"/>
      <c r="AS193" s="643"/>
      <c r="AT193" s="643"/>
      <c r="AU193" s="643"/>
      <c r="AV193" s="643"/>
      <c r="AW193" s="643"/>
      <c r="AX193" s="643"/>
      <c r="AY193" s="643"/>
      <c r="AZ193" s="643"/>
      <c r="BA193" s="643"/>
      <c r="BB193" s="643"/>
      <c r="BC193" s="643"/>
      <c r="BD193" s="643"/>
      <c r="BE193" s="643"/>
      <c r="BF193" s="643"/>
      <c r="BG193" s="643"/>
      <c r="BH193" s="643"/>
      <c r="BI193" s="643"/>
      <c r="BJ193" s="643"/>
      <c r="BK193" s="643"/>
      <c r="BL193" s="643"/>
      <c r="BM193" s="643"/>
      <c r="BN193" s="643"/>
      <c r="BO193" s="643"/>
      <c r="BP193" s="643"/>
      <c r="BQ193" s="643"/>
      <c r="BR193" s="643"/>
      <c r="BS193" s="643"/>
      <c r="BT193" s="643"/>
      <c r="BU193" s="643"/>
      <c r="BV193" s="643"/>
      <c r="BW193" s="643"/>
      <c r="BX193" s="643"/>
      <c r="BY193" s="643"/>
      <c r="BZ193" s="650" t="s">
        <v>399</v>
      </c>
      <c r="CA193" s="651"/>
      <c r="CB193" s="651"/>
      <c r="CC193" s="651"/>
      <c r="CD193" s="651"/>
      <c r="CE193" s="652"/>
      <c r="CF193" s="547"/>
      <c r="CG193" s="482"/>
    </row>
    <row r="194" spans="20:85" ht="109.95" customHeight="1">
      <c r="T194" s="641" t="s">
        <v>253</v>
      </c>
      <c r="U194" s="642"/>
      <c r="V194" s="642"/>
      <c r="W194" s="642"/>
      <c r="X194" s="643" t="s">
        <v>470</v>
      </c>
      <c r="Y194" s="643"/>
      <c r="Z194" s="643"/>
      <c r="AA194" s="643"/>
      <c r="AB194" s="643"/>
      <c r="AC194" s="643"/>
      <c r="AD194" s="643"/>
      <c r="AE194" s="643"/>
      <c r="AF194" s="643"/>
      <c r="AG194" s="643"/>
      <c r="AH194" s="643"/>
      <c r="AI194" s="643"/>
      <c r="AJ194" s="643"/>
      <c r="AK194" s="643"/>
      <c r="AL194" s="643"/>
      <c r="AM194" s="643"/>
      <c r="AN194" s="643"/>
      <c r="AO194" s="643"/>
      <c r="AP194" s="643"/>
      <c r="AQ194" s="643"/>
      <c r="AR194" s="643"/>
      <c r="AS194" s="643"/>
      <c r="AT194" s="643"/>
      <c r="AU194" s="643"/>
      <c r="AV194" s="643"/>
      <c r="AW194" s="643"/>
      <c r="AX194" s="643"/>
      <c r="AY194" s="643"/>
      <c r="AZ194" s="643"/>
      <c r="BA194" s="643"/>
      <c r="BB194" s="643"/>
      <c r="BC194" s="643"/>
      <c r="BD194" s="643"/>
      <c r="BE194" s="643"/>
      <c r="BF194" s="643"/>
      <c r="BG194" s="643"/>
      <c r="BH194" s="643"/>
      <c r="BI194" s="643"/>
      <c r="BJ194" s="643"/>
      <c r="BK194" s="643"/>
      <c r="BL194" s="643"/>
      <c r="BM194" s="643"/>
      <c r="BN194" s="643"/>
      <c r="BO194" s="643"/>
      <c r="BP194" s="643"/>
      <c r="BQ194" s="643"/>
      <c r="BR194" s="643"/>
      <c r="BS194" s="643"/>
      <c r="BT194" s="643"/>
      <c r="BU194" s="643"/>
      <c r="BV194" s="643"/>
      <c r="BW194" s="643"/>
      <c r="BX194" s="643"/>
      <c r="BY194" s="643"/>
      <c r="BZ194" s="650" t="s">
        <v>243</v>
      </c>
      <c r="CA194" s="651"/>
      <c r="CB194" s="651"/>
      <c r="CC194" s="651"/>
      <c r="CD194" s="651"/>
      <c r="CE194" s="652"/>
      <c r="CF194" s="547"/>
      <c r="CG194" s="482"/>
    </row>
    <row r="195" spans="20:85" ht="120" customHeight="1">
      <c r="T195" s="641" t="s">
        <v>103</v>
      </c>
      <c r="U195" s="642"/>
      <c r="V195" s="642"/>
      <c r="W195" s="642"/>
      <c r="X195" s="643" t="s">
        <v>472</v>
      </c>
      <c r="Y195" s="643"/>
      <c r="Z195" s="643"/>
      <c r="AA195" s="643"/>
      <c r="AB195" s="643"/>
      <c r="AC195" s="643"/>
      <c r="AD195" s="643"/>
      <c r="AE195" s="643"/>
      <c r="AF195" s="643"/>
      <c r="AG195" s="643"/>
      <c r="AH195" s="643"/>
      <c r="AI195" s="643"/>
      <c r="AJ195" s="643"/>
      <c r="AK195" s="643"/>
      <c r="AL195" s="643"/>
      <c r="AM195" s="643"/>
      <c r="AN195" s="643"/>
      <c r="AO195" s="643"/>
      <c r="AP195" s="643"/>
      <c r="AQ195" s="643"/>
      <c r="AR195" s="643"/>
      <c r="AS195" s="643"/>
      <c r="AT195" s="643"/>
      <c r="AU195" s="643"/>
      <c r="AV195" s="643"/>
      <c r="AW195" s="643"/>
      <c r="AX195" s="643"/>
      <c r="AY195" s="643"/>
      <c r="AZ195" s="643"/>
      <c r="BA195" s="643"/>
      <c r="BB195" s="643"/>
      <c r="BC195" s="643"/>
      <c r="BD195" s="643"/>
      <c r="BE195" s="643"/>
      <c r="BF195" s="643"/>
      <c r="BG195" s="643"/>
      <c r="BH195" s="643"/>
      <c r="BI195" s="643"/>
      <c r="BJ195" s="643"/>
      <c r="BK195" s="643"/>
      <c r="BL195" s="643"/>
      <c r="BM195" s="643"/>
      <c r="BN195" s="643"/>
      <c r="BO195" s="643"/>
      <c r="BP195" s="643"/>
      <c r="BQ195" s="643"/>
      <c r="BR195" s="643"/>
      <c r="BS195" s="643"/>
      <c r="BT195" s="643"/>
      <c r="BU195" s="643"/>
      <c r="BV195" s="643"/>
      <c r="BW195" s="643"/>
      <c r="BX195" s="643"/>
      <c r="BY195" s="643"/>
      <c r="BZ195" s="650" t="s">
        <v>244</v>
      </c>
      <c r="CA195" s="651"/>
      <c r="CB195" s="651"/>
      <c r="CC195" s="651"/>
      <c r="CD195" s="651"/>
      <c r="CE195" s="652"/>
      <c r="CF195" s="547"/>
      <c r="CG195" s="482"/>
    </row>
    <row r="196" spans="20:85" ht="120" customHeight="1">
      <c r="T196" s="641" t="s">
        <v>215</v>
      </c>
      <c r="U196" s="642"/>
      <c r="V196" s="642"/>
      <c r="W196" s="642"/>
      <c r="X196" s="643" t="s">
        <v>471</v>
      </c>
      <c r="Y196" s="643"/>
      <c r="Z196" s="643"/>
      <c r="AA196" s="643"/>
      <c r="AB196" s="643"/>
      <c r="AC196" s="643"/>
      <c r="AD196" s="643"/>
      <c r="AE196" s="643"/>
      <c r="AF196" s="643"/>
      <c r="AG196" s="643"/>
      <c r="AH196" s="643"/>
      <c r="AI196" s="643"/>
      <c r="AJ196" s="643"/>
      <c r="AK196" s="643"/>
      <c r="AL196" s="643"/>
      <c r="AM196" s="643"/>
      <c r="AN196" s="643"/>
      <c r="AO196" s="643"/>
      <c r="AP196" s="643"/>
      <c r="AQ196" s="643"/>
      <c r="AR196" s="643"/>
      <c r="AS196" s="643"/>
      <c r="AT196" s="643"/>
      <c r="AU196" s="643"/>
      <c r="AV196" s="643"/>
      <c r="AW196" s="643"/>
      <c r="AX196" s="643"/>
      <c r="AY196" s="643"/>
      <c r="AZ196" s="643"/>
      <c r="BA196" s="643"/>
      <c r="BB196" s="643"/>
      <c r="BC196" s="643"/>
      <c r="BD196" s="643"/>
      <c r="BE196" s="643"/>
      <c r="BF196" s="643"/>
      <c r="BG196" s="643"/>
      <c r="BH196" s="643"/>
      <c r="BI196" s="643"/>
      <c r="BJ196" s="643"/>
      <c r="BK196" s="643"/>
      <c r="BL196" s="643"/>
      <c r="BM196" s="643"/>
      <c r="BN196" s="643"/>
      <c r="BO196" s="643"/>
      <c r="BP196" s="643"/>
      <c r="BQ196" s="643"/>
      <c r="BR196" s="643"/>
      <c r="BS196" s="643"/>
      <c r="BT196" s="643"/>
      <c r="BU196" s="643"/>
      <c r="BV196" s="643"/>
      <c r="BW196" s="643"/>
      <c r="BX196" s="643"/>
      <c r="BY196" s="643"/>
      <c r="BZ196" s="650" t="s">
        <v>251</v>
      </c>
      <c r="CA196" s="651"/>
      <c r="CB196" s="651"/>
      <c r="CC196" s="651"/>
      <c r="CD196" s="651"/>
      <c r="CE196" s="652"/>
      <c r="CF196" s="547"/>
      <c r="CG196" s="482"/>
    </row>
    <row r="197" spans="20:85" ht="109.95" customHeight="1">
      <c r="T197" s="641" t="s">
        <v>216</v>
      </c>
      <c r="U197" s="642"/>
      <c r="V197" s="642"/>
      <c r="W197" s="642"/>
      <c r="X197" s="643" t="s">
        <v>473</v>
      </c>
      <c r="Y197" s="643"/>
      <c r="Z197" s="643"/>
      <c r="AA197" s="643"/>
      <c r="AB197" s="643"/>
      <c r="AC197" s="643"/>
      <c r="AD197" s="643"/>
      <c r="AE197" s="643"/>
      <c r="AF197" s="643"/>
      <c r="AG197" s="643"/>
      <c r="AH197" s="643"/>
      <c r="AI197" s="643"/>
      <c r="AJ197" s="643"/>
      <c r="AK197" s="643"/>
      <c r="AL197" s="643"/>
      <c r="AM197" s="643"/>
      <c r="AN197" s="643"/>
      <c r="AO197" s="643"/>
      <c r="AP197" s="643"/>
      <c r="AQ197" s="643"/>
      <c r="AR197" s="643"/>
      <c r="AS197" s="643"/>
      <c r="AT197" s="643"/>
      <c r="AU197" s="643"/>
      <c r="AV197" s="643"/>
      <c r="AW197" s="643"/>
      <c r="AX197" s="643"/>
      <c r="AY197" s="643"/>
      <c r="AZ197" s="643"/>
      <c r="BA197" s="643"/>
      <c r="BB197" s="643"/>
      <c r="BC197" s="643"/>
      <c r="BD197" s="643"/>
      <c r="BE197" s="643"/>
      <c r="BF197" s="643"/>
      <c r="BG197" s="643"/>
      <c r="BH197" s="643"/>
      <c r="BI197" s="643"/>
      <c r="BJ197" s="643"/>
      <c r="BK197" s="643"/>
      <c r="BL197" s="643"/>
      <c r="BM197" s="643"/>
      <c r="BN197" s="643"/>
      <c r="BO197" s="643"/>
      <c r="BP197" s="643"/>
      <c r="BQ197" s="643"/>
      <c r="BR197" s="643"/>
      <c r="BS197" s="643"/>
      <c r="BT197" s="643"/>
      <c r="BU197" s="643"/>
      <c r="BV197" s="643"/>
      <c r="BW197" s="643"/>
      <c r="BX197" s="643"/>
      <c r="BY197" s="643"/>
      <c r="BZ197" s="650" t="s">
        <v>398</v>
      </c>
      <c r="CA197" s="651"/>
      <c r="CB197" s="651"/>
      <c r="CC197" s="651"/>
      <c r="CD197" s="651"/>
      <c r="CE197" s="652"/>
      <c r="CF197" s="547"/>
      <c r="CG197" s="482"/>
    </row>
    <row r="198" spans="20:85" ht="120" customHeight="1">
      <c r="T198" s="641" t="s">
        <v>217</v>
      </c>
      <c r="U198" s="642"/>
      <c r="V198" s="642"/>
      <c r="W198" s="642"/>
      <c r="X198" s="643" t="s">
        <v>492</v>
      </c>
      <c r="Y198" s="643"/>
      <c r="Z198" s="643"/>
      <c r="AA198" s="643"/>
      <c r="AB198" s="643"/>
      <c r="AC198" s="643"/>
      <c r="AD198" s="643"/>
      <c r="AE198" s="643"/>
      <c r="AF198" s="643"/>
      <c r="AG198" s="643"/>
      <c r="AH198" s="643"/>
      <c r="AI198" s="643"/>
      <c r="AJ198" s="643"/>
      <c r="AK198" s="643"/>
      <c r="AL198" s="643"/>
      <c r="AM198" s="643"/>
      <c r="AN198" s="643"/>
      <c r="AO198" s="643"/>
      <c r="AP198" s="643"/>
      <c r="AQ198" s="643"/>
      <c r="AR198" s="643"/>
      <c r="AS198" s="643"/>
      <c r="AT198" s="643"/>
      <c r="AU198" s="643"/>
      <c r="AV198" s="643"/>
      <c r="AW198" s="643"/>
      <c r="AX198" s="643"/>
      <c r="AY198" s="643"/>
      <c r="AZ198" s="643"/>
      <c r="BA198" s="643"/>
      <c r="BB198" s="643"/>
      <c r="BC198" s="643"/>
      <c r="BD198" s="643"/>
      <c r="BE198" s="643"/>
      <c r="BF198" s="643"/>
      <c r="BG198" s="643"/>
      <c r="BH198" s="643"/>
      <c r="BI198" s="643"/>
      <c r="BJ198" s="643"/>
      <c r="BK198" s="643"/>
      <c r="BL198" s="643"/>
      <c r="BM198" s="643"/>
      <c r="BN198" s="643"/>
      <c r="BO198" s="643"/>
      <c r="BP198" s="643"/>
      <c r="BQ198" s="643"/>
      <c r="BR198" s="643"/>
      <c r="BS198" s="643"/>
      <c r="BT198" s="643"/>
      <c r="BU198" s="643"/>
      <c r="BV198" s="643"/>
      <c r="BW198" s="643"/>
      <c r="BX198" s="643"/>
      <c r="BY198" s="643"/>
      <c r="BZ198" s="650" t="s">
        <v>650</v>
      </c>
      <c r="CA198" s="651"/>
      <c r="CB198" s="651"/>
      <c r="CC198" s="651"/>
      <c r="CD198" s="651"/>
      <c r="CE198" s="652"/>
      <c r="CF198" s="547"/>
      <c r="CG198" s="482"/>
    </row>
    <row r="199" spans="20:85" ht="109.95" customHeight="1">
      <c r="T199" s="641" t="s">
        <v>104</v>
      </c>
      <c r="U199" s="642"/>
      <c r="V199" s="642"/>
      <c r="W199" s="642"/>
      <c r="X199" s="643" t="s">
        <v>493</v>
      </c>
      <c r="Y199" s="643"/>
      <c r="Z199" s="643"/>
      <c r="AA199" s="643"/>
      <c r="AB199" s="643"/>
      <c r="AC199" s="643"/>
      <c r="AD199" s="643"/>
      <c r="AE199" s="643"/>
      <c r="AF199" s="643"/>
      <c r="AG199" s="643"/>
      <c r="AH199" s="643"/>
      <c r="AI199" s="643"/>
      <c r="AJ199" s="643"/>
      <c r="AK199" s="643"/>
      <c r="AL199" s="643"/>
      <c r="AM199" s="643"/>
      <c r="AN199" s="643"/>
      <c r="AO199" s="643"/>
      <c r="AP199" s="643"/>
      <c r="AQ199" s="643"/>
      <c r="AR199" s="643"/>
      <c r="AS199" s="643"/>
      <c r="AT199" s="643"/>
      <c r="AU199" s="643"/>
      <c r="AV199" s="643"/>
      <c r="AW199" s="643"/>
      <c r="AX199" s="643"/>
      <c r="AY199" s="643"/>
      <c r="AZ199" s="643"/>
      <c r="BA199" s="643"/>
      <c r="BB199" s="643"/>
      <c r="BC199" s="643"/>
      <c r="BD199" s="643"/>
      <c r="BE199" s="643"/>
      <c r="BF199" s="643"/>
      <c r="BG199" s="643"/>
      <c r="BH199" s="643"/>
      <c r="BI199" s="643"/>
      <c r="BJ199" s="643"/>
      <c r="BK199" s="643"/>
      <c r="BL199" s="643"/>
      <c r="BM199" s="643"/>
      <c r="BN199" s="643"/>
      <c r="BO199" s="643"/>
      <c r="BP199" s="643"/>
      <c r="BQ199" s="643"/>
      <c r="BR199" s="643"/>
      <c r="BS199" s="643"/>
      <c r="BT199" s="643"/>
      <c r="BU199" s="643"/>
      <c r="BV199" s="643"/>
      <c r="BW199" s="643"/>
      <c r="BX199" s="643"/>
      <c r="BY199" s="643"/>
      <c r="BZ199" s="650" t="s">
        <v>107</v>
      </c>
      <c r="CA199" s="651"/>
      <c r="CB199" s="651"/>
      <c r="CC199" s="651"/>
      <c r="CD199" s="651"/>
      <c r="CE199" s="652"/>
      <c r="CF199" s="547"/>
      <c r="CG199" s="482"/>
    </row>
    <row r="200" spans="20:85" ht="120" customHeight="1">
      <c r="T200" s="641" t="s">
        <v>105</v>
      </c>
      <c r="U200" s="642"/>
      <c r="V200" s="642"/>
      <c r="W200" s="642"/>
      <c r="X200" s="643" t="s">
        <v>495</v>
      </c>
      <c r="Y200" s="643"/>
      <c r="Z200" s="643"/>
      <c r="AA200" s="643"/>
      <c r="AB200" s="643"/>
      <c r="AC200" s="643"/>
      <c r="AD200" s="643"/>
      <c r="AE200" s="643"/>
      <c r="AF200" s="643"/>
      <c r="AG200" s="643"/>
      <c r="AH200" s="643"/>
      <c r="AI200" s="643"/>
      <c r="AJ200" s="643"/>
      <c r="AK200" s="643"/>
      <c r="AL200" s="643"/>
      <c r="AM200" s="643"/>
      <c r="AN200" s="643"/>
      <c r="AO200" s="643"/>
      <c r="AP200" s="643"/>
      <c r="AQ200" s="643"/>
      <c r="AR200" s="643"/>
      <c r="AS200" s="643"/>
      <c r="AT200" s="643"/>
      <c r="AU200" s="643"/>
      <c r="AV200" s="643"/>
      <c r="AW200" s="643"/>
      <c r="AX200" s="643"/>
      <c r="AY200" s="643"/>
      <c r="AZ200" s="643"/>
      <c r="BA200" s="643"/>
      <c r="BB200" s="643"/>
      <c r="BC200" s="643"/>
      <c r="BD200" s="643"/>
      <c r="BE200" s="643"/>
      <c r="BF200" s="643"/>
      <c r="BG200" s="643"/>
      <c r="BH200" s="643"/>
      <c r="BI200" s="643"/>
      <c r="BJ200" s="643"/>
      <c r="BK200" s="643"/>
      <c r="BL200" s="643"/>
      <c r="BM200" s="643"/>
      <c r="BN200" s="643"/>
      <c r="BO200" s="643"/>
      <c r="BP200" s="643"/>
      <c r="BQ200" s="643"/>
      <c r="BR200" s="643"/>
      <c r="BS200" s="643"/>
      <c r="BT200" s="643"/>
      <c r="BU200" s="643"/>
      <c r="BV200" s="643"/>
      <c r="BW200" s="643"/>
      <c r="BX200" s="643"/>
      <c r="BY200" s="643"/>
      <c r="BZ200" s="650" t="s">
        <v>245</v>
      </c>
      <c r="CA200" s="651"/>
      <c r="CB200" s="651"/>
      <c r="CC200" s="651"/>
      <c r="CD200" s="651"/>
      <c r="CE200" s="652"/>
      <c r="CF200" s="547"/>
      <c r="CG200" s="482"/>
    </row>
    <row r="201" spans="20:85" ht="188.4" customHeight="1">
      <c r="T201" s="641" t="s">
        <v>218</v>
      </c>
      <c r="U201" s="642"/>
      <c r="V201" s="642"/>
      <c r="W201" s="642"/>
      <c r="X201" s="643" t="s">
        <v>474</v>
      </c>
      <c r="Y201" s="643"/>
      <c r="Z201" s="643"/>
      <c r="AA201" s="643"/>
      <c r="AB201" s="643"/>
      <c r="AC201" s="643"/>
      <c r="AD201" s="643"/>
      <c r="AE201" s="643"/>
      <c r="AF201" s="643"/>
      <c r="AG201" s="643"/>
      <c r="AH201" s="643"/>
      <c r="AI201" s="643"/>
      <c r="AJ201" s="643"/>
      <c r="AK201" s="643"/>
      <c r="AL201" s="643"/>
      <c r="AM201" s="643"/>
      <c r="AN201" s="643"/>
      <c r="AO201" s="643"/>
      <c r="AP201" s="643"/>
      <c r="AQ201" s="643"/>
      <c r="AR201" s="643"/>
      <c r="AS201" s="643"/>
      <c r="AT201" s="643"/>
      <c r="AU201" s="643"/>
      <c r="AV201" s="643"/>
      <c r="AW201" s="643"/>
      <c r="AX201" s="643"/>
      <c r="AY201" s="643"/>
      <c r="AZ201" s="643"/>
      <c r="BA201" s="643"/>
      <c r="BB201" s="643"/>
      <c r="BC201" s="643"/>
      <c r="BD201" s="643"/>
      <c r="BE201" s="643"/>
      <c r="BF201" s="643"/>
      <c r="BG201" s="643"/>
      <c r="BH201" s="643"/>
      <c r="BI201" s="643"/>
      <c r="BJ201" s="643"/>
      <c r="BK201" s="643"/>
      <c r="BL201" s="643"/>
      <c r="BM201" s="643"/>
      <c r="BN201" s="643"/>
      <c r="BO201" s="643"/>
      <c r="BP201" s="643"/>
      <c r="BQ201" s="643"/>
      <c r="BR201" s="643"/>
      <c r="BS201" s="643"/>
      <c r="BT201" s="643"/>
      <c r="BU201" s="643"/>
      <c r="BV201" s="643"/>
      <c r="BW201" s="643"/>
      <c r="BX201" s="643"/>
      <c r="BY201" s="643"/>
      <c r="BZ201" s="650" t="s">
        <v>560</v>
      </c>
      <c r="CA201" s="651"/>
      <c r="CB201" s="651"/>
      <c r="CC201" s="651"/>
      <c r="CD201" s="651"/>
      <c r="CE201" s="652"/>
      <c r="CF201" s="547"/>
      <c r="CG201" s="482"/>
    </row>
    <row r="202" spans="20:85" ht="120" customHeight="1">
      <c r="T202" s="641" t="s">
        <v>219</v>
      </c>
      <c r="U202" s="642"/>
      <c r="V202" s="642"/>
      <c r="W202" s="642"/>
      <c r="X202" s="643" t="s">
        <v>496</v>
      </c>
      <c r="Y202" s="643"/>
      <c r="Z202" s="643"/>
      <c r="AA202" s="643"/>
      <c r="AB202" s="643"/>
      <c r="AC202" s="643"/>
      <c r="AD202" s="643"/>
      <c r="AE202" s="643"/>
      <c r="AF202" s="643"/>
      <c r="AG202" s="643"/>
      <c r="AH202" s="643"/>
      <c r="AI202" s="643"/>
      <c r="AJ202" s="643"/>
      <c r="AK202" s="643"/>
      <c r="AL202" s="643"/>
      <c r="AM202" s="643"/>
      <c r="AN202" s="643"/>
      <c r="AO202" s="643"/>
      <c r="AP202" s="643"/>
      <c r="AQ202" s="643"/>
      <c r="AR202" s="643"/>
      <c r="AS202" s="643"/>
      <c r="AT202" s="643"/>
      <c r="AU202" s="643"/>
      <c r="AV202" s="643"/>
      <c r="AW202" s="643"/>
      <c r="AX202" s="643"/>
      <c r="AY202" s="643"/>
      <c r="AZ202" s="643"/>
      <c r="BA202" s="643"/>
      <c r="BB202" s="643"/>
      <c r="BC202" s="643"/>
      <c r="BD202" s="643"/>
      <c r="BE202" s="643"/>
      <c r="BF202" s="643"/>
      <c r="BG202" s="643"/>
      <c r="BH202" s="643"/>
      <c r="BI202" s="643"/>
      <c r="BJ202" s="643"/>
      <c r="BK202" s="643"/>
      <c r="BL202" s="643"/>
      <c r="BM202" s="643"/>
      <c r="BN202" s="643"/>
      <c r="BO202" s="643"/>
      <c r="BP202" s="643"/>
      <c r="BQ202" s="643"/>
      <c r="BR202" s="643"/>
      <c r="BS202" s="643"/>
      <c r="BT202" s="643"/>
      <c r="BU202" s="643"/>
      <c r="BV202" s="643"/>
      <c r="BW202" s="643"/>
      <c r="BX202" s="643"/>
      <c r="BY202" s="643"/>
      <c r="BZ202" s="650" t="s">
        <v>561</v>
      </c>
      <c r="CA202" s="651"/>
      <c r="CB202" s="651"/>
      <c r="CC202" s="651"/>
      <c r="CD202" s="651"/>
      <c r="CE202" s="652"/>
      <c r="CF202" s="547"/>
      <c r="CG202" s="482"/>
    </row>
    <row r="203" spans="20:85" s="410" customFormat="1" ht="120" customHeight="1">
      <c r="T203" s="641" t="s">
        <v>220</v>
      </c>
      <c r="U203" s="642"/>
      <c r="V203" s="642"/>
      <c r="W203" s="642"/>
      <c r="X203" s="648" t="s">
        <v>497</v>
      </c>
      <c r="Y203" s="648"/>
      <c r="Z203" s="648"/>
      <c r="AA203" s="648"/>
      <c r="AB203" s="648"/>
      <c r="AC203" s="648"/>
      <c r="AD203" s="648"/>
      <c r="AE203" s="648"/>
      <c r="AF203" s="648"/>
      <c r="AG203" s="648"/>
      <c r="AH203" s="648"/>
      <c r="AI203" s="648"/>
      <c r="AJ203" s="648"/>
      <c r="AK203" s="648"/>
      <c r="AL203" s="648"/>
      <c r="AM203" s="648"/>
      <c r="AN203" s="648"/>
      <c r="AO203" s="648"/>
      <c r="AP203" s="648"/>
      <c r="AQ203" s="648"/>
      <c r="AR203" s="648"/>
      <c r="AS203" s="648"/>
      <c r="AT203" s="648"/>
      <c r="AU203" s="648"/>
      <c r="AV203" s="648"/>
      <c r="AW203" s="648"/>
      <c r="AX203" s="648"/>
      <c r="AY203" s="648"/>
      <c r="AZ203" s="648"/>
      <c r="BA203" s="648"/>
      <c r="BB203" s="648"/>
      <c r="BC203" s="648"/>
      <c r="BD203" s="648"/>
      <c r="BE203" s="648"/>
      <c r="BF203" s="648"/>
      <c r="BG203" s="648"/>
      <c r="BH203" s="648"/>
      <c r="BI203" s="648"/>
      <c r="BJ203" s="648"/>
      <c r="BK203" s="648"/>
      <c r="BL203" s="648"/>
      <c r="BM203" s="648"/>
      <c r="BN203" s="648"/>
      <c r="BO203" s="648"/>
      <c r="BP203" s="648"/>
      <c r="BQ203" s="648"/>
      <c r="BR203" s="648"/>
      <c r="BS203" s="648"/>
      <c r="BT203" s="648"/>
      <c r="BU203" s="648"/>
      <c r="BV203" s="648"/>
      <c r="BW203" s="648"/>
      <c r="BX203" s="648"/>
      <c r="BY203" s="648"/>
      <c r="BZ203" s="650" t="s">
        <v>562</v>
      </c>
      <c r="CA203" s="651"/>
      <c r="CB203" s="651"/>
      <c r="CC203" s="651"/>
      <c r="CD203" s="651"/>
      <c r="CE203" s="652"/>
      <c r="CF203" s="547"/>
      <c r="CG203" s="482"/>
    </row>
    <row r="204" spans="20:85" ht="109.95" customHeight="1">
      <c r="T204" s="641" t="s">
        <v>221</v>
      </c>
      <c r="U204" s="642"/>
      <c r="V204" s="642"/>
      <c r="W204" s="642"/>
      <c r="X204" s="643" t="s">
        <v>505</v>
      </c>
      <c r="Y204" s="643"/>
      <c r="Z204" s="643"/>
      <c r="AA204" s="643"/>
      <c r="AB204" s="643"/>
      <c r="AC204" s="643"/>
      <c r="AD204" s="643"/>
      <c r="AE204" s="643"/>
      <c r="AF204" s="643"/>
      <c r="AG204" s="643"/>
      <c r="AH204" s="643"/>
      <c r="AI204" s="643"/>
      <c r="AJ204" s="643"/>
      <c r="AK204" s="643"/>
      <c r="AL204" s="643"/>
      <c r="AM204" s="643"/>
      <c r="AN204" s="643"/>
      <c r="AO204" s="643"/>
      <c r="AP204" s="643"/>
      <c r="AQ204" s="643"/>
      <c r="AR204" s="643"/>
      <c r="AS204" s="643"/>
      <c r="AT204" s="643"/>
      <c r="AU204" s="643"/>
      <c r="AV204" s="643"/>
      <c r="AW204" s="643"/>
      <c r="AX204" s="643"/>
      <c r="AY204" s="643"/>
      <c r="AZ204" s="643"/>
      <c r="BA204" s="643"/>
      <c r="BB204" s="643"/>
      <c r="BC204" s="643"/>
      <c r="BD204" s="643"/>
      <c r="BE204" s="643"/>
      <c r="BF204" s="643"/>
      <c r="BG204" s="643"/>
      <c r="BH204" s="643"/>
      <c r="BI204" s="643"/>
      <c r="BJ204" s="643"/>
      <c r="BK204" s="643"/>
      <c r="BL204" s="643"/>
      <c r="BM204" s="643"/>
      <c r="BN204" s="643"/>
      <c r="BO204" s="643"/>
      <c r="BP204" s="643"/>
      <c r="BQ204" s="643"/>
      <c r="BR204" s="643"/>
      <c r="BS204" s="643"/>
      <c r="BT204" s="643"/>
      <c r="BU204" s="643"/>
      <c r="BV204" s="643"/>
      <c r="BW204" s="643"/>
      <c r="BX204" s="643"/>
      <c r="BY204" s="643"/>
      <c r="BZ204" s="650" t="s">
        <v>246</v>
      </c>
      <c r="CA204" s="651"/>
      <c r="CB204" s="651"/>
      <c r="CC204" s="651"/>
      <c r="CD204" s="651"/>
      <c r="CE204" s="652"/>
      <c r="CF204" s="547"/>
      <c r="CG204" s="482"/>
    </row>
    <row r="205" spans="20:85" ht="120" customHeight="1">
      <c r="T205" s="641" t="s">
        <v>222</v>
      </c>
      <c r="U205" s="642"/>
      <c r="V205" s="642"/>
      <c r="W205" s="642"/>
      <c r="X205" s="643" t="s">
        <v>648</v>
      </c>
      <c r="Y205" s="643"/>
      <c r="Z205" s="643"/>
      <c r="AA205" s="643"/>
      <c r="AB205" s="643"/>
      <c r="AC205" s="643"/>
      <c r="AD205" s="643"/>
      <c r="AE205" s="643"/>
      <c r="AF205" s="643"/>
      <c r="AG205" s="643"/>
      <c r="AH205" s="643"/>
      <c r="AI205" s="643"/>
      <c r="AJ205" s="643"/>
      <c r="AK205" s="643"/>
      <c r="AL205" s="643"/>
      <c r="AM205" s="643"/>
      <c r="AN205" s="643"/>
      <c r="AO205" s="643"/>
      <c r="AP205" s="643"/>
      <c r="AQ205" s="643"/>
      <c r="AR205" s="643"/>
      <c r="AS205" s="643"/>
      <c r="AT205" s="643"/>
      <c r="AU205" s="643"/>
      <c r="AV205" s="643"/>
      <c r="AW205" s="643"/>
      <c r="AX205" s="643"/>
      <c r="AY205" s="643"/>
      <c r="AZ205" s="643"/>
      <c r="BA205" s="643"/>
      <c r="BB205" s="643"/>
      <c r="BC205" s="643"/>
      <c r="BD205" s="643"/>
      <c r="BE205" s="643"/>
      <c r="BF205" s="643"/>
      <c r="BG205" s="643"/>
      <c r="BH205" s="643"/>
      <c r="BI205" s="643"/>
      <c r="BJ205" s="643"/>
      <c r="BK205" s="643"/>
      <c r="BL205" s="643"/>
      <c r="BM205" s="643"/>
      <c r="BN205" s="643"/>
      <c r="BO205" s="643"/>
      <c r="BP205" s="643"/>
      <c r="BQ205" s="643"/>
      <c r="BR205" s="643"/>
      <c r="BS205" s="643"/>
      <c r="BT205" s="643"/>
      <c r="BU205" s="643"/>
      <c r="BV205" s="643"/>
      <c r="BW205" s="643"/>
      <c r="BX205" s="643"/>
      <c r="BY205" s="643"/>
      <c r="BZ205" s="650" t="s">
        <v>247</v>
      </c>
      <c r="CA205" s="651"/>
      <c r="CB205" s="651"/>
      <c r="CC205" s="651"/>
      <c r="CD205" s="651"/>
      <c r="CE205" s="652"/>
      <c r="CF205" s="547"/>
      <c r="CG205" s="482"/>
    </row>
    <row r="206" spans="20:85" ht="109.95" customHeight="1">
      <c r="T206" s="641" t="s">
        <v>223</v>
      </c>
      <c r="U206" s="642"/>
      <c r="V206" s="642"/>
      <c r="W206" s="642"/>
      <c r="X206" s="643" t="s">
        <v>507</v>
      </c>
      <c r="Y206" s="643"/>
      <c r="Z206" s="643"/>
      <c r="AA206" s="643"/>
      <c r="AB206" s="643"/>
      <c r="AC206" s="643"/>
      <c r="AD206" s="643"/>
      <c r="AE206" s="643"/>
      <c r="AF206" s="643"/>
      <c r="AG206" s="643"/>
      <c r="AH206" s="643"/>
      <c r="AI206" s="643"/>
      <c r="AJ206" s="643"/>
      <c r="AK206" s="643"/>
      <c r="AL206" s="643"/>
      <c r="AM206" s="643"/>
      <c r="AN206" s="643"/>
      <c r="AO206" s="643"/>
      <c r="AP206" s="643"/>
      <c r="AQ206" s="643"/>
      <c r="AR206" s="643"/>
      <c r="AS206" s="643"/>
      <c r="AT206" s="643"/>
      <c r="AU206" s="643"/>
      <c r="AV206" s="643"/>
      <c r="AW206" s="643"/>
      <c r="AX206" s="643"/>
      <c r="AY206" s="643"/>
      <c r="AZ206" s="643"/>
      <c r="BA206" s="643"/>
      <c r="BB206" s="643"/>
      <c r="BC206" s="643"/>
      <c r="BD206" s="643"/>
      <c r="BE206" s="643"/>
      <c r="BF206" s="643"/>
      <c r="BG206" s="643"/>
      <c r="BH206" s="643"/>
      <c r="BI206" s="643"/>
      <c r="BJ206" s="643"/>
      <c r="BK206" s="643"/>
      <c r="BL206" s="643"/>
      <c r="BM206" s="643"/>
      <c r="BN206" s="643"/>
      <c r="BO206" s="643"/>
      <c r="BP206" s="643"/>
      <c r="BQ206" s="643"/>
      <c r="BR206" s="643"/>
      <c r="BS206" s="643"/>
      <c r="BT206" s="643"/>
      <c r="BU206" s="643"/>
      <c r="BV206" s="643"/>
      <c r="BW206" s="643"/>
      <c r="BX206" s="643"/>
      <c r="BY206" s="643"/>
      <c r="BZ206" s="650" t="s">
        <v>248</v>
      </c>
      <c r="CA206" s="651"/>
      <c r="CB206" s="651"/>
      <c r="CC206" s="651"/>
      <c r="CD206" s="651"/>
      <c r="CE206" s="652"/>
      <c r="CF206" s="547"/>
      <c r="CG206" s="482"/>
    </row>
    <row r="207" spans="20:85" ht="165" customHeight="1">
      <c r="T207" s="641" t="s">
        <v>224</v>
      </c>
      <c r="U207" s="642"/>
      <c r="V207" s="642"/>
      <c r="W207" s="642"/>
      <c r="X207" s="643" t="s">
        <v>659</v>
      </c>
      <c r="Y207" s="643"/>
      <c r="Z207" s="643"/>
      <c r="AA207" s="643"/>
      <c r="AB207" s="643"/>
      <c r="AC207" s="643"/>
      <c r="AD207" s="643"/>
      <c r="AE207" s="643"/>
      <c r="AF207" s="643"/>
      <c r="AG207" s="643"/>
      <c r="AH207" s="643"/>
      <c r="AI207" s="643"/>
      <c r="AJ207" s="643"/>
      <c r="AK207" s="643"/>
      <c r="AL207" s="643"/>
      <c r="AM207" s="643"/>
      <c r="AN207" s="643"/>
      <c r="AO207" s="643"/>
      <c r="AP207" s="643"/>
      <c r="AQ207" s="643"/>
      <c r="AR207" s="643"/>
      <c r="AS207" s="643"/>
      <c r="AT207" s="643"/>
      <c r="AU207" s="643"/>
      <c r="AV207" s="643"/>
      <c r="AW207" s="643"/>
      <c r="AX207" s="643"/>
      <c r="AY207" s="643"/>
      <c r="AZ207" s="643"/>
      <c r="BA207" s="643"/>
      <c r="BB207" s="643"/>
      <c r="BC207" s="643"/>
      <c r="BD207" s="643"/>
      <c r="BE207" s="643"/>
      <c r="BF207" s="643"/>
      <c r="BG207" s="643"/>
      <c r="BH207" s="643"/>
      <c r="BI207" s="643"/>
      <c r="BJ207" s="643"/>
      <c r="BK207" s="643"/>
      <c r="BL207" s="643"/>
      <c r="BM207" s="643"/>
      <c r="BN207" s="643"/>
      <c r="BO207" s="643"/>
      <c r="BP207" s="643"/>
      <c r="BQ207" s="643"/>
      <c r="BR207" s="643"/>
      <c r="BS207" s="643"/>
      <c r="BT207" s="643"/>
      <c r="BU207" s="643"/>
      <c r="BV207" s="643"/>
      <c r="BW207" s="643"/>
      <c r="BX207" s="643"/>
      <c r="BY207" s="643"/>
      <c r="BZ207" s="650" t="s">
        <v>282</v>
      </c>
      <c r="CA207" s="651"/>
      <c r="CB207" s="651"/>
      <c r="CC207" s="651"/>
      <c r="CD207" s="651"/>
      <c r="CE207" s="652"/>
      <c r="CF207" s="547"/>
      <c r="CG207" s="482"/>
    </row>
    <row r="208" spans="20:85" ht="165" customHeight="1">
      <c r="T208" s="641" t="s">
        <v>225</v>
      </c>
      <c r="U208" s="642"/>
      <c r="V208" s="642"/>
      <c r="W208" s="642"/>
      <c r="X208" s="643" t="s">
        <v>674</v>
      </c>
      <c r="Y208" s="643"/>
      <c r="Z208" s="643"/>
      <c r="AA208" s="643"/>
      <c r="AB208" s="643"/>
      <c r="AC208" s="643"/>
      <c r="AD208" s="643"/>
      <c r="AE208" s="643"/>
      <c r="AF208" s="643"/>
      <c r="AG208" s="643"/>
      <c r="AH208" s="643"/>
      <c r="AI208" s="643"/>
      <c r="AJ208" s="643"/>
      <c r="AK208" s="643"/>
      <c r="AL208" s="643"/>
      <c r="AM208" s="643"/>
      <c r="AN208" s="643"/>
      <c r="AO208" s="643"/>
      <c r="AP208" s="643"/>
      <c r="AQ208" s="643"/>
      <c r="AR208" s="643"/>
      <c r="AS208" s="643"/>
      <c r="AT208" s="643"/>
      <c r="AU208" s="643"/>
      <c r="AV208" s="643"/>
      <c r="AW208" s="643"/>
      <c r="AX208" s="643"/>
      <c r="AY208" s="643"/>
      <c r="AZ208" s="643"/>
      <c r="BA208" s="643"/>
      <c r="BB208" s="643"/>
      <c r="BC208" s="643"/>
      <c r="BD208" s="643"/>
      <c r="BE208" s="643"/>
      <c r="BF208" s="643"/>
      <c r="BG208" s="643"/>
      <c r="BH208" s="643"/>
      <c r="BI208" s="643"/>
      <c r="BJ208" s="643"/>
      <c r="BK208" s="643"/>
      <c r="BL208" s="643"/>
      <c r="BM208" s="643"/>
      <c r="BN208" s="643"/>
      <c r="BO208" s="643"/>
      <c r="BP208" s="643"/>
      <c r="BQ208" s="643"/>
      <c r="BR208" s="643"/>
      <c r="BS208" s="643"/>
      <c r="BT208" s="643"/>
      <c r="BU208" s="643"/>
      <c r="BV208" s="643"/>
      <c r="BW208" s="643"/>
      <c r="BX208" s="643"/>
      <c r="BY208" s="643"/>
      <c r="BZ208" s="650" t="s">
        <v>138</v>
      </c>
      <c r="CA208" s="651"/>
      <c r="CB208" s="651"/>
      <c r="CC208" s="651"/>
      <c r="CD208" s="651"/>
      <c r="CE208" s="652"/>
      <c r="CF208" s="547"/>
      <c r="CG208" s="482"/>
    </row>
    <row r="209" spans="20:249" ht="120" customHeight="1">
      <c r="T209" s="641" t="s">
        <v>97</v>
      </c>
      <c r="U209" s="642"/>
      <c r="V209" s="642"/>
      <c r="W209" s="642"/>
      <c r="X209" s="643" t="s">
        <v>675</v>
      </c>
      <c r="Y209" s="643"/>
      <c r="Z209" s="643"/>
      <c r="AA209" s="643"/>
      <c r="AB209" s="643"/>
      <c r="AC209" s="643"/>
      <c r="AD209" s="643"/>
      <c r="AE209" s="643"/>
      <c r="AF209" s="643"/>
      <c r="AG209" s="643"/>
      <c r="AH209" s="643"/>
      <c r="AI209" s="643"/>
      <c r="AJ209" s="643"/>
      <c r="AK209" s="643"/>
      <c r="AL209" s="643"/>
      <c r="AM209" s="643"/>
      <c r="AN209" s="643"/>
      <c r="AO209" s="643"/>
      <c r="AP209" s="643"/>
      <c r="AQ209" s="643"/>
      <c r="AR209" s="643"/>
      <c r="AS209" s="643"/>
      <c r="AT209" s="643"/>
      <c r="AU209" s="643"/>
      <c r="AV209" s="643"/>
      <c r="AW209" s="643"/>
      <c r="AX209" s="643"/>
      <c r="AY209" s="643"/>
      <c r="AZ209" s="643"/>
      <c r="BA209" s="643"/>
      <c r="BB209" s="643"/>
      <c r="BC209" s="643"/>
      <c r="BD209" s="643"/>
      <c r="BE209" s="643"/>
      <c r="BF209" s="643"/>
      <c r="BG209" s="643"/>
      <c r="BH209" s="643"/>
      <c r="BI209" s="643"/>
      <c r="BJ209" s="643"/>
      <c r="BK209" s="643"/>
      <c r="BL209" s="643"/>
      <c r="BM209" s="643"/>
      <c r="BN209" s="643"/>
      <c r="BO209" s="643"/>
      <c r="BP209" s="643"/>
      <c r="BQ209" s="643"/>
      <c r="BR209" s="643"/>
      <c r="BS209" s="643"/>
      <c r="BT209" s="643"/>
      <c r="BU209" s="643"/>
      <c r="BV209" s="643"/>
      <c r="BW209" s="643"/>
      <c r="BX209" s="643"/>
      <c r="BY209" s="643"/>
      <c r="BZ209" s="650" t="s">
        <v>564</v>
      </c>
      <c r="CA209" s="651"/>
      <c r="CB209" s="651"/>
      <c r="CC209" s="651"/>
      <c r="CD209" s="651"/>
      <c r="CE209" s="652"/>
      <c r="CF209" s="547"/>
      <c r="CG209" s="482"/>
    </row>
    <row r="210" spans="20:249" ht="120" customHeight="1">
      <c r="T210" s="641" t="s">
        <v>100</v>
      </c>
      <c r="U210" s="642"/>
      <c r="V210" s="642"/>
      <c r="W210" s="642"/>
      <c r="X210" s="643" t="s">
        <v>676</v>
      </c>
      <c r="Y210" s="643"/>
      <c r="Z210" s="643"/>
      <c r="AA210" s="643"/>
      <c r="AB210" s="643"/>
      <c r="AC210" s="643"/>
      <c r="AD210" s="643"/>
      <c r="AE210" s="643"/>
      <c r="AF210" s="643"/>
      <c r="AG210" s="643"/>
      <c r="AH210" s="643"/>
      <c r="AI210" s="643"/>
      <c r="AJ210" s="643"/>
      <c r="AK210" s="643"/>
      <c r="AL210" s="643"/>
      <c r="AM210" s="643"/>
      <c r="AN210" s="643"/>
      <c r="AO210" s="643"/>
      <c r="AP210" s="643"/>
      <c r="AQ210" s="643"/>
      <c r="AR210" s="643"/>
      <c r="AS210" s="643"/>
      <c r="AT210" s="643"/>
      <c r="AU210" s="643"/>
      <c r="AV210" s="643"/>
      <c r="AW210" s="643"/>
      <c r="AX210" s="643"/>
      <c r="AY210" s="643"/>
      <c r="AZ210" s="643"/>
      <c r="BA210" s="643"/>
      <c r="BB210" s="643"/>
      <c r="BC210" s="643"/>
      <c r="BD210" s="643"/>
      <c r="BE210" s="643"/>
      <c r="BF210" s="643"/>
      <c r="BG210" s="643"/>
      <c r="BH210" s="643"/>
      <c r="BI210" s="643"/>
      <c r="BJ210" s="643"/>
      <c r="BK210" s="643"/>
      <c r="BL210" s="643"/>
      <c r="BM210" s="643"/>
      <c r="BN210" s="643"/>
      <c r="BO210" s="643"/>
      <c r="BP210" s="643"/>
      <c r="BQ210" s="643"/>
      <c r="BR210" s="643"/>
      <c r="BS210" s="643"/>
      <c r="BT210" s="643"/>
      <c r="BU210" s="643"/>
      <c r="BV210" s="643"/>
      <c r="BW210" s="643"/>
      <c r="BX210" s="643"/>
      <c r="BY210" s="643"/>
      <c r="BZ210" s="650" t="s">
        <v>565</v>
      </c>
      <c r="CA210" s="651"/>
      <c r="CB210" s="651"/>
      <c r="CC210" s="651"/>
      <c r="CD210" s="651"/>
      <c r="CE210" s="652"/>
      <c r="CF210" s="547"/>
      <c r="CG210" s="482"/>
    </row>
    <row r="211" spans="20:249" ht="109.95" customHeight="1">
      <c r="T211" s="641" t="s">
        <v>101</v>
      </c>
      <c r="U211" s="642"/>
      <c r="V211" s="642"/>
      <c r="W211" s="642"/>
      <c r="X211" s="643" t="s">
        <v>677</v>
      </c>
      <c r="Y211" s="643"/>
      <c r="Z211" s="643"/>
      <c r="AA211" s="643"/>
      <c r="AB211" s="643"/>
      <c r="AC211" s="643"/>
      <c r="AD211" s="643"/>
      <c r="AE211" s="643"/>
      <c r="AF211" s="643"/>
      <c r="AG211" s="643"/>
      <c r="AH211" s="643"/>
      <c r="AI211" s="643"/>
      <c r="AJ211" s="643"/>
      <c r="AK211" s="643"/>
      <c r="AL211" s="643"/>
      <c r="AM211" s="643"/>
      <c r="AN211" s="643"/>
      <c r="AO211" s="643"/>
      <c r="AP211" s="643"/>
      <c r="AQ211" s="643"/>
      <c r="AR211" s="643"/>
      <c r="AS211" s="643"/>
      <c r="AT211" s="643"/>
      <c r="AU211" s="643"/>
      <c r="AV211" s="643"/>
      <c r="AW211" s="643"/>
      <c r="AX211" s="643"/>
      <c r="AY211" s="643"/>
      <c r="AZ211" s="643"/>
      <c r="BA211" s="643"/>
      <c r="BB211" s="643"/>
      <c r="BC211" s="643"/>
      <c r="BD211" s="643"/>
      <c r="BE211" s="643"/>
      <c r="BF211" s="643"/>
      <c r="BG211" s="643"/>
      <c r="BH211" s="643"/>
      <c r="BI211" s="643"/>
      <c r="BJ211" s="643"/>
      <c r="BK211" s="643"/>
      <c r="BL211" s="643"/>
      <c r="BM211" s="643"/>
      <c r="BN211" s="643"/>
      <c r="BO211" s="643"/>
      <c r="BP211" s="643"/>
      <c r="BQ211" s="643"/>
      <c r="BR211" s="643"/>
      <c r="BS211" s="643"/>
      <c r="BT211" s="643"/>
      <c r="BU211" s="643"/>
      <c r="BV211" s="643"/>
      <c r="BW211" s="643"/>
      <c r="BX211" s="643"/>
      <c r="BY211" s="643"/>
      <c r="BZ211" s="650" t="s">
        <v>566</v>
      </c>
      <c r="CA211" s="651"/>
      <c r="CB211" s="651"/>
      <c r="CC211" s="651"/>
      <c r="CD211" s="651"/>
      <c r="CE211" s="652"/>
      <c r="CF211" s="547"/>
      <c r="CG211" s="482"/>
    </row>
    <row r="212" spans="20:249" ht="109.95" customHeight="1">
      <c r="T212" s="641" t="s">
        <v>102</v>
      </c>
      <c r="U212" s="642"/>
      <c r="V212" s="642"/>
      <c r="W212" s="642"/>
      <c r="X212" s="643" t="s">
        <v>678</v>
      </c>
      <c r="Y212" s="643"/>
      <c r="Z212" s="643"/>
      <c r="AA212" s="643"/>
      <c r="AB212" s="643"/>
      <c r="AC212" s="643"/>
      <c r="AD212" s="643"/>
      <c r="AE212" s="643"/>
      <c r="AF212" s="643"/>
      <c r="AG212" s="643"/>
      <c r="AH212" s="643"/>
      <c r="AI212" s="643"/>
      <c r="AJ212" s="643"/>
      <c r="AK212" s="643"/>
      <c r="AL212" s="643"/>
      <c r="AM212" s="643"/>
      <c r="AN212" s="643"/>
      <c r="AO212" s="643"/>
      <c r="AP212" s="643"/>
      <c r="AQ212" s="643"/>
      <c r="AR212" s="643"/>
      <c r="AS212" s="643"/>
      <c r="AT212" s="643"/>
      <c r="AU212" s="643"/>
      <c r="AV212" s="643"/>
      <c r="AW212" s="643"/>
      <c r="AX212" s="643"/>
      <c r="AY212" s="643"/>
      <c r="AZ212" s="643"/>
      <c r="BA212" s="643"/>
      <c r="BB212" s="643"/>
      <c r="BC212" s="643"/>
      <c r="BD212" s="643"/>
      <c r="BE212" s="643"/>
      <c r="BF212" s="643"/>
      <c r="BG212" s="643"/>
      <c r="BH212" s="643"/>
      <c r="BI212" s="643"/>
      <c r="BJ212" s="643"/>
      <c r="BK212" s="643"/>
      <c r="BL212" s="643"/>
      <c r="BM212" s="643"/>
      <c r="BN212" s="643"/>
      <c r="BO212" s="643"/>
      <c r="BP212" s="643"/>
      <c r="BQ212" s="643"/>
      <c r="BR212" s="643"/>
      <c r="BS212" s="643"/>
      <c r="BT212" s="643"/>
      <c r="BU212" s="643"/>
      <c r="BV212" s="643"/>
      <c r="BW212" s="643"/>
      <c r="BX212" s="643"/>
      <c r="BY212" s="643"/>
      <c r="BZ212" s="650" t="s">
        <v>567</v>
      </c>
      <c r="CA212" s="651"/>
      <c r="CB212" s="651"/>
      <c r="CC212" s="651"/>
      <c r="CD212" s="651"/>
      <c r="CE212" s="652"/>
      <c r="CF212" s="547"/>
      <c r="CG212" s="482"/>
    </row>
    <row r="213" spans="20:249" ht="120" customHeight="1">
      <c r="T213" s="641" t="s">
        <v>230</v>
      </c>
      <c r="U213" s="642"/>
      <c r="V213" s="642"/>
      <c r="W213" s="642"/>
      <c r="X213" s="643" t="s">
        <v>679</v>
      </c>
      <c r="Y213" s="643"/>
      <c r="Z213" s="643"/>
      <c r="AA213" s="643"/>
      <c r="AB213" s="643"/>
      <c r="AC213" s="643"/>
      <c r="AD213" s="643"/>
      <c r="AE213" s="643"/>
      <c r="AF213" s="643"/>
      <c r="AG213" s="643"/>
      <c r="AH213" s="643"/>
      <c r="AI213" s="643"/>
      <c r="AJ213" s="643"/>
      <c r="AK213" s="643"/>
      <c r="AL213" s="643"/>
      <c r="AM213" s="643"/>
      <c r="AN213" s="643"/>
      <c r="AO213" s="643"/>
      <c r="AP213" s="643"/>
      <c r="AQ213" s="643"/>
      <c r="AR213" s="643"/>
      <c r="AS213" s="643"/>
      <c r="AT213" s="643"/>
      <c r="AU213" s="643"/>
      <c r="AV213" s="643"/>
      <c r="AW213" s="643"/>
      <c r="AX213" s="643"/>
      <c r="AY213" s="643"/>
      <c r="AZ213" s="643"/>
      <c r="BA213" s="643"/>
      <c r="BB213" s="643"/>
      <c r="BC213" s="643"/>
      <c r="BD213" s="643"/>
      <c r="BE213" s="643"/>
      <c r="BF213" s="643"/>
      <c r="BG213" s="643"/>
      <c r="BH213" s="643"/>
      <c r="BI213" s="643"/>
      <c r="BJ213" s="643"/>
      <c r="BK213" s="643"/>
      <c r="BL213" s="643"/>
      <c r="BM213" s="643"/>
      <c r="BN213" s="643"/>
      <c r="BO213" s="643"/>
      <c r="BP213" s="643"/>
      <c r="BQ213" s="643"/>
      <c r="BR213" s="643"/>
      <c r="BS213" s="643"/>
      <c r="BT213" s="643"/>
      <c r="BU213" s="643"/>
      <c r="BV213" s="643"/>
      <c r="BW213" s="643"/>
      <c r="BX213" s="643"/>
      <c r="BY213" s="643"/>
      <c r="BZ213" s="650" t="s">
        <v>568</v>
      </c>
      <c r="CA213" s="651"/>
      <c r="CB213" s="651"/>
      <c r="CC213" s="651"/>
      <c r="CD213" s="651"/>
      <c r="CE213" s="652"/>
      <c r="CF213" s="547"/>
      <c r="CG213" s="482"/>
    </row>
    <row r="214" spans="20:249" ht="120" customHeight="1">
      <c r="T214" s="641" t="s">
        <v>231</v>
      </c>
      <c r="U214" s="642"/>
      <c r="V214" s="642"/>
      <c r="W214" s="642"/>
      <c r="X214" s="643" t="s">
        <v>680</v>
      </c>
      <c r="Y214" s="643"/>
      <c r="Z214" s="643"/>
      <c r="AA214" s="643"/>
      <c r="AB214" s="643"/>
      <c r="AC214" s="643"/>
      <c r="AD214" s="643"/>
      <c r="AE214" s="643"/>
      <c r="AF214" s="643"/>
      <c r="AG214" s="643"/>
      <c r="AH214" s="643"/>
      <c r="AI214" s="643"/>
      <c r="AJ214" s="643"/>
      <c r="AK214" s="643"/>
      <c r="AL214" s="643"/>
      <c r="AM214" s="643"/>
      <c r="AN214" s="643"/>
      <c r="AO214" s="643"/>
      <c r="AP214" s="643"/>
      <c r="AQ214" s="643"/>
      <c r="AR214" s="643"/>
      <c r="AS214" s="643"/>
      <c r="AT214" s="643"/>
      <c r="AU214" s="643"/>
      <c r="AV214" s="643"/>
      <c r="AW214" s="643"/>
      <c r="AX214" s="643"/>
      <c r="AY214" s="643"/>
      <c r="AZ214" s="643"/>
      <c r="BA214" s="643"/>
      <c r="BB214" s="643"/>
      <c r="BC214" s="643"/>
      <c r="BD214" s="643"/>
      <c r="BE214" s="643"/>
      <c r="BF214" s="643"/>
      <c r="BG214" s="643"/>
      <c r="BH214" s="643"/>
      <c r="BI214" s="643"/>
      <c r="BJ214" s="643"/>
      <c r="BK214" s="643"/>
      <c r="BL214" s="643"/>
      <c r="BM214" s="643"/>
      <c r="BN214" s="643"/>
      <c r="BO214" s="643"/>
      <c r="BP214" s="643"/>
      <c r="BQ214" s="643"/>
      <c r="BR214" s="643"/>
      <c r="BS214" s="643"/>
      <c r="BT214" s="643"/>
      <c r="BU214" s="643"/>
      <c r="BV214" s="643"/>
      <c r="BW214" s="643"/>
      <c r="BX214" s="643"/>
      <c r="BY214" s="643"/>
      <c r="BZ214" s="650" t="s">
        <v>569</v>
      </c>
      <c r="CA214" s="651"/>
      <c r="CB214" s="651"/>
      <c r="CC214" s="651"/>
      <c r="CD214" s="651"/>
      <c r="CE214" s="652"/>
      <c r="CF214" s="547"/>
      <c r="CG214" s="482"/>
    </row>
    <row r="215" spans="20:249" ht="30" customHeight="1">
      <c r="T215" s="160"/>
      <c r="U215" s="160"/>
      <c r="V215" s="160"/>
      <c r="W215" s="160"/>
      <c r="X215" s="149"/>
      <c r="Y215" s="149"/>
      <c r="Z215" s="149"/>
      <c r="AA215" s="149"/>
      <c r="AB215" s="149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49"/>
      <c r="AS215" s="149"/>
      <c r="AT215" s="149"/>
      <c r="AU215" s="149"/>
      <c r="AV215" s="149"/>
      <c r="AW215" s="149"/>
      <c r="AX215" s="149"/>
      <c r="AY215" s="149"/>
      <c r="AZ215" s="149"/>
      <c r="BA215" s="149"/>
      <c r="BB215" s="149"/>
      <c r="BC215" s="149"/>
      <c r="BD215" s="149"/>
      <c r="BE215" s="149"/>
      <c r="BF215" s="149"/>
      <c r="BG215" s="149"/>
      <c r="BH215" s="149"/>
      <c r="BI215" s="149"/>
      <c r="BJ215" s="149"/>
      <c r="BK215" s="149"/>
      <c r="BL215" s="149"/>
      <c r="BM215" s="149"/>
      <c r="BN215" s="149"/>
      <c r="BO215" s="149"/>
      <c r="BP215" s="149"/>
      <c r="BQ215" s="149"/>
      <c r="BR215" s="149"/>
      <c r="BS215" s="149"/>
      <c r="BT215" s="149"/>
      <c r="BU215" s="149"/>
      <c r="BV215" s="149"/>
      <c r="BW215" s="149"/>
      <c r="BX215" s="149"/>
      <c r="BY215" s="149"/>
      <c r="BZ215" s="150"/>
      <c r="CA215" s="150"/>
      <c r="CB215" s="150"/>
      <c r="CC215" s="150"/>
      <c r="CD215" s="150"/>
      <c r="CE215" s="150"/>
      <c r="CF215" s="150"/>
      <c r="CG215" s="150"/>
    </row>
    <row r="216" spans="20:249" s="272" customFormat="1" ht="85.5" customHeight="1">
      <c r="T216" s="1081" t="s">
        <v>509</v>
      </c>
      <c r="U216" s="1081"/>
      <c r="V216" s="1081"/>
      <c r="W216" s="1081"/>
      <c r="X216" s="1081"/>
      <c r="Y216" s="1081"/>
      <c r="Z216" s="1081"/>
      <c r="AA216" s="1081"/>
      <c r="AB216" s="1081"/>
      <c r="AC216" s="1081"/>
      <c r="AD216" s="1081"/>
      <c r="AE216" s="1081"/>
      <c r="AF216" s="1081"/>
      <c r="AG216" s="1081"/>
      <c r="AH216" s="1081"/>
      <c r="AI216" s="1081"/>
      <c r="AJ216" s="1081"/>
      <c r="AK216" s="1081"/>
      <c r="AL216" s="1081"/>
      <c r="AM216" s="1081"/>
      <c r="AN216" s="1081"/>
      <c r="AO216" s="1081"/>
      <c r="AP216" s="1081"/>
      <c r="AQ216" s="1081"/>
      <c r="AR216" s="1081"/>
      <c r="AS216" s="1081"/>
      <c r="AT216" s="1081"/>
      <c r="AU216" s="1081"/>
      <c r="AV216" s="1081"/>
      <c r="AW216" s="1081"/>
      <c r="AX216" s="1081"/>
      <c r="AY216" s="1081"/>
      <c r="AZ216" s="1081"/>
      <c r="BA216" s="1081"/>
      <c r="BB216" s="1081"/>
      <c r="BC216" s="1081"/>
      <c r="BD216" s="1081"/>
      <c r="BE216" s="1081"/>
      <c r="BF216" s="1081"/>
      <c r="BG216" s="1081"/>
      <c r="BH216" s="1081"/>
      <c r="BI216" s="1081"/>
      <c r="BJ216" s="1081"/>
      <c r="BK216" s="1081"/>
      <c r="BL216" s="1081"/>
      <c r="BM216" s="1081"/>
      <c r="BN216" s="1081"/>
      <c r="BO216" s="1081"/>
      <c r="BP216" s="1081"/>
      <c r="BQ216" s="1081"/>
      <c r="BR216" s="1081"/>
      <c r="BS216" s="1081"/>
      <c r="BT216" s="1081"/>
      <c r="BU216" s="1081"/>
      <c r="BV216" s="1081"/>
      <c r="BW216" s="1081"/>
      <c r="BX216" s="1081"/>
      <c r="BY216" s="1081"/>
      <c r="BZ216" s="1081"/>
      <c r="CA216" s="1081"/>
      <c r="CB216" s="1081"/>
      <c r="CC216" s="1081"/>
      <c r="CD216" s="1081"/>
      <c r="CE216" s="1081"/>
      <c r="CF216" s="436"/>
      <c r="CG216" s="436"/>
      <c r="CH216" s="355"/>
      <c r="CI216" s="355"/>
      <c r="CJ216" s="355"/>
      <c r="CK216" s="355"/>
      <c r="CL216" s="355"/>
      <c r="CM216" s="355"/>
      <c r="CN216" s="355"/>
      <c r="CO216" s="355"/>
      <c r="CP216" s="355"/>
      <c r="CQ216" s="355"/>
      <c r="CR216" s="355"/>
      <c r="CS216" s="355"/>
      <c r="CT216" s="355"/>
      <c r="CU216" s="355"/>
      <c r="CV216" s="355"/>
      <c r="CW216" s="355"/>
      <c r="CX216" s="355"/>
      <c r="CY216" s="355"/>
      <c r="CZ216" s="355"/>
      <c r="DA216" s="355"/>
      <c r="DB216" s="355"/>
      <c r="DC216" s="355"/>
      <c r="DD216" s="355"/>
      <c r="DE216" s="355"/>
      <c r="DF216" s="355"/>
      <c r="DG216" s="355"/>
      <c r="DH216" s="355"/>
      <c r="DI216" s="355"/>
      <c r="DJ216" s="355"/>
      <c r="DK216" s="355"/>
      <c r="DL216" s="355"/>
      <c r="DM216" s="355"/>
      <c r="DN216" s="355"/>
      <c r="DO216" s="355"/>
      <c r="DP216" s="355"/>
      <c r="DQ216" s="355"/>
      <c r="DR216" s="355"/>
      <c r="DS216" s="355"/>
      <c r="DT216" s="355"/>
      <c r="DU216" s="355"/>
      <c r="DV216" s="355"/>
      <c r="DW216" s="355"/>
      <c r="DX216" s="355"/>
      <c r="DY216" s="355"/>
      <c r="DZ216" s="355"/>
      <c r="EA216" s="355"/>
      <c r="EB216" s="355"/>
      <c r="EC216" s="355"/>
      <c r="ED216" s="355"/>
      <c r="EE216" s="355"/>
      <c r="EF216" s="355"/>
      <c r="EG216" s="355"/>
      <c r="EH216" s="355"/>
      <c r="EI216" s="355"/>
      <c r="EJ216" s="355"/>
      <c r="EK216" s="355"/>
      <c r="EL216" s="355"/>
      <c r="EM216" s="355"/>
      <c r="EN216" s="355"/>
      <c r="EO216" s="355"/>
      <c r="EP216" s="355"/>
      <c r="EQ216" s="355"/>
      <c r="ER216" s="355"/>
      <c r="ES216" s="355"/>
      <c r="ET216" s="355"/>
      <c r="EU216" s="355"/>
      <c r="EV216" s="355"/>
      <c r="EW216" s="355"/>
      <c r="EX216" s="355"/>
      <c r="EY216" s="355"/>
      <c r="EZ216" s="355"/>
      <c r="FA216" s="355"/>
      <c r="FB216" s="355"/>
      <c r="FC216" s="355"/>
      <c r="FD216" s="355"/>
      <c r="FE216" s="355"/>
      <c r="FF216" s="355"/>
      <c r="FG216" s="355"/>
      <c r="FH216" s="355"/>
      <c r="FI216" s="355"/>
      <c r="FJ216" s="355"/>
      <c r="FK216" s="355"/>
      <c r="FL216" s="355"/>
      <c r="FM216" s="355"/>
      <c r="FN216" s="355"/>
      <c r="FO216" s="355"/>
      <c r="FP216" s="355"/>
      <c r="FQ216" s="355"/>
      <c r="FR216" s="355"/>
      <c r="FS216" s="355"/>
      <c r="FT216" s="355"/>
      <c r="FU216" s="355"/>
      <c r="FV216" s="355"/>
      <c r="FW216" s="355"/>
      <c r="FX216" s="355"/>
      <c r="FY216" s="355"/>
      <c r="FZ216" s="355"/>
      <c r="GA216" s="355"/>
      <c r="GB216" s="355"/>
      <c r="GC216" s="355"/>
      <c r="GD216" s="355"/>
      <c r="GE216" s="355"/>
      <c r="GF216" s="355"/>
      <c r="GG216" s="355"/>
      <c r="GH216" s="355"/>
      <c r="GI216" s="355"/>
      <c r="GJ216" s="355"/>
      <c r="GK216" s="355"/>
      <c r="GL216" s="355"/>
      <c r="GM216" s="355"/>
      <c r="GN216" s="355"/>
      <c r="GO216" s="355"/>
      <c r="GP216" s="355"/>
      <c r="GQ216" s="355"/>
      <c r="GR216" s="355"/>
      <c r="GS216" s="355"/>
      <c r="GT216" s="355"/>
      <c r="GU216" s="355"/>
      <c r="GV216" s="355"/>
      <c r="GW216" s="355"/>
      <c r="GX216" s="355"/>
      <c r="GY216" s="355"/>
      <c r="GZ216" s="355"/>
      <c r="HA216" s="355"/>
      <c r="HB216" s="355"/>
      <c r="HC216" s="355"/>
      <c r="HD216" s="355"/>
      <c r="HE216" s="355"/>
      <c r="HF216" s="355"/>
      <c r="HG216" s="355"/>
      <c r="HH216" s="355"/>
      <c r="HI216" s="355"/>
      <c r="HJ216" s="355"/>
      <c r="HK216" s="355"/>
      <c r="HL216" s="355"/>
      <c r="HM216" s="355"/>
      <c r="HN216" s="355"/>
      <c r="HO216" s="355"/>
      <c r="HP216" s="355"/>
      <c r="HQ216" s="355"/>
      <c r="HR216" s="355"/>
      <c r="HS216" s="355"/>
      <c r="HT216" s="355"/>
      <c r="HU216" s="355"/>
      <c r="HV216" s="355"/>
      <c r="HW216" s="355"/>
      <c r="HX216" s="355"/>
      <c r="HY216" s="355"/>
      <c r="HZ216" s="355"/>
      <c r="IA216" s="355"/>
      <c r="IB216" s="355"/>
      <c r="IC216" s="355"/>
      <c r="ID216" s="355"/>
      <c r="IE216" s="355"/>
      <c r="IF216" s="355"/>
      <c r="IG216" s="355"/>
      <c r="IH216" s="355"/>
      <c r="II216" s="355"/>
      <c r="IJ216" s="355"/>
      <c r="IK216" s="355"/>
      <c r="IL216" s="355"/>
      <c r="IM216" s="355"/>
      <c r="IN216" s="355"/>
      <c r="IO216" s="355"/>
    </row>
    <row r="217" spans="20:249" s="272" customFormat="1" ht="288.60000000000002" customHeight="1">
      <c r="T217" s="1082" t="s">
        <v>695</v>
      </c>
      <c r="U217" s="1082"/>
      <c r="V217" s="1082"/>
      <c r="W217" s="1082"/>
      <c r="X217" s="1082"/>
      <c r="Y217" s="1082"/>
      <c r="Z217" s="1082"/>
      <c r="AA217" s="1082"/>
      <c r="AB217" s="1082"/>
      <c r="AC217" s="1082"/>
      <c r="AD217" s="1082"/>
      <c r="AE217" s="1082"/>
      <c r="AF217" s="1082"/>
      <c r="AG217" s="1082"/>
      <c r="AH217" s="1082"/>
      <c r="AI217" s="1082"/>
      <c r="AJ217" s="1082"/>
      <c r="AK217" s="1082"/>
      <c r="AL217" s="1082"/>
      <c r="AM217" s="1082"/>
      <c r="AN217" s="1082"/>
      <c r="AO217" s="1082"/>
      <c r="AP217" s="1082"/>
      <c r="AQ217" s="1082"/>
      <c r="AR217" s="1082"/>
      <c r="AS217" s="1082"/>
      <c r="AT217" s="1082"/>
      <c r="AU217" s="1082"/>
      <c r="AV217" s="1082"/>
      <c r="AW217" s="1082"/>
      <c r="AX217" s="1082"/>
      <c r="AY217" s="1082"/>
      <c r="AZ217" s="1082"/>
      <c r="BA217" s="1082"/>
      <c r="BB217" s="1082"/>
      <c r="BC217" s="1082"/>
      <c r="BD217" s="1082"/>
      <c r="BE217" s="1082"/>
      <c r="BF217" s="1082"/>
      <c r="BG217" s="1082"/>
      <c r="BH217" s="1082"/>
      <c r="BI217" s="1082"/>
      <c r="BJ217" s="1082"/>
      <c r="BK217" s="1082"/>
      <c r="BL217" s="1082"/>
      <c r="BM217" s="1082"/>
      <c r="BN217" s="1082"/>
      <c r="BO217" s="1082"/>
      <c r="BP217" s="1082"/>
      <c r="BQ217" s="1082"/>
      <c r="BR217" s="1082"/>
      <c r="BS217" s="1082"/>
      <c r="BT217" s="1082"/>
      <c r="BU217" s="1082"/>
      <c r="BV217" s="1082"/>
      <c r="BW217" s="1082"/>
      <c r="BX217" s="1082"/>
      <c r="BY217" s="1082"/>
      <c r="BZ217" s="1082"/>
      <c r="CA217" s="1082"/>
      <c r="CB217" s="1082"/>
      <c r="CC217" s="1082"/>
      <c r="CD217" s="1082"/>
      <c r="CE217" s="1082"/>
      <c r="CF217" s="477"/>
      <c r="CG217" s="477"/>
      <c r="CH217" s="355"/>
      <c r="CI217" s="355"/>
      <c r="CJ217" s="355"/>
      <c r="CK217" s="355"/>
      <c r="CL217" s="355"/>
      <c r="CM217" s="355"/>
      <c r="CN217" s="355"/>
      <c r="CO217" s="355"/>
      <c r="CP217" s="355"/>
      <c r="CQ217" s="355"/>
      <c r="CR217" s="355"/>
      <c r="CS217" s="355"/>
      <c r="CT217" s="355"/>
      <c r="CU217" s="355"/>
      <c r="CV217" s="355"/>
      <c r="CW217" s="355"/>
      <c r="CX217" s="355"/>
      <c r="CY217" s="355"/>
      <c r="CZ217" s="355"/>
      <c r="DA217" s="355"/>
      <c r="DB217" s="355"/>
      <c r="DC217" s="355"/>
      <c r="DD217" s="355"/>
      <c r="DE217" s="355"/>
      <c r="DF217" s="355"/>
      <c r="DG217" s="355"/>
      <c r="DH217" s="355"/>
      <c r="DI217" s="355"/>
      <c r="DJ217" s="355"/>
      <c r="DK217" s="355"/>
      <c r="DL217" s="355"/>
      <c r="DM217" s="355"/>
      <c r="DN217" s="355"/>
      <c r="DO217" s="355"/>
      <c r="DP217" s="355"/>
      <c r="DQ217" s="355"/>
      <c r="DR217" s="355"/>
      <c r="DS217" s="355"/>
      <c r="DT217" s="355"/>
      <c r="DU217" s="355"/>
      <c r="DV217" s="355"/>
      <c r="DW217" s="355"/>
      <c r="DX217" s="355"/>
      <c r="DY217" s="355"/>
      <c r="DZ217" s="355"/>
      <c r="EA217" s="355"/>
      <c r="EB217" s="355"/>
      <c r="EC217" s="355"/>
      <c r="ED217" s="355"/>
      <c r="EE217" s="355"/>
      <c r="EF217" s="355"/>
      <c r="EG217" s="355"/>
      <c r="EH217" s="355"/>
      <c r="EI217" s="355"/>
      <c r="EJ217" s="355"/>
      <c r="EK217" s="355"/>
      <c r="EL217" s="355"/>
      <c r="EM217" s="355"/>
      <c r="EN217" s="355"/>
      <c r="EO217" s="355"/>
      <c r="EP217" s="355"/>
      <c r="EQ217" s="355"/>
      <c r="ER217" s="355"/>
      <c r="ES217" s="355"/>
      <c r="ET217" s="355"/>
      <c r="EU217" s="355"/>
      <c r="EV217" s="355"/>
      <c r="EW217" s="355"/>
      <c r="EX217" s="355"/>
      <c r="EY217" s="355"/>
      <c r="EZ217" s="355"/>
      <c r="FA217" s="355"/>
      <c r="FB217" s="355"/>
      <c r="FC217" s="355"/>
      <c r="FD217" s="355"/>
      <c r="FE217" s="355"/>
      <c r="FF217" s="355"/>
      <c r="FG217" s="355"/>
      <c r="FH217" s="355"/>
      <c r="FI217" s="355"/>
      <c r="FJ217" s="355"/>
      <c r="FK217" s="355"/>
      <c r="FL217" s="355"/>
      <c r="FM217" s="355"/>
      <c r="FN217" s="355"/>
      <c r="FO217" s="355"/>
      <c r="FP217" s="355"/>
      <c r="FQ217" s="355"/>
      <c r="FR217" s="355"/>
      <c r="FS217" s="355"/>
      <c r="FT217" s="355"/>
      <c r="FU217" s="355"/>
      <c r="FV217" s="355"/>
      <c r="FW217" s="355"/>
      <c r="FX217" s="355"/>
      <c r="FY217" s="355"/>
      <c r="FZ217" s="355"/>
      <c r="GA217" s="355"/>
      <c r="GB217" s="355"/>
      <c r="GC217" s="355"/>
      <c r="GD217" s="355"/>
      <c r="GE217" s="355"/>
      <c r="GF217" s="355"/>
      <c r="GG217" s="355"/>
      <c r="GH217" s="355"/>
      <c r="GI217" s="355"/>
      <c r="GJ217" s="355"/>
      <c r="GK217" s="355"/>
      <c r="GL217" s="355"/>
      <c r="GM217" s="355"/>
      <c r="GN217" s="355"/>
      <c r="GO217" s="355"/>
      <c r="GP217" s="355"/>
      <c r="GQ217" s="355"/>
      <c r="GR217" s="355"/>
      <c r="GS217" s="355"/>
      <c r="GT217" s="355"/>
      <c r="GU217" s="355"/>
      <c r="GV217" s="355"/>
      <c r="GW217" s="355"/>
      <c r="GX217" s="355"/>
      <c r="GY217" s="355"/>
      <c r="GZ217" s="355"/>
      <c r="HA217" s="355"/>
      <c r="HB217" s="355"/>
      <c r="HC217" s="355"/>
      <c r="HD217" s="355"/>
      <c r="HE217" s="355"/>
      <c r="HF217" s="355"/>
      <c r="HG217" s="355"/>
      <c r="HH217" s="355"/>
      <c r="HI217" s="355"/>
      <c r="HJ217" s="355"/>
      <c r="HK217" s="355"/>
      <c r="HL217" s="355"/>
      <c r="HM217" s="355"/>
      <c r="HN217" s="355"/>
      <c r="HO217" s="355"/>
      <c r="HP217" s="355"/>
      <c r="HQ217" s="355"/>
      <c r="HR217" s="355"/>
      <c r="HS217" s="355"/>
      <c r="HT217" s="355"/>
      <c r="HU217" s="355"/>
      <c r="HV217" s="355"/>
      <c r="HW217" s="355"/>
      <c r="HX217" s="355"/>
      <c r="HY217" s="355"/>
      <c r="HZ217" s="355"/>
      <c r="IA217" s="355"/>
      <c r="IB217" s="355"/>
      <c r="IC217" s="355"/>
      <c r="ID217" s="355"/>
      <c r="IE217" s="355"/>
      <c r="IF217" s="355"/>
      <c r="IG217" s="355"/>
      <c r="IH217" s="355"/>
      <c r="II217" s="355"/>
      <c r="IJ217" s="355"/>
      <c r="IK217" s="355"/>
      <c r="IL217" s="355"/>
      <c r="IM217" s="355"/>
      <c r="IN217" s="355"/>
      <c r="IO217" s="355"/>
    </row>
    <row r="218" spans="20:249" s="272" customFormat="1" ht="234" customHeight="1">
      <c r="T218" s="1082" t="s">
        <v>612</v>
      </c>
      <c r="U218" s="1082"/>
      <c r="V218" s="1082"/>
      <c r="W218" s="1082"/>
      <c r="X218" s="1082"/>
      <c r="Y218" s="1082"/>
      <c r="Z218" s="1082"/>
      <c r="AA218" s="1082"/>
      <c r="AB218" s="1082"/>
      <c r="AC218" s="1082"/>
      <c r="AD218" s="1082"/>
      <c r="AE218" s="1082"/>
      <c r="AF218" s="1082"/>
      <c r="AG218" s="1082"/>
      <c r="AH218" s="1082"/>
      <c r="AI218" s="1082"/>
      <c r="AJ218" s="1082"/>
      <c r="AK218" s="1082"/>
      <c r="AL218" s="1082"/>
      <c r="AM218" s="1082"/>
      <c r="AN218" s="1082"/>
      <c r="AO218" s="1082"/>
      <c r="AP218" s="1082"/>
      <c r="AQ218" s="1082"/>
      <c r="AR218" s="1082"/>
      <c r="AS218" s="1082"/>
      <c r="AT218" s="1082"/>
      <c r="AU218" s="1082"/>
      <c r="AV218" s="1082"/>
      <c r="AW218" s="1082"/>
      <c r="AX218" s="1082"/>
      <c r="AY218" s="1082"/>
      <c r="AZ218" s="1082"/>
      <c r="BA218" s="1082"/>
      <c r="BB218" s="1082"/>
      <c r="BC218" s="1082"/>
      <c r="BD218" s="1082"/>
      <c r="BE218" s="1082"/>
      <c r="BF218" s="1082"/>
      <c r="BG218" s="1082"/>
      <c r="BH218" s="1082"/>
      <c r="BI218" s="1082"/>
      <c r="BJ218" s="1082"/>
      <c r="BK218" s="1082"/>
      <c r="BL218" s="1082"/>
      <c r="BM218" s="1082"/>
      <c r="BN218" s="1082"/>
      <c r="BO218" s="1082"/>
      <c r="BP218" s="1082"/>
      <c r="BQ218" s="1082"/>
      <c r="BR218" s="1082"/>
      <c r="BS218" s="1082"/>
      <c r="BT218" s="1082"/>
      <c r="BU218" s="1082"/>
      <c r="BV218" s="1082"/>
      <c r="BW218" s="1082"/>
      <c r="BX218" s="1082"/>
      <c r="BY218" s="1082"/>
      <c r="BZ218" s="1082"/>
      <c r="CA218" s="1082"/>
      <c r="CB218" s="1082"/>
      <c r="CC218" s="1082"/>
      <c r="CD218" s="1082"/>
      <c r="CE218" s="1082"/>
      <c r="CF218" s="477"/>
      <c r="CG218" s="477"/>
      <c r="CH218" s="355"/>
      <c r="CI218" s="355"/>
      <c r="CJ218" s="355"/>
      <c r="CK218" s="355"/>
      <c r="CL218" s="355"/>
      <c r="CM218" s="355"/>
      <c r="CN218" s="355"/>
      <c r="CO218" s="355"/>
      <c r="CP218" s="355"/>
      <c r="CQ218" s="355"/>
      <c r="CR218" s="355"/>
      <c r="CS218" s="355"/>
      <c r="CT218" s="355"/>
      <c r="CU218" s="355"/>
      <c r="CV218" s="355"/>
      <c r="CW218" s="355"/>
      <c r="CX218" s="355"/>
      <c r="CY218" s="355"/>
      <c r="CZ218" s="355"/>
      <c r="DA218" s="355"/>
      <c r="DB218" s="355"/>
      <c r="DC218" s="355"/>
      <c r="DD218" s="355"/>
      <c r="DE218" s="355"/>
      <c r="DF218" s="355"/>
      <c r="DG218" s="355"/>
      <c r="DH218" s="355"/>
      <c r="DI218" s="355"/>
      <c r="DJ218" s="355"/>
      <c r="DK218" s="355"/>
      <c r="DL218" s="355"/>
      <c r="DM218" s="355"/>
      <c r="DN218" s="355"/>
      <c r="DO218" s="355"/>
      <c r="DP218" s="355"/>
      <c r="DQ218" s="355"/>
      <c r="DR218" s="355"/>
      <c r="DS218" s="355"/>
      <c r="DT218" s="355"/>
      <c r="DU218" s="355"/>
      <c r="DV218" s="355"/>
      <c r="DW218" s="355"/>
      <c r="DX218" s="355"/>
      <c r="DY218" s="355"/>
      <c r="DZ218" s="355"/>
      <c r="EA218" s="355"/>
      <c r="EB218" s="355"/>
      <c r="EC218" s="355"/>
      <c r="ED218" s="355"/>
      <c r="EE218" s="355"/>
      <c r="EF218" s="355"/>
      <c r="EG218" s="355"/>
      <c r="EH218" s="355"/>
      <c r="EI218" s="355"/>
      <c r="EJ218" s="355"/>
      <c r="EK218" s="355"/>
      <c r="EL218" s="355"/>
      <c r="EM218" s="355"/>
      <c r="EN218" s="355"/>
      <c r="EO218" s="355"/>
      <c r="EP218" s="355"/>
      <c r="EQ218" s="355"/>
      <c r="ER218" s="355"/>
      <c r="ES218" s="355"/>
      <c r="ET218" s="355"/>
      <c r="EU218" s="355"/>
      <c r="EV218" s="355"/>
      <c r="EW218" s="355"/>
      <c r="EX218" s="355"/>
      <c r="EY218" s="355"/>
      <c r="EZ218" s="355"/>
      <c r="FA218" s="355"/>
      <c r="FB218" s="355"/>
      <c r="FC218" s="355"/>
      <c r="FD218" s="355"/>
      <c r="FE218" s="355"/>
      <c r="FF218" s="355"/>
      <c r="FG218" s="355"/>
      <c r="FH218" s="355"/>
      <c r="FI218" s="355"/>
      <c r="FJ218" s="355"/>
      <c r="FK218" s="355"/>
      <c r="FL218" s="355"/>
      <c r="FM218" s="355"/>
      <c r="FN218" s="355"/>
      <c r="FO218" s="355"/>
      <c r="FP218" s="355"/>
      <c r="FQ218" s="355"/>
      <c r="FR218" s="355"/>
      <c r="FS218" s="355"/>
      <c r="FT218" s="355"/>
      <c r="FU218" s="355"/>
      <c r="FV218" s="355"/>
      <c r="FW218" s="355"/>
      <c r="FX218" s="355"/>
      <c r="FY218" s="355"/>
      <c r="FZ218" s="355"/>
      <c r="GA218" s="355"/>
      <c r="GB218" s="355"/>
      <c r="GC218" s="355"/>
      <c r="GD218" s="355"/>
      <c r="GE218" s="355"/>
      <c r="GF218" s="355"/>
      <c r="GG218" s="355"/>
      <c r="GH218" s="355"/>
      <c r="GI218" s="355"/>
      <c r="GJ218" s="355"/>
      <c r="GK218" s="355"/>
      <c r="GL218" s="355"/>
      <c r="GM218" s="355"/>
      <c r="GN218" s="355"/>
      <c r="GO218" s="355"/>
      <c r="GP218" s="355"/>
      <c r="GQ218" s="355"/>
      <c r="GR218" s="355"/>
      <c r="GS218" s="355"/>
      <c r="GT218" s="355"/>
      <c r="GU218" s="355"/>
      <c r="GV218" s="355"/>
      <c r="GW218" s="355"/>
      <c r="GX218" s="355"/>
      <c r="GY218" s="355"/>
      <c r="GZ218" s="355"/>
      <c r="HA218" s="355"/>
      <c r="HB218" s="355"/>
      <c r="HC218" s="355"/>
      <c r="HD218" s="355"/>
      <c r="HE218" s="355"/>
      <c r="HF218" s="355"/>
      <c r="HG218" s="355"/>
      <c r="HH218" s="355"/>
      <c r="HI218" s="355"/>
      <c r="HJ218" s="355"/>
      <c r="HK218" s="355"/>
      <c r="HL218" s="355"/>
      <c r="HM218" s="355"/>
      <c r="HN218" s="355"/>
      <c r="HO218" s="355"/>
      <c r="HP218" s="355"/>
      <c r="HQ218" s="355"/>
      <c r="HR218" s="355"/>
      <c r="HS218" s="355"/>
      <c r="HT218" s="355"/>
      <c r="HU218" s="355"/>
      <c r="HV218" s="355"/>
      <c r="HW218" s="355"/>
      <c r="HX218" s="355"/>
      <c r="HY218" s="355"/>
      <c r="HZ218" s="355"/>
      <c r="IA218" s="355"/>
      <c r="IB218" s="355"/>
      <c r="IC218" s="355"/>
      <c r="ID218" s="355"/>
      <c r="IE218" s="355"/>
      <c r="IF218" s="355"/>
      <c r="IG218" s="355"/>
      <c r="IH218" s="355"/>
      <c r="II218" s="355"/>
      <c r="IJ218" s="355"/>
      <c r="IK218" s="355"/>
      <c r="IL218" s="355"/>
      <c r="IM218" s="355"/>
      <c r="IN218" s="355"/>
      <c r="IO218" s="355"/>
    </row>
    <row r="219" spans="20:249" s="24" customFormat="1" ht="67.95" customHeight="1">
      <c r="T219" s="1083"/>
      <c r="U219" s="1083"/>
      <c r="V219" s="1083"/>
      <c r="W219" s="1083"/>
      <c r="X219" s="1083"/>
      <c r="Y219" s="1083"/>
      <c r="Z219" s="1083"/>
      <c r="AA219" s="1083"/>
      <c r="AB219" s="1083"/>
      <c r="AC219" s="1083"/>
      <c r="AD219" s="1083"/>
      <c r="AE219" s="1083"/>
      <c r="AF219" s="1083"/>
      <c r="AG219" s="1083"/>
      <c r="AH219" s="1083"/>
      <c r="AI219" s="1083"/>
      <c r="AJ219" s="1083"/>
      <c r="AK219" s="1083"/>
      <c r="AL219" s="1083"/>
      <c r="AM219" s="1083"/>
      <c r="AN219" s="1083"/>
      <c r="AO219" s="1083"/>
      <c r="AP219" s="1083"/>
      <c r="AQ219" s="1083"/>
      <c r="AR219" s="1083"/>
      <c r="AS219" s="1083"/>
      <c r="AT219" s="1083"/>
      <c r="AU219" s="1083"/>
      <c r="AV219" s="1083"/>
      <c r="AW219" s="1083"/>
      <c r="AX219" s="1083"/>
      <c r="AY219" s="1083"/>
      <c r="AZ219" s="1083"/>
      <c r="BA219" s="1083"/>
      <c r="BB219" s="1083"/>
      <c r="BC219" s="1083"/>
      <c r="BD219" s="1083"/>
      <c r="BE219" s="1083"/>
      <c r="BF219" s="1083"/>
      <c r="BG219" s="1083"/>
      <c r="BH219" s="1083"/>
      <c r="BI219" s="1083"/>
      <c r="BJ219" s="1083"/>
      <c r="BK219" s="1083"/>
      <c r="BL219" s="1083"/>
      <c r="BM219" s="1083"/>
      <c r="BN219" s="1083"/>
      <c r="BO219" s="1083"/>
      <c r="BP219" s="1083"/>
      <c r="BQ219" s="1083"/>
      <c r="BR219" s="1083"/>
      <c r="BS219" s="1083"/>
      <c r="BT219" s="1083"/>
      <c r="BU219" s="1083"/>
      <c r="BV219" s="1083"/>
      <c r="BW219" s="1083"/>
      <c r="BX219" s="1083"/>
      <c r="BY219" s="1083"/>
      <c r="BZ219" s="1083"/>
      <c r="CA219" s="1083"/>
      <c r="CB219" s="1083"/>
      <c r="CC219" s="1083"/>
      <c r="CD219" s="1083"/>
      <c r="CE219" s="1083"/>
      <c r="CF219" s="435"/>
      <c r="CG219" s="435"/>
      <c r="CH219" s="162"/>
      <c r="CI219" s="162"/>
      <c r="CJ219" s="162"/>
      <c r="CK219" s="162"/>
      <c r="CL219" s="162"/>
      <c r="CM219" s="162"/>
      <c r="CN219" s="162"/>
      <c r="CO219" s="162"/>
      <c r="CP219" s="162"/>
      <c r="CQ219" s="162"/>
      <c r="CR219" s="162"/>
      <c r="CS219" s="162"/>
      <c r="CT219" s="162"/>
      <c r="CU219" s="162"/>
      <c r="CV219" s="162"/>
      <c r="CW219" s="162"/>
      <c r="CX219" s="162"/>
      <c r="CY219" s="162"/>
      <c r="CZ219" s="162"/>
      <c r="DA219" s="162"/>
      <c r="DB219" s="162"/>
      <c r="DC219" s="162"/>
      <c r="DD219" s="162"/>
      <c r="DE219" s="162"/>
      <c r="DF219" s="162"/>
      <c r="DG219" s="162"/>
      <c r="DH219" s="162"/>
      <c r="DI219" s="162"/>
      <c r="DJ219" s="162"/>
      <c r="DK219" s="162"/>
      <c r="DL219" s="162"/>
      <c r="DM219" s="162"/>
      <c r="DN219" s="162"/>
      <c r="DO219" s="162"/>
      <c r="DP219" s="162"/>
      <c r="DQ219" s="162"/>
      <c r="DR219" s="162"/>
      <c r="DS219" s="162"/>
      <c r="DT219" s="162"/>
      <c r="DU219" s="162"/>
      <c r="DV219" s="162"/>
      <c r="DW219" s="162"/>
      <c r="DX219" s="162"/>
      <c r="DY219" s="162"/>
      <c r="DZ219" s="162"/>
      <c r="EA219" s="162"/>
      <c r="EB219" s="162"/>
      <c r="EC219" s="162"/>
      <c r="ED219" s="162"/>
      <c r="EE219" s="162"/>
      <c r="EF219" s="162"/>
      <c r="EG219" s="162"/>
      <c r="EH219" s="162"/>
      <c r="EI219" s="162"/>
      <c r="EJ219" s="162"/>
      <c r="EK219" s="162"/>
      <c r="EL219" s="162"/>
      <c r="EM219" s="162"/>
      <c r="EN219" s="162"/>
      <c r="EO219" s="162"/>
      <c r="EP219" s="162"/>
      <c r="EQ219" s="162"/>
      <c r="ER219" s="162"/>
      <c r="ES219" s="162"/>
      <c r="ET219" s="162"/>
      <c r="EU219" s="162"/>
      <c r="EV219" s="162"/>
      <c r="EW219" s="162"/>
      <c r="EX219" s="162"/>
      <c r="EY219" s="162"/>
      <c r="EZ219" s="162"/>
      <c r="FA219" s="162"/>
      <c r="FB219" s="162"/>
      <c r="FC219" s="162"/>
      <c r="FD219" s="162"/>
      <c r="FE219" s="162"/>
      <c r="FF219" s="162"/>
      <c r="FG219" s="162"/>
      <c r="FH219" s="162"/>
      <c r="FI219" s="162"/>
      <c r="FJ219" s="162"/>
      <c r="FK219" s="162"/>
      <c r="FL219" s="162"/>
      <c r="FM219" s="162"/>
      <c r="FN219" s="162"/>
      <c r="FO219" s="162"/>
      <c r="FP219" s="162"/>
      <c r="FQ219" s="162"/>
      <c r="FR219" s="162"/>
      <c r="FS219" s="162"/>
      <c r="FT219" s="162"/>
      <c r="FU219" s="162"/>
      <c r="FV219" s="162"/>
      <c r="FW219" s="162"/>
      <c r="FX219" s="162"/>
      <c r="FY219" s="162"/>
      <c r="FZ219" s="162"/>
      <c r="GA219" s="162"/>
      <c r="GB219" s="162"/>
      <c r="GC219" s="162"/>
      <c r="GD219" s="162"/>
      <c r="GE219" s="162"/>
      <c r="GF219" s="162"/>
      <c r="GG219" s="437"/>
      <c r="GH219" s="162"/>
      <c r="GI219" s="162"/>
      <c r="GJ219" s="162"/>
      <c r="GK219" s="162"/>
      <c r="GL219" s="162"/>
      <c r="GM219" s="162"/>
      <c r="GN219" s="162"/>
      <c r="GO219" s="162"/>
      <c r="GP219" s="162"/>
      <c r="GQ219" s="162"/>
      <c r="GR219" s="162"/>
      <c r="GS219" s="162"/>
      <c r="GT219" s="162"/>
      <c r="GU219" s="162"/>
      <c r="GV219" s="162"/>
      <c r="GW219" s="162"/>
      <c r="GX219" s="162"/>
      <c r="GY219" s="162"/>
      <c r="GZ219" s="162"/>
      <c r="HA219" s="162"/>
      <c r="HB219" s="162"/>
      <c r="HC219" s="162"/>
      <c r="HD219" s="162"/>
      <c r="HE219" s="162"/>
      <c r="HF219" s="162"/>
      <c r="HG219" s="162"/>
      <c r="HH219" s="162"/>
      <c r="HI219" s="162"/>
      <c r="HJ219" s="162"/>
      <c r="HK219" s="162"/>
      <c r="HL219" s="162"/>
      <c r="HM219" s="162"/>
      <c r="HN219" s="162"/>
      <c r="HO219" s="162"/>
      <c r="HP219" s="162"/>
      <c r="HQ219" s="162"/>
      <c r="HR219" s="162"/>
      <c r="HS219" s="162"/>
      <c r="HT219" s="162"/>
      <c r="HU219" s="162"/>
      <c r="HV219" s="162"/>
      <c r="HW219" s="162"/>
      <c r="HX219" s="162"/>
      <c r="HY219" s="162"/>
      <c r="HZ219" s="162"/>
      <c r="IA219" s="162"/>
      <c r="IB219" s="162"/>
      <c r="IC219" s="162"/>
      <c r="ID219" s="162"/>
      <c r="IE219" s="162"/>
      <c r="IF219" s="162"/>
      <c r="IG219" s="162"/>
      <c r="IH219" s="162"/>
      <c r="II219" s="162"/>
      <c r="IJ219" s="162"/>
      <c r="IK219" s="162"/>
      <c r="IL219" s="162"/>
      <c r="IM219" s="162"/>
      <c r="IN219" s="162"/>
      <c r="IO219" s="162"/>
    </row>
    <row r="220" spans="20:249" s="272" customFormat="1" ht="51.6">
      <c r="T220" s="1080" t="s">
        <v>240</v>
      </c>
      <c r="U220" s="1080"/>
      <c r="V220" s="1080"/>
      <c r="W220" s="1080"/>
      <c r="X220" s="1080"/>
      <c r="Y220" s="1080"/>
      <c r="Z220" s="1080"/>
      <c r="AA220" s="1080"/>
      <c r="AB220" s="1080"/>
      <c r="AC220" s="1080"/>
      <c r="AD220" s="1080"/>
      <c r="AE220" s="1080"/>
      <c r="AF220" s="1080"/>
      <c r="AG220" s="1080"/>
      <c r="AH220" s="1080"/>
      <c r="AI220" s="1080"/>
      <c r="AJ220" s="1080"/>
      <c r="AK220" s="1080"/>
      <c r="AL220" s="1080"/>
      <c r="AM220" s="1080"/>
      <c r="AN220" s="1080"/>
      <c r="AO220" s="1080"/>
      <c r="AP220" s="1080"/>
      <c r="AQ220" s="1080"/>
      <c r="AR220" s="1080"/>
      <c r="AS220" s="1080"/>
      <c r="AT220" s="1080"/>
      <c r="AU220" s="1080"/>
      <c r="AV220" s="1080"/>
      <c r="AW220" s="1080"/>
      <c r="AX220" s="1080"/>
      <c r="AY220" s="1080"/>
      <c r="AZ220" s="1080"/>
      <c r="BA220" s="1080"/>
      <c r="BB220" s="1080"/>
      <c r="BC220" s="1080"/>
      <c r="BD220" s="1080"/>
      <c r="BE220" s="1080"/>
      <c r="BF220" s="1080"/>
      <c r="BG220" s="1080"/>
      <c r="BH220" s="1080"/>
      <c r="BI220" s="1080"/>
      <c r="BJ220" s="1080"/>
      <c r="BK220" s="1080"/>
      <c r="BL220" s="1080"/>
      <c r="BM220" s="1080"/>
      <c r="BN220" s="1080"/>
      <c r="BO220" s="1080"/>
      <c r="BP220" s="1080"/>
      <c r="BQ220" s="1080"/>
      <c r="BR220" s="1080"/>
      <c r="BS220" s="1080"/>
      <c r="BT220" s="1080"/>
      <c r="BU220" s="1080"/>
      <c r="BV220" s="1080"/>
      <c r="BW220" s="1080"/>
      <c r="BX220" s="1080"/>
      <c r="BY220" s="1080"/>
      <c r="BZ220" s="1080"/>
      <c r="CA220" s="1080"/>
      <c r="CB220" s="1080"/>
      <c r="CC220" s="1080"/>
      <c r="CD220" s="1080"/>
      <c r="CE220" s="1080"/>
    </row>
    <row r="221" spans="20:249" s="464" customFormat="1" ht="51" customHeight="1">
      <c r="T221" s="528" t="s">
        <v>233</v>
      </c>
      <c r="U221" s="469"/>
      <c r="V221" s="469"/>
      <c r="W221" s="469"/>
      <c r="X221" s="469"/>
      <c r="Y221" s="469"/>
      <c r="Z221" s="469"/>
      <c r="AA221" s="469"/>
      <c r="AB221" s="469"/>
      <c r="AC221" s="469"/>
      <c r="AD221" s="469"/>
      <c r="AE221" s="469"/>
      <c r="AF221" s="469"/>
      <c r="AG221" s="469"/>
      <c r="AH221" s="469"/>
      <c r="AI221" s="559"/>
      <c r="AJ221" s="559"/>
      <c r="AK221" s="559"/>
      <c r="AL221" s="559"/>
      <c r="AM221" s="469"/>
      <c r="AN221" s="469"/>
      <c r="AO221" s="469"/>
      <c r="AP221" s="469"/>
      <c r="AQ221" s="469"/>
      <c r="AR221" s="469"/>
      <c r="AS221" s="469"/>
      <c r="AT221" s="469"/>
      <c r="AU221" s="469"/>
      <c r="AV221" s="469"/>
      <c r="AW221" s="469"/>
      <c r="AX221" s="469"/>
      <c r="AY221" s="560"/>
      <c r="AZ221" s="469"/>
      <c r="BA221" s="469"/>
      <c r="BB221" s="561"/>
      <c r="BC221" s="561"/>
      <c r="BD221" s="561"/>
      <c r="BE221" s="561"/>
      <c r="BF221" s="561"/>
      <c r="BG221" s="561"/>
      <c r="BH221" s="561"/>
      <c r="BI221" s="561"/>
      <c r="BJ221" s="528" t="s">
        <v>233</v>
      </c>
      <c r="BK221" s="561"/>
      <c r="BL221" s="561"/>
      <c r="BN221" s="528"/>
      <c r="BO221" s="528"/>
      <c r="BP221" s="528"/>
      <c r="BQ221" s="528"/>
      <c r="BR221" s="528"/>
      <c r="BS221" s="528"/>
      <c r="BT221" s="528"/>
      <c r="BU221" s="528"/>
      <c r="BV221" s="469"/>
      <c r="BW221" s="469"/>
      <c r="BX221" s="469"/>
      <c r="BY221" s="469"/>
      <c r="BZ221" s="469"/>
      <c r="CA221" s="469"/>
      <c r="CB221" s="469"/>
      <c r="CC221" s="469"/>
      <c r="CD221" s="469"/>
      <c r="CE221" s="469"/>
      <c r="CF221" s="470"/>
      <c r="CG221" s="470"/>
    </row>
    <row r="222" spans="20:249" s="464" customFormat="1" ht="53.25" customHeight="1">
      <c r="T222" s="649" t="s">
        <v>587</v>
      </c>
      <c r="U222" s="649"/>
      <c r="V222" s="649"/>
      <c r="W222" s="649"/>
      <c r="X222" s="649"/>
      <c r="Y222" s="649"/>
      <c r="Z222" s="649"/>
      <c r="AA222" s="649"/>
      <c r="AB222" s="649"/>
      <c r="AC222" s="649"/>
      <c r="AD222" s="649"/>
      <c r="AE222" s="649"/>
      <c r="AF222" s="649"/>
      <c r="AG222" s="649"/>
      <c r="AH222" s="649"/>
      <c r="AI222" s="649"/>
      <c r="AJ222" s="649"/>
      <c r="AK222" s="649"/>
      <c r="AL222" s="649"/>
      <c r="AM222" s="649"/>
      <c r="AN222" s="649"/>
      <c r="AO222" s="649"/>
      <c r="AP222" s="649"/>
      <c r="AQ222" s="649"/>
      <c r="AR222" s="649"/>
      <c r="AS222" s="649"/>
      <c r="AT222" s="649"/>
      <c r="AU222" s="649"/>
      <c r="AV222" s="518"/>
      <c r="AW222" s="518"/>
      <c r="AX222" s="518"/>
      <c r="AY222" s="469"/>
      <c r="AZ222" s="469"/>
      <c r="BA222" s="469"/>
      <c r="BB222" s="561"/>
      <c r="BC222" s="561"/>
      <c r="BD222" s="561"/>
      <c r="BE222" s="561"/>
      <c r="BF222" s="561"/>
      <c r="BG222" s="561"/>
      <c r="BH222" s="561"/>
      <c r="BI222" s="561"/>
      <c r="BJ222" s="649" t="s">
        <v>235</v>
      </c>
      <c r="BK222" s="649"/>
      <c r="BL222" s="649"/>
      <c r="BM222" s="649"/>
      <c r="BN222" s="649"/>
      <c r="BO222" s="649"/>
      <c r="BP222" s="649"/>
      <c r="BQ222" s="649"/>
      <c r="BR222" s="649"/>
      <c r="BS222" s="649"/>
      <c r="BT222" s="649"/>
      <c r="BU222" s="649"/>
      <c r="BV222" s="649"/>
      <c r="BW222" s="649"/>
      <c r="BX222" s="649"/>
      <c r="BY222" s="649"/>
      <c r="BZ222" s="649"/>
      <c r="CA222" s="649"/>
      <c r="CB222" s="649"/>
      <c r="CC222" s="649"/>
      <c r="CF222" s="471"/>
      <c r="CG222" s="471"/>
    </row>
    <row r="223" spans="20:249" s="464" customFormat="1" ht="64.2" customHeight="1">
      <c r="T223" s="649"/>
      <c r="U223" s="649"/>
      <c r="V223" s="649"/>
      <c r="W223" s="649"/>
      <c r="X223" s="649"/>
      <c r="Y223" s="649"/>
      <c r="Z223" s="649"/>
      <c r="AA223" s="649"/>
      <c r="AB223" s="649"/>
      <c r="AC223" s="649"/>
      <c r="AD223" s="649"/>
      <c r="AE223" s="649"/>
      <c r="AF223" s="649"/>
      <c r="AG223" s="649"/>
      <c r="AH223" s="649"/>
      <c r="AI223" s="649"/>
      <c r="AJ223" s="649"/>
      <c r="AK223" s="649"/>
      <c r="AL223" s="649"/>
      <c r="AM223" s="649"/>
      <c r="AN223" s="649"/>
      <c r="AO223" s="649"/>
      <c r="AP223" s="649"/>
      <c r="AQ223" s="649"/>
      <c r="AR223" s="649"/>
      <c r="AS223" s="649"/>
      <c r="AT223" s="649"/>
      <c r="AU223" s="649"/>
      <c r="AV223" s="518"/>
      <c r="AW223" s="518"/>
      <c r="AX223" s="518"/>
      <c r="AY223" s="560"/>
      <c r="AZ223" s="469"/>
      <c r="BA223" s="469"/>
      <c r="BB223" s="561"/>
      <c r="BC223" s="561"/>
      <c r="BD223" s="561"/>
      <c r="BE223" s="561"/>
      <c r="BF223" s="561"/>
      <c r="BG223" s="561"/>
      <c r="BH223" s="561"/>
      <c r="BI223" s="561"/>
      <c r="BJ223" s="649"/>
      <c r="BK223" s="649"/>
      <c r="BL223" s="649"/>
      <c r="BM223" s="649"/>
      <c r="BN223" s="649"/>
      <c r="BO223" s="649"/>
      <c r="BP223" s="649"/>
      <c r="BQ223" s="649"/>
      <c r="BR223" s="649"/>
      <c r="BS223" s="649"/>
      <c r="BT223" s="649"/>
      <c r="BU223" s="649"/>
      <c r="BV223" s="649"/>
      <c r="BW223" s="649"/>
      <c r="BX223" s="649"/>
      <c r="BY223" s="649"/>
      <c r="BZ223" s="649"/>
      <c r="CA223" s="649"/>
      <c r="CB223" s="649"/>
      <c r="CC223" s="649"/>
      <c r="CF223" s="471"/>
      <c r="CG223" s="471"/>
    </row>
    <row r="224" spans="20:249" s="464" customFormat="1" ht="127.2" customHeight="1">
      <c r="T224" s="515"/>
      <c r="U224" s="515"/>
      <c r="V224" s="515"/>
      <c r="W224" s="515"/>
      <c r="X224" s="515"/>
      <c r="Y224" s="515"/>
      <c r="Z224" s="515"/>
      <c r="AA224" s="515"/>
      <c r="AB224" s="515"/>
      <c r="AC224" s="829" t="s">
        <v>609</v>
      </c>
      <c r="AD224" s="829"/>
      <c r="AE224" s="829"/>
      <c r="AF224" s="829"/>
      <c r="AG224" s="829"/>
      <c r="AH224" s="829"/>
      <c r="AI224" s="829"/>
      <c r="AJ224" s="829"/>
      <c r="AK224" s="829"/>
      <c r="AL224" s="829"/>
      <c r="AM224" s="829"/>
      <c r="AN224" s="829"/>
      <c r="AO224" s="562"/>
      <c r="AP224" s="562"/>
      <c r="AQ224" s="562"/>
      <c r="AR224" s="562"/>
      <c r="AS224" s="562"/>
      <c r="AT224" s="562"/>
      <c r="AU224" s="562"/>
      <c r="AV224" s="562"/>
      <c r="AW224" s="469"/>
      <c r="AX224" s="469"/>
      <c r="AY224" s="560"/>
      <c r="AZ224" s="469"/>
      <c r="BA224" s="469"/>
      <c r="BB224" s="561"/>
      <c r="BC224" s="561"/>
      <c r="BD224" s="561"/>
      <c r="BE224" s="561"/>
      <c r="BF224" s="561"/>
      <c r="BG224" s="561"/>
      <c r="BH224" s="561"/>
      <c r="BI224" s="561"/>
      <c r="BJ224" s="829" t="s">
        <v>625</v>
      </c>
      <c r="BK224" s="829"/>
      <c r="BL224" s="829"/>
      <c r="BM224" s="829"/>
      <c r="BN224" s="829"/>
      <c r="BO224" s="829"/>
      <c r="BP224" s="829"/>
      <c r="BQ224" s="829"/>
      <c r="BR224" s="829"/>
      <c r="BS224" s="829"/>
      <c r="BT224" s="829"/>
      <c r="BU224" s="566"/>
      <c r="BV224" s="566"/>
      <c r="BW224" s="566"/>
      <c r="BX224" s="566"/>
      <c r="BY224" s="566"/>
      <c r="BZ224" s="566"/>
      <c r="CA224" s="566"/>
      <c r="CB224" s="566"/>
      <c r="CF224" s="465"/>
      <c r="CG224" s="465"/>
    </row>
    <row r="225" spans="20:249" s="464" customFormat="1" ht="79.349999999999994" customHeight="1">
      <c r="T225" s="476" t="s">
        <v>236</v>
      </c>
      <c r="U225" s="476"/>
      <c r="V225" s="476"/>
      <c r="W225" s="476"/>
      <c r="X225" s="476"/>
      <c r="Y225" s="476"/>
      <c r="Z225" s="476"/>
      <c r="AA225" s="476"/>
      <c r="AB225" s="476"/>
      <c r="AC225" s="1076">
        <v>2025</v>
      </c>
      <c r="AD225" s="1076"/>
      <c r="AE225" s="1076"/>
      <c r="AF225" s="1076"/>
      <c r="AG225" s="469"/>
      <c r="AH225" s="469"/>
      <c r="AI225" s="559"/>
      <c r="AJ225" s="559"/>
      <c r="AK225" s="559"/>
      <c r="AL225" s="559"/>
      <c r="AM225" s="469"/>
      <c r="AN225" s="469"/>
      <c r="AO225" s="469"/>
      <c r="AP225" s="469"/>
      <c r="AQ225" s="469"/>
      <c r="AR225" s="469"/>
      <c r="AS225" s="469"/>
      <c r="AT225" s="469"/>
      <c r="AU225" s="469"/>
      <c r="AV225" s="469"/>
      <c r="AW225" s="469"/>
      <c r="AX225" s="469"/>
      <c r="AY225" s="560"/>
      <c r="AZ225" s="469"/>
      <c r="BA225" s="469"/>
      <c r="BB225" s="561"/>
      <c r="BC225" s="561"/>
      <c r="BD225" s="561"/>
      <c r="BE225" s="561"/>
      <c r="BF225" s="561"/>
      <c r="BG225" s="561"/>
      <c r="BH225" s="561"/>
      <c r="BI225" s="561"/>
      <c r="BJ225" s="570"/>
      <c r="BK225" s="570"/>
      <c r="BL225" s="570"/>
      <c r="BM225" s="570"/>
      <c r="BN225" s="466"/>
      <c r="BO225" s="466"/>
      <c r="BP225" s="466"/>
      <c r="BQ225" s="466"/>
      <c r="BR225" s="829">
        <v>2025</v>
      </c>
      <c r="BS225" s="829"/>
      <c r="BT225" s="829"/>
      <c r="BU225" s="829"/>
      <c r="BV225" s="829"/>
      <c r="BW225" s="560"/>
      <c r="BX225" s="560"/>
      <c r="BY225" s="560"/>
      <c r="BZ225" s="560"/>
      <c r="CA225" s="469"/>
      <c r="CB225" s="469"/>
      <c r="CC225" s="469"/>
      <c r="CD225" s="469"/>
      <c r="CE225" s="469"/>
      <c r="CF225" s="470"/>
      <c r="CG225" s="470"/>
    </row>
    <row r="226" spans="20:249" s="464" customFormat="1" ht="79.349999999999994" customHeight="1">
      <c r="T226" s="467"/>
      <c r="U226" s="467"/>
      <c r="V226" s="467"/>
      <c r="W226" s="467"/>
      <c r="X226" s="467"/>
      <c r="Y226" s="467"/>
      <c r="Z226" s="467"/>
      <c r="AA226" s="467"/>
      <c r="AB226" s="467"/>
      <c r="AC226" s="563"/>
      <c r="AD226" s="563"/>
      <c r="AE226" s="563"/>
      <c r="AF226" s="560"/>
      <c r="AG226" s="469"/>
      <c r="AH226" s="469"/>
      <c r="AI226" s="559"/>
      <c r="AJ226" s="559"/>
      <c r="AK226" s="559"/>
      <c r="AL226" s="559"/>
      <c r="AM226" s="469"/>
      <c r="AN226" s="469"/>
      <c r="AO226" s="469"/>
      <c r="AP226" s="469"/>
      <c r="AQ226" s="469"/>
      <c r="AR226" s="469"/>
      <c r="AS226" s="469"/>
      <c r="AT226" s="469"/>
      <c r="AU226" s="469"/>
      <c r="AV226" s="469"/>
      <c r="AW226" s="469"/>
      <c r="AX226" s="469"/>
      <c r="AY226" s="560"/>
      <c r="AZ226" s="469"/>
      <c r="BA226" s="469"/>
      <c r="BB226" s="561"/>
      <c r="BC226" s="561"/>
      <c r="BD226" s="561"/>
      <c r="BE226" s="561"/>
      <c r="BF226" s="561"/>
      <c r="BG226" s="561"/>
      <c r="BH226" s="561"/>
      <c r="BI226" s="561"/>
      <c r="BJ226" s="561"/>
      <c r="BK226" s="561"/>
      <c r="BL226" s="561"/>
      <c r="BM226" s="469"/>
      <c r="BN226" s="469"/>
      <c r="BO226" s="469"/>
      <c r="BP226" s="469"/>
      <c r="BQ226" s="469"/>
      <c r="BR226" s="469"/>
      <c r="BS226" s="469"/>
      <c r="BT226" s="563"/>
      <c r="BU226" s="563"/>
      <c r="BV226" s="563"/>
      <c r="BW226" s="560"/>
      <c r="BX226" s="560"/>
      <c r="BY226" s="560"/>
      <c r="BZ226" s="560"/>
      <c r="CA226" s="469"/>
      <c r="CB226" s="469"/>
      <c r="CC226" s="469"/>
      <c r="CD226" s="469"/>
      <c r="CE226" s="469"/>
      <c r="CF226" s="470"/>
      <c r="CG226" s="470"/>
    </row>
    <row r="227" spans="20:249" s="464" customFormat="1" ht="54">
      <c r="T227" s="564"/>
      <c r="U227" s="565"/>
      <c r="V227" s="565"/>
      <c r="W227" s="565"/>
      <c r="X227" s="565"/>
      <c r="Y227" s="565"/>
      <c r="Z227" s="469"/>
      <c r="AA227" s="565"/>
      <c r="AB227" s="469"/>
      <c r="AC227" s="469"/>
      <c r="AD227" s="469"/>
      <c r="AE227" s="469"/>
      <c r="AF227" s="469"/>
      <c r="AG227" s="469"/>
      <c r="AH227" s="469"/>
      <c r="AI227" s="559"/>
      <c r="AJ227" s="559"/>
      <c r="AK227" s="559"/>
      <c r="AL227" s="559"/>
      <c r="AM227" s="469"/>
      <c r="AN227" s="469"/>
      <c r="AO227" s="469"/>
      <c r="AP227" s="469"/>
      <c r="AQ227" s="469"/>
      <c r="AR227" s="469"/>
      <c r="AS227" s="469"/>
      <c r="AT227" s="469"/>
      <c r="AU227" s="469"/>
      <c r="AV227" s="469"/>
      <c r="AW227" s="469"/>
      <c r="AX227" s="469"/>
      <c r="AY227" s="560"/>
      <c r="AZ227" s="469"/>
      <c r="BA227" s="469"/>
      <c r="BB227" s="561"/>
      <c r="BC227" s="561"/>
      <c r="BD227" s="561"/>
      <c r="BE227" s="561"/>
      <c r="BF227" s="561"/>
      <c r="BG227" s="561"/>
      <c r="BH227" s="561"/>
      <c r="BI227" s="561"/>
      <c r="BJ227" s="561"/>
      <c r="BK227" s="561"/>
      <c r="BL227" s="561"/>
      <c r="BM227" s="469"/>
      <c r="BN227" s="565"/>
      <c r="BO227" s="565"/>
      <c r="BP227" s="565"/>
      <c r="BQ227" s="565"/>
      <c r="BR227" s="565"/>
      <c r="BS227" s="565"/>
      <c r="BT227" s="469"/>
      <c r="BU227" s="469"/>
      <c r="BV227" s="469"/>
      <c r="BW227" s="469"/>
      <c r="BX227" s="469"/>
      <c r="BY227" s="469"/>
      <c r="BZ227" s="469"/>
      <c r="CA227" s="469"/>
      <c r="CB227" s="469"/>
      <c r="CC227" s="469"/>
      <c r="CD227" s="469"/>
      <c r="CE227" s="469"/>
      <c r="CF227" s="470"/>
      <c r="CG227" s="470"/>
    </row>
    <row r="228" spans="20:249" s="464" customFormat="1" ht="53.25" customHeight="1">
      <c r="T228" s="649" t="s">
        <v>431</v>
      </c>
      <c r="U228" s="649"/>
      <c r="V228" s="649"/>
      <c r="W228" s="649"/>
      <c r="X228" s="649"/>
      <c r="Y228" s="649"/>
      <c r="Z228" s="649"/>
      <c r="AA228" s="649"/>
      <c r="AB228" s="649"/>
      <c r="AC228" s="649"/>
      <c r="AD228" s="649"/>
      <c r="AE228" s="649"/>
      <c r="AF228" s="649"/>
      <c r="AG228" s="649"/>
      <c r="AH228" s="649"/>
      <c r="AI228" s="649"/>
      <c r="AJ228" s="649"/>
      <c r="AK228" s="649"/>
      <c r="AL228" s="649"/>
      <c r="AM228" s="469"/>
      <c r="AN228" s="469"/>
      <c r="AO228" s="469"/>
      <c r="AP228" s="469"/>
      <c r="AQ228" s="469"/>
      <c r="AR228" s="469"/>
      <c r="AS228" s="469"/>
      <c r="AT228" s="469"/>
      <c r="AU228" s="469"/>
      <c r="AV228" s="469"/>
      <c r="AW228" s="469"/>
      <c r="AX228" s="469"/>
      <c r="AY228" s="560"/>
      <c r="AZ228" s="469"/>
      <c r="BA228" s="469"/>
      <c r="BB228" s="561"/>
      <c r="BC228" s="561"/>
      <c r="BD228" s="561"/>
      <c r="BE228" s="561"/>
      <c r="BF228" s="561"/>
      <c r="BG228" s="561"/>
      <c r="BH228" s="561"/>
      <c r="BI228" s="561"/>
      <c r="BJ228" s="1009" t="s">
        <v>518</v>
      </c>
      <c r="BK228" s="1009"/>
      <c r="BL228" s="1009"/>
      <c r="BM228" s="1009"/>
      <c r="BN228" s="1009"/>
      <c r="BO228" s="1009"/>
      <c r="BP228" s="1009"/>
      <c r="BQ228" s="1009"/>
      <c r="BR228" s="1009"/>
      <c r="BS228" s="1009"/>
      <c r="BT228" s="1009"/>
      <c r="BU228" s="1009"/>
      <c r="BV228" s="1009"/>
      <c r="BW228" s="1009"/>
      <c r="BX228" s="1009"/>
      <c r="BY228" s="1009"/>
      <c r="BZ228" s="1009"/>
      <c r="CA228" s="1009"/>
      <c r="CB228" s="1009"/>
      <c r="CC228" s="1009"/>
      <c r="CD228" s="1009"/>
      <c r="CE228" s="1009"/>
      <c r="CF228" s="472"/>
      <c r="CG228" s="472"/>
    </row>
    <row r="229" spans="20:249" s="464" customFormat="1" ht="54">
      <c r="T229" s="649"/>
      <c r="U229" s="649"/>
      <c r="V229" s="649"/>
      <c r="W229" s="649"/>
      <c r="X229" s="649"/>
      <c r="Y229" s="649"/>
      <c r="Z229" s="649"/>
      <c r="AA229" s="649"/>
      <c r="AB229" s="649"/>
      <c r="AC229" s="649"/>
      <c r="AD229" s="649"/>
      <c r="AE229" s="649"/>
      <c r="AF229" s="649"/>
      <c r="AG229" s="649"/>
      <c r="AH229" s="649"/>
      <c r="AI229" s="649"/>
      <c r="AJ229" s="649"/>
      <c r="AK229" s="649"/>
      <c r="AL229" s="649"/>
      <c r="AM229" s="469"/>
      <c r="AN229" s="469"/>
      <c r="AO229" s="469"/>
      <c r="AP229" s="469"/>
      <c r="AQ229" s="469"/>
      <c r="AR229" s="469"/>
      <c r="AS229" s="469"/>
      <c r="AT229" s="469"/>
      <c r="AU229" s="469"/>
      <c r="AV229" s="469"/>
      <c r="AW229" s="469"/>
      <c r="AX229" s="469"/>
      <c r="AY229" s="560"/>
      <c r="AZ229" s="469"/>
      <c r="BA229" s="469"/>
      <c r="BB229" s="561"/>
      <c r="BC229" s="561"/>
      <c r="BD229" s="561"/>
      <c r="BE229" s="561"/>
      <c r="BF229" s="561"/>
      <c r="BG229" s="561"/>
      <c r="BH229" s="561"/>
      <c r="BI229" s="561"/>
      <c r="BJ229" s="1009"/>
      <c r="BK229" s="1009"/>
      <c r="BL229" s="1009"/>
      <c r="BM229" s="1009"/>
      <c r="BN229" s="1009"/>
      <c r="BO229" s="1009"/>
      <c r="BP229" s="1009"/>
      <c r="BQ229" s="1009"/>
      <c r="BR229" s="1009"/>
      <c r="BS229" s="1009"/>
      <c r="BT229" s="1009"/>
      <c r="BU229" s="1009"/>
      <c r="BV229" s="1009"/>
      <c r="BW229" s="1009"/>
      <c r="BX229" s="1009"/>
      <c r="BY229" s="1009"/>
      <c r="BZ229" s="1009"/>
      <c r="CA229" s="1009"/>
      <c r="CB229" s="1009"/>
      <c r="CC229" s="1009"/>
      <c r="CD229" s="1009"/>
      <c r="CE229" s="1009"/>
      <c r="CF229" s="472"/>
      <c r="CG229" s="472"/>
    </row>
    <row r="230" spans="20:249" s="464" customFormat="1" ht="124.2" customHeight="1">
      <c r="T230" s="515"/>
      <c r="U230" s="515"/>
      <c r="V230" s="515"/>
      <c r="W230" s="515"/>
      <c r="X230" s="515"/>
      <c r="Y230" s="515"/>
      <c r="Z230" s="515"/>
      <c r="AA230" s="515"/>
      <c r="AB230" s="515"/>
      <c r="AC230" s="829" t="s">
        <v>432</v>
      </c>
      <c r="AD230" s="829"/>
      <c r="AE230" s="829"/>
      <c r="AF230" s="829"/>
      <c r="AG230" s="829"/>
      <c r="AH230" s="829"/>
      <c r="AI230" s="829"/>
      <c r="AJ230" s="829"/>
      <c r="AK230" s="829"/>
      <c r="AL230" s="829"/>
      <c r="AM230" s="829"/>
      <c r="AN230" s="829"/>
      <c r="AO230" s="566"/>
      <c r="AP230" s="566"/>
      <c r="AQ230" s="566"/>
      <c r="AR230" s="566"/>
      <c r="AS230" s="566"/>
      <c r="AT230" s="566"/>
      <c r="AU230" s="566"/>
      <c r="AV230" s="566"/>
      <c r="AW230" s="469"/>
      <c r="AX230" s="469"/>
      <c r="AY230" s="560"/>
      <c r="AZ230" s="469"/>
      <c r="BA230" s="469"/>
      <c r="BB230" s="561"/>
      <c r="BC230" s="561"/>
      <c r="BD230" s="561"/>
      <c r="BE230" s="561"/>
      <c r="BF230" s="561"/>
      <c r="BG230" s="561"/>
      <c r="BH230" s="561"/>
      <c r="BI230" s="561"/>
      <c r="BJ230" s="570"/>
      <c r="BK230" s="570"/>
      <c r="BL230" s="570"/>
      <c r="BM230" s="515"/>
      <c r="BN230" s="515"/>
      <c r="BO230" s="515"/>
      <c r="BP230" s="515"/>
      <c r="BQ230" s="515"/>
      <c r="BR230" s="829" t="s">
        <v>238</v>
      </c>
      <c r="BS230" s="829"/>
      <c r="BT230" s="829"/>
      <c r="BU230" s="829"/>
      <c r="BV230" s="829"/>
      <c r="BW230" s="829"/>
      <c r="BZ230" s="517"/>
      <c r="CA230" s="517"/>
      <c r="CB230" s="518"/>
      <c r="CC230" s="518"/>
      <c r="CD230" s="518"/>
      <c r="CE230" s="518"/>
      <c r="CF230" s="472"/>
      <c r="CG230" s="472"/>
    </row>
    <row r="231" spans="20:249" s="464" customFormat="1" ht="79.349999999999994" customHeight="1">
      <c r="T231" s="476" t="s">
        <v>236</v>
      </c>
      <c r="U231" s="476"/>
      <c r="V231" s="476"/>
      <c r="W231" s="476"/>
      <c r="X231" s="476"/>
      <c r="Y231" s="476"/>
      <c r="Z231" s="476"/>
      <c r="AA231" s="476"/>
      <c r="AB231" s="476"/>
      <c r="AC231" s="1076">
        <v>2025</v>
      </c>
      <c r="AD231" s="1076"/>
      <c r="AE231" s="1076"/>
      <c r="AF231" s="1076"/>
      <c r="AG231" s="1076"/>
      <c r="AH231" s="1076"/>
      <c r="AI231" s="567"/>
      <c r="AJ231" s="567"/>
      <c r="AK231" s="560"/>
      <c r="AL231" s="560"/>
      <c r="AM231" s="560"/>
      <c r="AN231" s="560"/>
      <c r="AO231" s="560"/>
      <c r="AP231" s="560"/>
      <c r="AQ231" s="560"/>
      <c r="AR231" s="560"/>
      <c r="AS231" s="560"/>
      <c r="AT231" s="560"/>
      <c r="AU231" s="560"/>
      <c r="AV231" s="560"/>
      <c r="AW231" s="469"/>
      <c r="AX231" s="469"/>
      <c r="AY231" s="560"/>
      <c r="AZ231" s="469"/>
      <c r="BA231" s="469"/>
      <c r="BB231" s="561"/>
      <c r="BC231" s="561"/>
      <c r="BD231" s="561"/>
      <c r="BE231" s="561"/>
      <c r="BF231" s="561"/>
      <c r="BG231" s="561"/>
      <c r="BH231" s="561"/>
      <c r="BI231" s="561"/>
      <c r="BJ231" s="571"/>
      <c r="BK231" s="571"/>
      <c r="BL231" s="571"/>
      <c r="BM231" s="516"/>
      <c r="BN231" s="516"/>
      <c r="BO231" s="516"/>
      <c r="BP231" s="516"/>
      <c r="BQ231" s="516"/>
      <c r="BR231" s="1076">
        <v>2025</v>
      </c>
      <c r="BS231" s="1076"/>
      <c r="BT231" s="1076"/>
      <c r="BU231" s="1076"/>
      <c r="BV231" s="1076"/>
      <c r="BW231" s="1076"/>
      <c r="BX231" s="1076"/>
      <c r="CA231" s="469"/>
      <c r="CB231" s="562"/>
      <c r="CC231" s="562"/>
      <c r="CD231" s="562"/>
      <c r="CE231" s="562"/>
      <c r="CF231" s="465"/>
      <c r="CG231" s="465"/>
    </row>
    <row r="232" spans="20:249" s="464" customFormat="1" ht="54">
      <c r="T232" s="568"/>
      <c r="U232" s="560"/>
      <c r="V232" s="560"/>
      <c r="W232" s="560"/>
      <c r="X232" s="560"/>
      <c r="Y232" s="560"/>
      <c r="Z232" s="560"/>
      <c r="AA232" s="560"/>
      <c r="AB232" s="560"/>
      <c r="AC232" s="560"/>
      <c r="AD232" s="560"/>
      <c r="AE232" s="560"/>
      <c r="AF232" s="560"/>
      <c r="AG232" s="560"/>
      <c r="AH232" s="560"/>
      <c r="AI232" s="567"/>
      <c r="AJ232" s="567"/>
      <c r="AK232" s="560"/>
      <c r="AL232" s="560"/>
      <c r="AM232" s="560"/>
      <c r="AN232" s="560"/>
      <c r="AO232" s="560"/>
      <c r="AP232" s="560"/>
      <c r="AQ232" s="560"/>
      <c r="AR232" s="560"/>
      <c r="AS232" s="560"/>
      <c r="AT232" s="560"/>
      <c r="AU232" s="560"/>
      <c r="AV232" s="560"/>
      <c r="AW232" s="469"/>
      <c r="AX232" s="469"/>
      <c r="AY232" s="560"/>
      <c r="AZ232" s="469"/>
      <c r="BA232" s="469"/>
      <c r="BB232" s="561"/>
      <c r="BC232" s="561"/>
      <c r="BD232" s="561"/>
      <c r="BE232" s="561"/>
      <c r="BF232" s="561"/>
      <c r="BG232" s="561"/>
      <c r="BH232" s="561"/>
      <c r="BI232" s="561"/>
      <c r="BJ232" s="561"/>
      <c r="BK232" s="561"/>
      <c r="BL232" s="561"/>
      <c r="BM232" s="560"/>
      <c r="BN232" s="560"/>
      <c r="BO232" s="560"/>
      <c r="BP232" s="560"/>
      <c r="BQ232" s="560"/>
      <c r="BR232" s="560"/>
      <c r="BS232" s="560"/>
      <c r="BT232" s="560"/>
      <c r="BU232" s="560"/>
      <c r="BV232" s="560"/>
      <c r="BW232" s="560"/>
      <c r="BX232" s="560"/>
      <c r="BY232" s="560"/>
      <c r="BZ232" s="560"/>
      <c r="CA232" s="560"/>
      <c r="CB232" s="562"/>
      <c r="CC232" s="562"/>
      <c r="CD232" s="562"/>
      <c r="CE232" s="562"/>
      <c r="CF232" s="465"/>
      <c r="CG232" s="465"/>
    </row>
    <row r="233" spans="20:249" s="464" customFormat="1" ht="52.95" customHeight="1">
      <c r="T233" s="649" t="s">
        <v>624</v>
      </c>
      <c r="U233" s="649"/>
      <c r="V233" s="649"/>
      <c r="W233" s="649"/>
      <c r="X233" s="649"/>
      <c r="Y233" s="649"/>
      <c r="Z233" s="649"/>
      <c r="AA233" s="649"/>
      <c r="AB233" s="649"/>
      <c r="AC233" s="649"/>
      <c r="AD233" s="649"/>
      <c r="AE233" s="649"/>
      <c r="AF233" s="649"/>
      <c r="AG233" s="649"/>
      <c r="AH233" s="649"/>
      <c r="AI233" s="649"/>
      <c r="AJ233" s="649"/>
      <c r="AK233" s="649"/>
      <c r="AL233" s="649"/>
      <c r="AM233" s="649"/>
      <c r="AN233" s="649"/>
      <c r="AO233" s="649"/>
      <c r="AP233" s="649"/>
      <c r="AQ233" s="649"/>
      <c r="AR233" s="649"/>
      <c r="AS233" s="649"/>
      <c r="AT233" s="649"/>
      <c r="AU233" s="649"/>
      <c r="AV233" s="649"/>
      <c r="AW233" s="649"/>
      <c r="AX233" s="649"/>
      <c r="AY233" s="649"/>
      <c r="AZ233" s="649"/>
      <c r="BA233" s="469"/>
      <c r="BB233" s="561"/>
      <c r="BC233" s="561"/>
      <c r="BD233" s="561"/>
      <c r="BE233" s="561"/>
      <c r="BF233" s="561"/>
      <c r="BG233" s="561"/>
      <c r="BH233" s="561"/>
      <c r="BI233" s="561"/>
      <c r="BJ233" s="564" t="s">
        <v>239</v>
      </c>
      <c r="BK233" s="561"/>
      <c r="BL233" s="561"/>
      <c r="BN233" s="564"/>
      <c r="BO233" s="564"/>
      <c r="BP233" s="564"/>
      <c r="BQ233" s="564"/>
      <c r="BR233" s="564"/>
      <c r="BS233" s="564"/>
      <c r="BT233" s="564"/>
      <c r="BU233" s="564"/>
      <c r="BV233" s="564"/>
      <c r="BW233" s="564"/>
      <c r="BX233" s="564"/>
      <c r="BY233" s="564"/>
      <c r="BZ233" s="564"/>
      <c r="CA233" s="564"/>
      <c r="CB233" s="564"/>
      <c r="CC233" s="564"/>
      <c r="CD233" s="564"/>
      <c r="CE233" s="564"/>
      <c r="CF233" s="474"/>
      <c r="CG233" s="474"/>
    </row>
    <row r="234" spans="20:249" s="464" customFormat="1" ht="54">
      <c r="T234" s="469"/>
      <c r="U234" s="469"/>
      <c r="V234" s="469"/>
      <c r="W234" s="469"/>
      <c r="X234" s="469"/>
      <c r="Y234" s="469"/>
      <c r="Z234" s="469"/>
      <c r="AA234" s="469"/>
      <c r="AB234" s="469"/>
      <c r="AC234" s="469"/>
      <c r="AD234" s="469"/>
      <c r="AE234" s="469"/>
      <c r="AF234" s="469"/>
      <c r="AG234" s="469"/>
      <c r="AH234" s="469"/>
      <c r="AI234" s="469"/>
      <c r="AJ234" s="469"/>
      <c r="AK234" s="469"/>
      <c r="AL234" s="469"/>
      <c r="AM234" s="469"/>
      <c r="AN234" s="469"/>
      <c r="AO234" s="469"/>
      <c r="AP234" s="469"/>
      <c r="AQ234" s="469"/>
      <c r="AR234" s="469"/>
      <c r="AS234" s="469"/>
      <c r="AT234" s="469"/>
      <c r="AU234" s="469"/>
      <c r="AV234" s="469"/>
      <c r="AW234" s="469"/>
      <c r="AX234" s="469"/>
      <c r="AY234" s="560"/>
      <c r="AZ234" s="469"/>
      <c r="BA234" s="469"/>
      <c r="BB234" s="561"/>
      <c r="BC234" s="561"/>
      <c r="BD234" s="561"/>
      <c r="BE234" s="561"/>
      <c r="BF234" s="561"/>
      <c r="BG234" s="561"/>
      <c r="BH234" s="561"/>
      <c r="BI234" s="561"/>
      <c r="BJ234" s="570"/>
      <c r="BK234" s="570"/>
      <c r="BL234" s="570"/>
      <c r="BM234" s="572"/>
      <c r="BN234" s="572"/>
      <c r="BO234" s="572"/>
      <c r="BP234" s="572"/>
      <c r="BQ234" s="572"/>
      <c r="BR234" s="829" t="s">
        <v>608</v>
      </c>
      <c r="BS234" s="829"/>
      <c r="BT234" s="829"/>
      <c r="BU234" s="829"/>
      <c r="BV234" s="829"/>
      <c r="BW234" s="829"/>
      <c r="BX234" s="829"/>
      <c r="BY234" s="564"/>
      <c r="BZ234" s="564"/>
      <c r="CA234" s="564"/>
      <c r="CB234" s="564"/>
      <c r="CC234" s="564"/>
      <c r="CD234" s="564"/>
      <c r="CE234" s="564"/>
      <c r="CF234" s="474"/>
      <c r="CG234" s="474"/>
    </row>
    <row r="235" spans="20:249" s="464" customFormat="1" ht="79.349999999999994" customHeight="1">
      <c r="T235" s="515"/>
      <c r="U235" s="515"/>
      <c r="V235" s="515"/>
      <c r="W235" s="515"/>
      <c r="X235" s="515"/>
      <c r="Y235" s="515"/>
      <c r="Z235" s="515"/>
      <c r="AA235" s="515"/>
      <c r="AB235" s="515"/>
      <c r="AC235" s="829" t="s">
        <v>433</v>
      </c>
      <c r="AD235" s="829"/>
      <c r="AE235" s="829"/>
      <c r="AF235" s="829"/>
      <c r="AG235" s="829"/>
      <c r="AH235" s="829"/>
      <c r="AI235" s="829"/>
      <c r="AJ235" s="829"/>
      <c r="AK235" s="829"/>
      <c r="AL235" s="829"/>
      <c r="AM235" s="829"/>
      <c r="AN235" s="829"/>
      <c r="AO235" s="517"/>
      <c r="AP235" s="517"/>
      <c r="AQ235" s="517"/>
      <c r="AR235" s="517"/>
      <c r="AS235" s="517"/>
      <c r="AT235" s="517"/>
      <c r="AU235" s="517"/>
      <c r="AV235" s="517"/>
      <c r="AW235" s="469"/>
      <c r="AX235" s="469"/>
      <c r="AY235" s="560"/>
      <c r="AZ235" s="469"/>
      <c r="BA235" s="469"/>
      <c r="BB235" s="561"/>
      <c r="BC235" s="561"/>
      <c r="BD235" s="561"/>
      <c r="BE235" s="561"/>
      <c r="BF235" s="561"/>
      <c r="BG235" s="561"/>
      <c r="BH235" s="561"/>
      <c r="BI235" s="561"/>
      <c r="BJ235" s="571"/>
      <c r="BK235" s="571"/>
      <c r="BL235" s="571"/>
      <c r="BM235" s="516"/>
      <c r="BN235" s="516"/>
      <c r="BO235" s="516"/>
      <c r="BP235" s="516"/>
      <c r="BQ235" s="516"/>
      <c r="BR235" s="1076">
        <v>2025</v>
      </c>
      <c r="BS235" s="1076"/>
      <c r="BT235" s="1076"/>
      <c r="BU235" s="1076"/>
      <c r="BV235" s="1076"/>
      <c r="CA235" s="469"/>
      <c r="CB235" s="562"/>
      <c r="CC235" s="562"/>
      <c r="CD235" s="562"/>
      <c r="CE235" s="562"/>
      <c r="CF235" s="465"/>
      <c r="CG235" s="465"/>
    </row>
    <row r="236" spans="20:249" s="464" customFormat="1" ht="79.349999999999994" customHeight="1">
      <c r="T236" s="475"/>
      <c r="U236" s="475"/>
      <c r="V236" s="475"/>
      <c r="W236" s="475"/>
      <c r="X236" s="475"/>
      <c r="Y236" s="475"/>
      <c r="Z236" s="475"/>
      <c r="AA236" s="475"/>
      <c r="AB236" s="475"/>
      <c r="AC236" s="1076">
        <v>2025</v>
      </c>
      <c r="AD236" s="1076"/>
      <c r="AE236" s="1076"/>
      <c r="AF236" s="1076"/>
      <c r="AG236" s="1076"/>
      <c r="AH236" s="1076"/>
      <c r="AI236" s="1076"/>
      <c r="AJ236" s="567"/>
      <c r="AK236" s="560"/>
      <c r="AL236" s="560"/>
      <c r="AM236" s="560"/>
      <c r="AN236" s="560"/>
      <c r="AO236" s="560"/>
      <c r="AP236" s="560"/>
      <c r="AQ236" s="560"/>
      <c r="AR236" s="560"/>
      <c r="AS236" s="560"/>
      <c r="AT236" s="560"/>
      <c r="AU236" s="560"/>
      <c r="AV236" s="560"/>
      <c r="AW236" s="469"/>
      <c r="AX236" s="469"/>
      <c r="AY236" s="560"/>
      <c r="AZ236" s="469"/>
      <c r="BA236" s="469"/>
      <c r="BB236" s="561"/>
      <c r="BC236" s="561"/>
      <c r="BD236" s="561"/>
      <c r="BE236" s="561"/>
      <c r="BF236" s="561"/>
      <c r="BG236" s="561"/>
      <c r="BH236" s="561"/>
      <c r="BI236" s="561"/>
      <c r="BJ236" s="561"/>
      <c r="BK236" s="561"/>
      <c r="BL236" s="561"/>
      <c r="BM236" s="559"/>
      <c r="BN236" s="559"/>
      <c r="BO236" s="559"/>
      <c r="BP236" s="559"/>
      <c r="BQ236" s="559"/>
      <c r="BR236" s="559"/>
      <c r="BS236" s="559"/>
      <c r="BY236" s="560"/>
      <c r="BZ236" s="560"/>
      <c r="CA236" s="469"/>
      <c r="CB236" s="562"/>
      <c r="CC236" s="562"/>
      <c r="CD236" s="562"/>
      <c r="CE236" s="562"/>
      <c r="CF236" s="465"/>
      <c r="CG236" s="465"/>
    </row>
    <row r="237" spans="20:249" s="464" customFormat="1" ht="48.6" customHeight="1">
      <c r="T237" s="560"/>
      <c r="U237" s="560"/>
      <c r="V237" s="560"/>
      <c r="W237" s="560"/>
      <c r="X237" s="560"/>
      <c r="Y237" s="560"/>
      <c r="Z237" s="560"/>
      <c r="AA237" s="560"/>
      <c r="AB237" s="560"/>
      <c r="AC237" s="560"/>
      <c r="AD237" s="560"/>
      <c r="AE237" s="560"/>
      <c r="AF237" s="560"/>
      <c r="AG237" s="560"/>
      <c r="AH237" s="560"/>
      <c r="AI237" s="559"/>
      <c r="AJ237" s="559"/>
      <c r="AK237" s="559"/>
      <c r="AL237" s="559"/>
      <c r="AM237" s="469"/>
      <c r="AN237" s="469"/>
      <c r="AO237" s="469"/>
      <c r="AP237" s="469"/>
      <c r="AQ237" s="469"/>
      <c r="AR237" s="469"/>
      <c r="AS237" s="469"/>
      <c r="AT237" s="469"/>
      <c r="AU237" s="469"/>
      <c r="AV237" s="469"/>
      <c r="AW237" s="469"/>
      <c r="AX237" s="469"/>
      <c r="AY237" s="560"/>
      <c r="AZ237" s="469"/>
      <c r="BA237" s="469"/>
      <c r="BB237" s="560"/>
      <c r="BC237" s="560"/>
      <c r="BD237" s="560"/>
      <c r="BE237" s="560"/>
      <c r="BF237" s="560"/>
      <c r="BG237" s="560"/>
      <c r="BH237" s="560"/>
      <c r="BI237" s="560"/>
      <c r="BJ237" s="560"/>
      <c r="BK237" s="560"/>
      <c r="BL237" s="560"/>
      <c r="BM237" s="560"/>
      <c r="BN237" s="560"/>
      <c r="BO237" s="560"/>
      <c r="BP237" s="560"/>
      <c r="BQ237" s="562"/>
      <c r="BR237" s="562"/>
      <c r="BS237" s="562"/>
      <c r="BT237" s="562"/>
      <c r="BU237" s="562"/>
      <c r="BV237" s="562"/>
      <c r="BW237" s="562"/>
      <c r="BX237" s="562"/>
      <c r="BY237" s="562"/>
      <c r="BZ237" s="562"/>
      <c r="CA237" s="469"/>
      <c r="CB237" s="561"/>
      <c r="CC237" s="561"/>
      <c r="CD237" s="561"/>
      <c r="CE237" s="561"/>
    </row>
    <row r="238" spans="20:249" s="464" customFormat="1" ht="42.6" customHeight="1">
      <c r="T238" s="1009" t="s">
        <v>434</v>
      </c>
      <c r="U238" s="1009"/>
      <c r="V238" s="1009"/>
      <c r="W238" s="1009"/>
      <c r="X238" s="1009"/>
      <c r="Y238" s="1009"/>
      <c r="Z238" s="1009"/>
      <c r="AA238" s="1009"/>
      <c r="AB238" s="1009"/>
      <c r="AC238" s="1009"/>
      <c r="AD238" s="1009"/>
      <c r="AE238" s="1009"/>
      <c r="AF238" s="1009"/>
      <c r="AG238" s="1009"/>
      <c r="AH238" s="1009"/>
      <c r="AI238" s="1009"/>
      <c r="AJ238" s="1009"/>
      <c r="AK238" s="1009"/>
      <c r="AL238" s="1009"/>
      <c r="AM238" s="1009"/>
      <c r="AN238" s="1009"/>
      <c r="AO238" s="518"/>
      <c r="AP238" s="518"/>
      <c r="AQ238" s="518"/>
      <c r="AR238" s="518"/>
      <c r="AS238" s="518"/>
      <c r="AT238" s="518"/>
      <c r="AU238" s="518"/>
      <c r="AV238" s="518"/>
      <c r="AW238" s="469"/>
      <c r="AX238" s="469"/>
      <c r="AY238" s="560"/>
      <c r="AZ238" s="469"/>
      <c r="BA238" s="469"/>
      <c r="BB238" s="469"/>
      <c r="BC238" s="560"/>
      <c r="BD238" s="560"/>
      <c r="BE238" s="560"/>
      <c r="BF238" s="560"/>
      <c r="BG238" s="560"/>
      <c r="BH238" s="560"/>
      <c r="BI238" s="560"/>
      <c r="BJ238" s="560"/>
      <c r="BK238" s="560"/>
      <c r="BL238" s="560"/>
      <c r="BM238" s="560"/>
      <c r="BN238" s="560"/>
      <c r="BO238" s="560"/>
      <c r="BP238" s="560"/>
      <c r="BQ238" s="562"/>
      <c r="BR238" s="562"/>
      <c r="BS238" s="562"/>
      <c r="BT238" s="562"/>
      <c r="BU238" s="562"/>
      <c r="BV238" s="562"/>
      <c r="BW238" s="562"/>
      <c r="BX238" s="562"/>
      <c r="BY238" s="562"/>
      <c r="BZ238" s="469"/>
      <c r="CA238" s="469"/>
      <c r="CB238" s="561"/>
      <c r="CC238" s="561"/>
      <c r="CD238" s="568"/>
      <c r="CE238" s="568"/>
      <c r="CF238" s="473"/>
      <c r="CH238" s="468"/>
      <c r="CI238" s="468"/>
      <c r="CJ238" s="468"/>
      <c r="CK238" s="468"/>
      <c r="CL238" s="468"/>
      <c r="CM238" s="468"/>
      <c r="CN238" s="468"/>
      <c r="CO238" s="468"/>
      <c r="CP238" s="468"/>
      <c r="CQ238" s="468"/>
      <c r="CR238" s="468"/>
      <c r="CS238" s="468"/>
      <c r="CT238" s="468"/>
      <c r="CU238" s="468"/>
      <c r="CV238" s="468"/>
      <c r="CW238" s="468"/>
      <c r="CX238" s="468"/>
      <c r="CY238" s="468"/>
      <c r="CZ238" s="468"/>
      <c r="DA238" s="468"/>
      <c r="DB238" s="468"/>
      <c r="DC238" s="468"/>
      <c r="DD238" s="468"/>
      <c r="DE238" s="468"/>
      <c r="DF238" s="468"/>
      <c r="DG238" s="468"/>
      <c r="DH238" s="468"/>
      <c r="DI238" s="468"/>
      <c r="DJ238" s="468"/>
      <c r="DK238" s="468"/>
      <c r="DL238" s="468"/>
      <c r="DM238" s="468"/>
      <c r="DN238" s="468"/>
      <c r="DO238" s="468"/>
      <c r="DP238" s="468"/>
      <c r="DQ238" s="468"/>
      <c r="DR238" s="468"/>
      <c r="DS238" s="468"/>
      <c r="DT238" s="468"/>
      <c r="DU238" s="468"/>
      <c r="DV238" s="468"/>
      <c r="DW238" s="468"/>
      <c r="DX238" s="468"/>
      <c r="DY238" s="468"/>
      <c r="DZ238" s="468"/>
      <c r="EA238" s="468"/>
      <c r="EB238" s="468"/>
      <c r="EC238" s="468"/>
      <c r="ED238" s="468"/>
      <c r="EE238" s="468"/>
      <c r="EF238" s="468"/>
      <c r="EG238" s="468"/>
      <c r="EH238" s="468"/>
      <c r="EI238" s="468"/>
      <c r="EJ238" s="468"/>
      <c r="EK238" s="468"/>
      <c r="EL238" s="468"/>
      <c r="EM238" s="468"/>
      <c r="EN238" s="468"/>
      <c r="EO238" s="468"/>
      <c r="EP238" s="468"/>
      <c r="EQ238" s="468"/>
      <c r="ER238" s="468"/>
      <c r="ES238" s="468"/>
      <c r="ET238" s="468"/>
      <c r="EU238" s="468"/>
      <c r="EV238" s="468"/>
      <c r="EW238" s="468"/>
      <c r="EX238" s="468"/>
      <c r="EY238" s="468"/>
      <c r="EZ238" s="468"/>
      <c r="FA238" s="468"/>
      <c r="FB238" s="468"/>
      <c r="FC238" s="468"/>
      <c r="FD238" s="468"/>
      <c r="FE238" s="468"/>
      <c r="FF238" s="468"/>
      <c r="FG238" s="468"/>
      <c r="FH238" s="468"/>
      <c r="FI238" s="468"/>
      <c r="FJ238" s="468"/>
      <c r="FK238" s="468"/>
      <c r="FL238" s="468"/>
      <c r="FM238" s="468"/>
      <c r="FN238" s="468"/>
      <c r="FO238" s="468"/>
      <c r="FP238" s="468"/>
      <c r="FQ238" s="468"/>
      <c r="FR238" s="468"/>
      <c r="FS238" s="468"/>
      <c r="FT238" s="468"/>
      <c r="FU238" s="468"/>
      <c r="FV238" s="468"/>
      <c r="FW238" s="468"/>
      <c r="FX238" s="468"/>
      <c r="FY238" s="468"/>
      <c r="FZ238" s="468"/>
      <c r="GA238" s="468"/>
      <c r="GB238" s="468"/>
      <c r="GC238" s="468"/>
      <c r="GD238" s="468"/>
      <c r="GE238" s="468"/>
      <c r="GF238" s="468"/>
      <c r="GG238" s="468"/>
      <c r="GH238" s="468"/>
      <c r="GI238" s="468"/>
      <c r="GJ238" s="468"/>
      <c r="GK238" s="468"/>
      <c r="GL238" s="468"/>
      <c r="GM238" s="468"/>
      <c r="GN238" s="468"/>
      <c r="GO238" s="468"/>
      <c r="GP238" s="468"/>
      <c r="GQ238" s="468"/>
      <c r="GR238" s="468"/>
      <c r="GS238" s="468"/>
      <c r="GT238" s="468"/>
      <c r="GU238" s="468"/>
      <c r="GV238" s="468"/>
      <c r="GW238" s="468"/>
      <c r="GX238" s="468"/>
      <c r="GY238" s="468"/>
      <c r="GZ238" s="468"/>
      <c r="HA238" s="468"/>
      <c r="HB238" s="468"/>
      <c r="HC238" s="468"/>
      <c r="HD238" s="468"/>
      <c r="HE238" s="468"/>
      <c r="HF238" s="468"/>
      <c r="HG238" s="468"/>
      <c r="HH238" s="468"/>
      <c r="HI238" s="468"/>
      <c r="HJ238" s="468"/>
      <c r="HK238" s="468"/>
      <c r="HL238" s="468"/>
      <c r="HM238" s="468"/>
      <c r="HN238" s="468"/>
      <c r="HO238" s="468"/>
      <c r="HP238" s="468"/>
      <c r="HQ238" s="468"/>
      <c r="HR238" s="468"/>
      <c r="HS238" s="468"/>
      <c r="HT238" s="468"/>
      <c r="HU238" s="468"/>
      <c r="HV238" s="468"/>
      <c r="HW238" s="468"/>
      <c r="HX238" s="468"/>
      <c r="HY238" s="468"/>
      <c r="HZ238" s="468"/>
      <c r="IA238" s="468"/>
      <c r="IB238" s="468"/>
      <c r="IC238" s="468"/>
      <c r="ID238" s="468"/>
      <c r="IE238" s="468"/>
      <c r="IF238" s="468"/>
      <c r="IG238" s="468"/>
      <c r="IH238" s="468"/>
      <c r="II238" s="468"/>
      <c r="IJ238" s="468"/>
      <c r="IK238" s="468"/>
      <c r="IL238" s="468"/>
      <c r="IM238" s="468"/>
      <c r="IN238" s="468"/>
      <c r="IO238" s="468"/>
    </row>
    <row r="239" spans="20:249" s="464" customFormat="1" ht="63.6" customHeight="1">
      <c r="T239" s="1009"/>
      <c r="U239" s="1009"/>
      <c r="V239" s="1009"/>
      <c r="W239" s="1009"/>
      <c r="X239" s="1009"/>
      <c r="Y239" s="1009"/>
      <c r="Z239" s="1009"/>
      <c r="AA239" s="1009"/>
      <c r="AB239" s="1009"/>
      <c r="AC239" s="1009"/>
      <c r="AD239" s="1009"/>
      <c r="AE239" s="1009"/>
      <c r="AF239" s="1009"/>
      <c r="AG239" s="1009"/>
      <c r="AH239" s="1009"/>
      <c r="AI239" s="1009"/>
      <c r="AJ239" s="1009"/>
      <c r="AK239" s="1009"/>
      <c r="AL239" s="1009"/>
      <c r="AM239" s="1009"/>
      <c r="AN239" s="1009"/>
      <c r="AO239" s="518"/>
      <c r="AP239" s="518"/>
      <c r="AQ239" s="518"/>
      <c r="AR239" s="518"/>
      <c r="AS239" s="518"/>
      <c r="AT239" s="518"/>
      <c r="AU239" s="518"/>
      <c r="AV239" s="518"/>
      <c r="AW239" s="469"/>
      <c r="AX239" s="469"/>
      <c r="AY239" s="560"/>
      <c r="AZ239" s="469"/>
      <c r="BA239" s="469"/>
      <c r="BB239" s="569"/>
      <c r="BC239" s="569"/>
      <c r="BD239" s="569"/>
      <c r="BE239" s="569"/>
      <c r="BF239" s="569"/>
      <c r="BG239" s="569"/>
      <c r="BH239" s="569"/>
      <c r="BI239" s="569"/>
      <c r="BJ239" s="569"/>
      <c r="BK239" s="569"/>
      <c r="BL239" s="564"/>
      <c r="BM239" s="564"/>
      <c r="BN239" s="564"/>
      <c r="BO239" s="564"/>
      <c r="BP239" s="564"/>
      <c r="BQ239" s="564"/>
      <c r="BR239" s="564"/>
      <c r="BS239" s="564"/>
      <c r="BT239" s="564"/>
      <c r="BU239" s="564"/>
      <c r="BV239" s="564"/>
      <c r="BW239" s="469"/>
      <c r="BX239" s="469"/>
      <c r="BY239" s="469"/>
      <c r="BZ239" s="469"/>
      <c r="CA239" s="469"/>
      <c r="CB239" s="561"/>
      <c r="CC239" s="561"/>
      <c r="CD239" s="568"/>
      <c r="CE239" s="568"/>
      <c r="CF239" s="473"/>
      <c r="CH239" s="468"/>
      <c r="CI239" s="468"/>
      <c r="CJ239" s="468"/>
      <c r="CK239" s="468"/>
      <c r="CL239" s="468"/>
      <c r="CM239" s="468"/>
      <c r="CN239" s="468"/>
      <c r="CO239" s="468"/>
      <c r="CP239" s="468"/>
      <c r="CQ239" s="468"/>
      <c r="CR239" s="468"/>
      <c r="CS239" s="468"/>
      <c r="CT239" s="468"/>
      <c r="CU239" s="468"/>
      <c r="CV239" s="468"/>
      <c r="CW239" s="468"/>
      <c r="CX239" s="468"/>
      <c r="CY239" s="468"/>
      <c r="CZ239" s="468"/>
      <c r="DA239" s="468"/>
      <c r="DB239" s="468"/>
      <c r="DC239" s="468"/>
      <c r="DD239" s="468"/>
      <c r="DE239" s="468"/>
      <c r="DF239" s="468"/>
      <c r="DG239" s="468"/>
      <c r="DH239" s="468"/>
      <c r="DI239" s="468"/>
      <c r="DJ239" s="468"/>
      <c r="DK239" s="468"/>
      <c r="DL239" s="468"/>
      <c r="DM239" s="468"/>
      <c r="DN239" s="468"/>
      <c r="DO239" s="468"/>
      <c r="DP239" s="468"/>
      <c r="DQ239" s="468"/>
      <c r="DR239" s="468"/>
      <c r="DS239" s="468"/>
      <c r="DT239" s="468"/>
      <c r="DU239" s="468"/>
      <c r="DV239" s="468"/>
      <c r="DW239" s="468"/>
      <c r="DX239" s="468"/>
      <c r="DY239" s="468"/>
      <c r="DZ239" s="468"/>
      <c r="EA239" s="468"/>
      <c r="EB239" s="468"/>
      <c r="EC239" s="468"/>
      <c r="ED239" s="468"/>
      <c r="EE239" s="468"/>
      <c r="EF239" s="468"/>
      <c r="EG239" s="468"/>
      <c r="EH239" s="468"/>
      <c r="EI239" s="468"/>
      <c r="EJ239" s="468"/>
      <c r="EK239" s="468"/>
      <c r="EL239" s="468"/>
      <c r="EM239" s="468"/>
      <c r="EN239" s="468"/>
      <c r="EO239" s="468"/>
      <c r="EP239" s="468"/>
      <c r="EQ239" s="468"/>
      <c r="ER239" s="468"/>
      <c r="ES239" s="468"/>
      <c r="ET239" s="468"/>
      <c r="EU239" s="468"/>
      <c r="EV239" s="468"/>
      <c r="EW239" s="468"/>
      <c r="EX239" s="468"/>
      <c r="EY239" s="468"/>
      <c r="EZ239" s="468"/>
      <c r="FA239" s="468"/>
      <c r="FB239" s="468"/>
      <c r="FC239" s="468"/>
      <c r="FD239" s="468"/>
      <c r="FE239" s="468"/>
      <c r="FF239" s="468"/>
      <c r="FG239" s="468"/>
      <c r="FH239" s="468"/>
      <c r="FI239" s="468"/>
      <c r="FJ239" s="468"/>
      <c r="FK239" s="468"/>
      <c r="FL239" s="468"/>
      <c r="FM239" s="468"/>
      <c r="FN239" s="468"/>
      <c r="FO239" s="468"/>
      <c r="FP239" s="468"/>
      <c r="FQ239" s="468"/>
      <c r="FR239" s="468"/>
      <c r="FS239" s="468"/>
      <c r="FT239" s="468"/>
      <c r="FU239" s="468"/>
      <c r="FV239" s="468"/>
      <c r="FW239" s="468"/>
      <c r="FX239" s="468"/>
      <c r="FY239" s="468"/>
      <c r="FZ239" s="468"/>
      <c r="GA239" s="468"/>
      <c r="GB239" s="468"/>
      <c r="GC239" s="468"/>
      <c r="GD239" s="468"/>
      <c r="GE239" s="468"/>
      <c r="GF239" s="468"/>
      <c r="GG239" s="468"/>
      <c r="GH239" s="468"/>
      <c r="GI239" s="468"/>
      <c r="GJ239" s="468"/>
      <c r="GK239" s="468"/>
      <c r="GL239" s="468"/>
      <c r="GM239" s="468"/>
      <c r="GN239" s="468"/>
      <c r="GO239" s="468"/>
      <c r="GP239" s="468"/>
      <c r="GQ239" s="468"/>
      <c r="GR239" s="468"/>
      <c r="GS239" s="468"/>
      <c r="GT239" s="468"/>
      <c r="GU239" s="468"/>
      <c r="GV239" s="468"/>
      <c r="GW239" s="468"/>
      <c r="GX239" s="468"/>
      <c r="GY239" s="468"/>
      <c r="GZ239" s="468"/>
      <c r="HA239" s="468"/>
      <c r="HB239" s="468"/>
      <c r="HC239" s="468"/>
      <c r="HD239" s="468"/>
      <c r="HE239" s="468"/>
      <c r="HF239" s="468"/>
      <c r="HG239" s="468"/>
      <c r="HH239" s="468"/>
      <c r="HI239" s="468"/>
      <c r="HJ239" s="468"/>
      <c r="HK239" s="468"/>
      <c r="HL239" s="468"/>
      <c r="HM239" s="468"/>
      <c r="HN239" s="468"/>
      <c r="HO239" s="468"/>
      <c r="HP239" s="468"/>
      <c r="HQ239" s="468"/>
      <c r="HR239" s="468"/>
      <c r="HS239" s="468"/>
      <c r="HT239" s="468"/>
      <c r="HU239" s="468"/>
      <c r="HV239" s="468"/>
      <c r="HW239" s="468"/>
      <c r="HX239" s="468"/>
      <c r="HY239" s="468"/>
      <c r="HZ239" s="468"/>
      <c r="IA239" s="468"/>
      <c r="IB239" s="468"/>
      <c r="IC239" s="468"/>
      <c r="ID239" s="468"/>
      <c r="IE239" s="468"/>
      <c r="IF239" s="468"/>
      <c r="IG239" s="468"/>
      <c r="IH239" s="468"/>
      <c r="II239" s="468"/>
      <c r="IJ239" s="468"/>
      <c r="IK239" s="468"/>
      <c r="IL239" s="468"/>
      <c r="IM239" s="468"/>
      <c r="IN239" s="468"/>
      <c r="IO239" s="468"/>
    </row>
    <row r="240" spans="20:249" s="464" customFormat="1" ht="42" customHeight="1">
      <c r="T240" s="568"/>
      <c r="U240" s="560"/>
      <c r="V240" s="560"/>
      <c r="W240" s="560"/>
      <c r="X240" s="560"/>
      <c r="Y240" s="560"/>
      <c r="Z240" s="560"/>
      <c r="AA240" s="560"/>
      <c r="AB240" s="560"/>
      <c r="AC240" s="560"/>
      <c r="AD240" s="560"/>
      <c r="AE240" s="560"/>
      <c r="AF240" s="560"/>
      <c r="AG240" s="560"/>
      <c r="AH240" s="560"/>
      <c r="AI240" s="567"/>
      <c r="AJ240" s="567"/>
      <c r="AK240" s="560"/>
      <c r="AL240" s="560"/>
      <c r="AM240" s="560"/>
      <c r="AN240" s="560"/>
      <c r="AO240" s="560"/>
      <c r="AP240" s="560"/>
      <c r="AQ240" s="560"/>
      <c r="AR240" s="560"/>
      <c r="AS240" s="560"/>
      <c r="AT240" s="560"/>
      <c r="AU240" s="560"/>
      <c r="AV240" s="560"/>
      <c r="AW240" s="469"/>
      <c r="AX240" s="469"/>
      <c r="AY240" s="560"/>
      <c r="AZ240" s="469"/>
      <c r="BA240" s="469"/>
      <c r="BB240" s="469"/>
      <c r="BC240" s="562"/>
      <c r="BD240" s="562"/>
      <c r="BE240" s="562"/>
      <c r="BF240" s="562"/>
      <c r="BG240" s="562"/>
      <c r="BH240" s="562"/>
      <c r="BI240" s="562"/>
      <c r="BJ240" s="562"/>
      <c r="BK240" s="562"/>
      <c r="BL240" s="562"/>
      <c r="BM240" s="562"/>
      <c r="BN240" s="562"/>
      <c r="BO240" s="562"/>
      <c r="BP240" s="562"/>
      <c r="BQ240" s="469"/>
      <c r="BR240" s="560"/>
      <c r="BS240" s="560"/>
      <c r="BT240" s="560"/>
      <c r="BU240" s="560"/>
      <c r="BV240" s="560"/>
      <c r="BW240" s="469"/>
      <c r="BX240" s="469"/>
      <c r="BY240" s="469"/>
      <c r="BZ240" s="469"/>
      <c r="CA240" s="469"/>
      <c r="CB240" s="561"/>
      <c r="CC240" s="561"/>
      <c r="CD240" s="568"/>
      <c r="CE240" s="568"/>
      <c r="CF240" s="473"/>
      <c r="CH240" s="468"/>
      <c r="CI240" s="468"/>
      <c r="CJ240" s="468"/>
      <c r="CK240" s="468"/>
      <c r="CL240" s="468"/>
      <c r="CM240" s="468"/>
      <c r="CN240" s="468"/>
      <c r="CO240" s="468"/>
      <c r="CP240" s="468"/>
      <c r="CQ240" s="468"/>
      <c r="CR240" s="468"/>
      <c r="CS240" s="468"/>
      <c r="CT240" s="468"/>
      <c r="CU240" s="468"/>
      <c r="CV240" s="468"/>
      <c r="CW240" s="468"/>
      <c r="CX240" s="468"/>
      <c r="CY240" s="468"/>
      <c r="CZ240" s="468"/>
      <c r="DA240" s="468"/>
      <c r="DB240" s="468"/>
      <c r="DC240" s="468"/>
      <c r="DD240" s="468"/>
      <c r="DE240" s="468"/>
      <c r="DF240" s="468"/>
      <c r="DG240" s="468"/>
      <c r="DH240" s="468"/>
      <c r="DI240" s="468"/>
      <c r="DJ240" s="468"/>
      <c r="DK240" s="468"/>
      <c r="DL240" s="468"/>
      <c r="DM240" s="468"/>
      <c r="DN240" s="468"/>
      <c r="DO240" s="468"/>
      <c r="DP240" s="468"/>
      <c r="DQ240" s="468"/>
      <c r="DR240" s="468"/>
      <c r="DS240" s="468"/>
      <c r="DT240" s="468"/>
      <c r="DU240" s="468"/>
      <c r="DV240" s="468"/>
      <c r="DW240" s="468"/>
      <c r="DX240" s="468"/>
      <c r="DY240" s="468"/>
      <c r="DZ240" s="468"/>
      <c r="EA240" s="468"/>
      <c r="EB240" s="468"/>
      <c r="EC240" s="468"/>
      <c r="ED240" s="468"/>
      <c r="EE240" s="468"/>
      <c r="EF240" s="468"/>
      <c r="EG240" s="468"/>
      <c r="EH240" s="468"/>
      <c r="EI240" s="468"/>
      <c r="EJ240" s="468"/>
      <c r="EK240" s="468"/>
      <c r="EL240" s="468"/>
      <c r="EM240" s="468"/>
      <c r="EN240" s="468"/>
      <c r="EO240" s="468"/>
      <c r="EP240" s="468"/>
      <c r="EQ240" s="468"/>
      <c r="ER240" s="468"/>
      <c r="ES240" s="468"/>
      <c r="ET240" s="468"/>
      <c r="EU240" s="468"/>
      <c r="EV240" s="468"/>
      <c r="EW240" s="468"/>
      <c r="EX240" s="468"/>
      <c r="EY240" s="468"/>
      <c r="EZ240" s="468"/>
      <c r="FA240" s="468"/>
      <c r="FB240" s="468"/>
      <c r="FC240" s="468"/>
      <c r="FD240" s="468"/>
      <c r="FE240" s="468"/>
      <c r="FF240" s="468"/>
      <c r="FG240" s="468"/>
      <c r="FH240" s="468"/>
      <c r="FI240" s="468"/>
      <c r="FJ240" s="468"/>
      <c r="FK240" s="468"/>
      <c r="FL240" s="468"/>
      <c r="FM240" s="468"/>
      <c r="FN240" s="468"/>
      <c r="FO240" s="468"/>
      <c r="FP240" s="468"/>
      <c r="FQ240" s="468"/>
      <c r="FR240" s="468"/>
      <c r="FS240" s="468"/>
      <c r="FT240" s="468"/>
      <c r="FU240" s="468"/>
      <c r="FV240" s="468"/>
      <c r="FW240" s="468"/>
      <c r="FX240" s="468"/>
      <c r="FY240" s="468"/>
      <c r="FZ240" s="468"/>
      <c r="GA240" s="468"/>
      <c r="GB240" s="468"/>
      <c r="GC240" s="468"/>
      <c r="GD240" s="468"/>
      <c r="GE240" s="468"/>
      <c r="GF240" s="468"/>
      <c r="GG240" s="468"/>
      <c r="GH240" s="468"/>
      <c r="GI240" s="468"/>
      <c r="GJ240" s="468"/>
      <c r="GK240" s="468"/>
      <c r="GL240" s="468"/>
      <c r="GM240" s="468"/>
      <c r="GN240" s="468"/>
      <c r="GO240" s="468"/>
      <c r="GP240" s="468"/>
      <c r="GQ240" s="468"/>
      <c r="GR240" s="468"/>
      <c r="GS240" s="468"/>
      <c r="GT240" s="468"/>
      <c r="GU240" s="468"/>
      <c r="GV240" s="468"/>
      <c r="GW240" s="468"/>
      <c r="GX240" s="468"/>
      <c r="GY240" s="468"/>
      <c r="GZ240" s="468"/>
      <c r="HA240" s="468"/>
      <c r="HB240" s="468"/>
      <c r="HC240" s="468"/>
      <c r="HD240" s="468"/>
      <c r="HE240" s="468"/>
      <c r="HF240" s="468"/>
      <c r="HG240" s="468"/>
      <c r="HH240" s="468"/>
      <c r="HI240" s="468"/>
      <c r="HJ240" s="468"/>
      <c r="HK240" s="468"/>
      <c r="HL240" s="468"/>
      <c r="HM240" s="468"/>
      <c r="HN240" s="468"/>
      <c r="HO240" s="468"/>
      <c r="HP240" s="468"/>
      <c r="HQ240" s="468"/>
      <c r="HR240" s="468"/>
      <c r="HS240" s="468"/>
      <c r="HT240" s="468"/>
      <c r="HU240" s="468"/>
      <c r="HV240" s="468"/>
      <c r="HW240" s="468"/>
      <c r="HX240" s="468"/>
      <c r="HY240" s="468"/>
      <c r="HZ240" s="468"/>
      <c r="IA240" s="468"/>
      <c r="IB240" s="468"/>
      <c r="IC240" s="468"/>
      <c r="ID240" s="468"/>
      <c r="IE240" s="468"/>
      <c r="IF240" s="468"/>
      <c r="IG240" s="468"/>
      <c r="IH240" s="468"/>
      <c r="II240" s="468"/>
      <c r="IJ240" s="468"/>
      <c r="IK240" s="468"/>
      <c r="IL240" s="468"/>
      <c r="IM240" s="468"/>
      <c r="IN240" s="468"/>
      <c r="IO240" s="468"/>
    </row>
    <row r="241" spans="20:249" s="464" customFormat="1" ht="42.6" customHeight="1">
      <c r="T241" s="468" t="s">
        <v>288</v>
      </c>
      <c r="U241" s="468"/>
      <c r="V241" s="468"/>
      <c r="W241" s="468"/>
      <c r="X241" s="468"/>
      <c r="Y241" s="468"/>
      <c r="Z241" s="468"/>
      <c r="AA241" s="468"/>
      <c r="AB241" s="468"/>
      <c r="AC241" s="468"/>
      <c r="AD241" s="468"/>
      <c r="AE241" s="468"/>
      <c r="AF241" s="468"/>
      <c r="AG241" s="468"/>
      <c r="AH241" s="468"/>
      <c r="AI241" s="468"/>
      <c r="AJ241" s="468"/>
      <c r="AK241" s="468"/>
      <c r="AL241" s="468"/>
      <c r="AM241" s="468"/>
      <c r="AN241" s="468"/>
      <c r="AO241" s="468"/>
      <c r="AP241" s="468"/>
      <c r="AQ241" s="468"/>
      <c r="AR241" s="468"/>
      <c r="AS241" s="468"/>
      <c r="AT241" s="468"/>
      <c r="AU241" s="468"/>
      <c r="AV241" s="463"/>
      <c r="AW241" s="470"/>
      <c r="AX241" s="470"/>
      <c r="AY241" s="463"/>
      <c r="AZ241" s="470"/>
      <c r="BA241" s="470"/>
      <c r="BB241" s="470"/>
      <c r="BC241" s="463"/>
      <c r="BD241" s="463"/>
      <c r="BE241" s="463"/>
      <c r="BF241" s="463"/>
      <c r="BG241" s="463"/>
      <c r="BH241" s="463"/>
      <c r="BL241" s="463"/>
      <c r="BM241" s="463"/>
      <c r="BN241" s="463"/>
      <c r="BO241" s="463"/>
      <c r="BP241" s="463"/>
      <c r="BQ241" s="463"/>
      <c r="BR241" s="463"/>
      <c r="BS241" s="463"/>
      <c r="BT241" s="463"/>
      <c r="BU241" s="463"/>
      <c r="BV241" s="463"/>
      <c r="BW241" s="470"/>
      <c r="BX241" s="470"/>
      <c r="BY241" s="470"/>
      <c r="BZ241" s="470"/>
      <c r="CA241" s="470"/>
      <c r="CD241" s="473"/>
      <c r="CE241" s="473"/>
      <c r="CF241" s="468"/>
      <c r="CH241" s="468"/>
      <c r="CI241" s="468"/>
      <c r="CJ241" s="468"/>
      <c r="CK241" s="468"/>
      <c r="CL241" s="468"/>
      <c r="CM241" s="468"/>
      <c r="CN241" s="468"/>
      <c r="CO241" s="468"/>
      <c r="CP241" s="468"/>
      <c r="CQ241" s="468"/>
      <c r="CR241" s="468"/>
      <c r="CS241" s="468"/>
      <c r="CT241" s="468"/>
      <c r="CU241" s="468"/>
      <c r="CV241" s="468"/>
      <c r="CW241" s="468"/>
      <c r="CX241" s="468"/>
      <c r="CY241" s="468"/>
      <c r="CZ241" s="468"/>
      <c r="DA241" s="468"/>
      <c r="DB241" s="468"/>
      <c r="DC241" s="468"/>
      <c r="DD241" s="468"/>
      <c r="DE241" s="468"/>
      <c r="DF241" s="468"/>
      <c r="DG241" s="468"/>
      <c r="DH241" s="468"/>
      <c r="DI241" s="468"/>
      <c r="DJ241" s="468"/>
      <c r="DK241" s="468"/>
      <c r="DL241" s="468"/>
      <c r="DM241" s="468"/>
      <c r="DN241" s="468"/>
      <c r="DO241" s="468"/>
      <c r="DP241" s="468"/>
      <c r="DQ241" s="468"/>
      <c r="DR241" s="468"/>
      <c r="DS241" s="468"/>
      <c r="DT241" s="468"/>
      <c r="DU241" s="468"/>
      <c r="DV241" s="468"/>
      <c r="DW241" s="468"/>
      <c r="DX241" s="468"/>
      <c r="DY241" s="468"/>
      <c r="DZ241" s="468"/>
      <c r="EA241" s="468"/>
      <c r="EB241" s="468"/>
      <c r="EC241" s="468"/>
      <c r="ED241" s="468"/>
      <c r="EE241" s="468"/>
      <c r="EF241" s="468"/>
      <c r="EG241" s="468"/>
      <c r="EH241" s="468"/>
      <c r="EI241" s="468"/>
      <c r="EJ241" s="468"/>
      <c r="EK241" s="468"/>
      <c r="EL241" s="468"/>
      <c r="EM241" s="468"/>
      <c r="EN241" s="468"/>
      <c r="EO241" s="468"/>
      <c r="EP241" s="468"/>
      <c r="EQ241" s="468"/>
      <c r="ER241" s="468"/>
      <c r="ES241" s="468"/>
      <c r="ET241" s="468"/>
      <c r="EU241" s="468"/>
      <c r="EV241" s="468"/>
      <c r="EW241" s="468"/>
      <c r="EX241" s="468"/>
      <c r="EY241" s="468"/>
      <c r="EZ241" s="468"/>
      <c r="FA241" s="468"/>
      <c r="FB241" s="468"/>
      <c r="FC241" s="468"/>
      <c r="FD241" s="468"/>
      <c r="FE241" s="468"/>
      <c r="FF241" s="468"/>
      <c r="FG241" s="468"/>
      <c r="FH241" s="468"/>
      <c r="FI241" s="468"/>
      <c r="FJ241" s="468"/>
      <c r="FK241" s="468"/>
      <c r="FL241" s="468"/>
      <c r="FM241" s="468"/>
      <c r="FN241" s="468"/>
      <c r="FO241" s="468"/>
      <c r="FP241" s="468"/>
      <c r="FQ241" s="468"/>
      <c r="FR241" s="468"/>
      <c r="FS241" s="468"/>
      <c r="FT241" s="468"/>
      <c r="FU241" s="468"/>
      <c r="FV241" s="468"/>
      <c r="FW241" s="468"/>
      <c r="FX241" s="468"/>
      <c r="FY241" s="468"/>
      <c r="FZ241" s="468"/>
      <c r="GA241" s="468"/>
      <c r="GB241" s="468"/>
      <c r="GC241" s="468"/>
      <c r="GD241" s="468"/>
      <c r="GE241" s="468"/>
      <c r="GF241" s="468"/>
      <c r="GG241" s="468"/>
      <c r="GH241" s="468"/>
      <c r="GI241" s="468"/>
      <c r="GJ241" s="468"/>
      <c r="GK241" s="468"/>
      <c r="GL241" s="468"/>
      <c r="GM241" s="468"/>
      <c r="GN241" s="468"/>
      <c r="GO241" s="468"/>
      <c r="GP241" s="468"/>
      <c r="GQ241" s="468"/>
      <c r="GR241" s="468"/>
      <c r="GS241" s="468"/>
      <c r="GT241" s="468"/>
      <c r="GU241" s="468"/>
      <c r="GV241" s="468"/>
      <c r="GW241" s="468"/>
      <c r="GX241" s="468"/>
      <c r="GY241" s="468"/>
      <c r="GZ241" s="468"/>
      <c r="HA241" s="468"/>
      <c r="HB241" s="468"/>
      <c r="HC241" s="468"/>
      <c r="HD241" s="468"/>
      <c r="HE241" s="468"/>
      <c r="HF241" s="468"/>
      <c r="HG241" s="468"/>
      <c r="HH241" s="468"/>
      <c r="HI241" s="468"/>
      <c r="HJ241" s="468"/>
      <c r="HK241" s="468"/>
      <c r="HL241" s="468"/>
      <c r="HM241" s="468"/>
      <c r="HN241" s="468"/>
      <c r="HO241" s="468"/>
      <c r="HP241" s="468"/>
      <c r="HQ241" s="468"/>
      <c r="HR241" s="468"/>
      <c r="HS241" s="468"/>
      <c r="HT241" s="468"/>
      <c r="HU241" s="468"/>
      <c r="HV241" s="468"/>
      <c r="HW241" s="468"/>
      <c r="HX241" s="468"/>
      <c r="HY241" s="468"/>
      <c r="HZ241" s="468"/>
      <c r="IA241" s="468"/>
      <c r="IB241" s="468"/>
      <c r="IC241" s="468"/>
      <c r="ID241" s="468"/>
      <c r="IE241" s="468"/>
      <c r="IF241" s="468"/>
      <c r="IG241" s="468"/>
      <c r="IH241" s="468"/>
      <c r="II241" s="468"/>
      <c r="IJ241" s="468"/>
      <c r="IK241" s="468"/>
      <c r="IL241" s="468"/>
      <c r="IM241" s="468"/>
      <c r="IN241" s="468"/>
      <c r="IO241" s="468"/>
    </row>
    <row r="242" spans="20:249" s="272" customFormat="1" ht="22.2" customHeight="1">
      <c r="AI242" s="299"/>
      <c r="AJ242" s="299"/>
      <c r="AK242" s="299"/>
      <c r="AL242" s="299"/>
      <c r="BY242" s="276"/>
      <c r="BZ242" s="276"/>
      <c r="CA242" s="276"/>
      <c r="CB242" s="276"/>
      <c r="CC242" s="276"/>
      <c r="CD242" s="276"/>
      <c r="CE242" s="355"/>
      <c r="CF242" s="276"/>
      <c r="CH242" s="276"/>
      <c r="CI242" s="276"/>
      <c r="CJ242" s="276"/>
      <c r="CK242" s="276"/>
      <c r="CL242" s="276"/>
      <c r="CM242" s="276"/>
      <c r="CN242" s="276"/>
      <c r="CO242" s="276"/>
      <c r="CP242" s="276"/>
      <c r="CQ242" s="276"/>
      <c r="CR242" s="276"/>
      <c r="CS242" s="276"/>
      <c r="CT242" s="276"/>
      <c r="CU242" s="276"/>
      <c r="CV242" s="276"/>
      <c r="CW242" s="276"/>
      <c r="CX242" s="276"/>
      <c r="CY242" s="276"/>
      <c r="CZ242" s="276"/>
      <c r="DA242" s="276"/>
      <c r="DB242" s="276"/>
      <c r="DC242" s="276"/>
      <c r="DD242" s="276"/>
      <c r="DE242" s="276"/>
      <c r="DF242" s="276"/>
      <c r="DG242" s="276"/>
      <c r="DH242" s="276"/>
      <c r="DI242" s="276"/>
      <c r="DJ242" s="276"/>
      <c r="DK242" s="276"/>
      <c r="DL242" s="276"/>
      <c r="DM242" s="276"/>
      <c r="DN242" s="276"/>
      <c r="DO242" s="276"/>
      <c r="DP242" s="276"/>
      <c r="DQ242" s="276"/>
      <c r="DR242" s="276"/>
      <c r="DS242" s="276"/>
      <c r="DT242" s="276"/>
      <c r="DU242" s="276"/>
      <c r="DV242" s="276"/>
      <c r="DW242" s="276"/>
      <c r="DX242" s="276"/>
      <c r="DY242" s="276"/>
      <c r="DZ242" s="276"/>
      <c r="EA242" s="276"/>
      <c r="EB242" s="276"/>
      <c r="EC242" s="276"/>
      <c r="ED242" s="276"/>
      <c r="EE242" s="276"/>
      <c r="EF242" s="276"/>
      <c r="EG242" s="276"/>
      <c r="EH242" s="276"/>
      <c r="EI242" s="276"/>
      <c r="EJ242" s="276"/>
      <c r="EK242" s="276"/>
      <c r="EL242" s="276"/>
      <c r="EM242" s="276"/>
      <c r="EN242" s="276"/>
      <c r="EO242" s="276"/>
      <c r="EP242" s="276"/>
      <c r="EQ242" s="276"/>
      <c r="ER242" s="276"/>
      <c r="ES242" s="276"/>
      <c r="ET242" s="276"/>
      <c r="EU242" s="276"/>
      <c r="EV242" s="276"/>
      <c r="EW242" s="276"/>
      <c r="EX242" s="276"/>
      <c r="EY242" s="276"/>
      <c r="EZ242" s="276"/>
      <c r="FA242" s="276"/>
      <c r="FB242" s="276"/>
      <c r="FC242" s="276"/>
      <c r="FD242" s="276"/>
      <c r="FE242" s="276"/>
      <c r="FF242" s="276"/>
      <c r="FG242" s="276"/>
      <c r="FH242" s="276"/>
      <c r="FI242" s="276"/>
      <c r="FJ242" s="276"/>
      <c r="FK242" s="276"/>
      <c r="FL242" s="276"/>
      <c r="FM242" s="276"/>
      <c r="FN242" s="276"/>
      <c r="FO242" s="276"/>
      <c r="FP242" s="276"/>
      <c r="FQ242" s="276"/>
      <c r="FR242" s="276"/>
      <c r="FS242" s="276"/>
      <c r="FT242" s="276"/>
      <c r="FU242" s="276"/>
      <c r="FV242" s="276"/>
      <c r="FW242" s="276"/>
      <c r="FX242" s="276"/>
      <c r="FY242" s="276"/>
      <c r="FZ242" s="276"/>
      <c r="GA242" s="276"/>
      <c r="GB242" s="276"/>
      <c r="GC242" s="276"/>
      <c r="GD242" s="276"/>
      <c r="GE242" s="276"/>
      <c r="GF242" s="276"/>
      <c r="GG242" s="355"/>
      <c r="GH242" s="276"/>
      <c r="GI242" s="276"/>
      <c r="GJ242" s="276"/>
      <c r="GK242" s="276"/>
      <c r="GL242" s="276"/>
      <c r="GM242" s="276"/>
      <c r="GN242" s="276"/>
      <c r="GO242" s="276"/>
      <c r="GP242" s="276"/>
      <c r="GQ242" s="276"/>
      <c r="GR242" s="276"/>
      <c r="GS242" s="276"/>
      <c r="GT242" s="276"/>
      <c r="GU242" s="276"/>
      <c r="GV242" s="276"/>
      <c r="GW242" s="276"/>
      <c r="GX242" s="276"/>
      <c r="GY242" s="276"/>
      <c r="GZ242" s="276"/>
      <c r="HA242" s="276"/>
      <c r="HB242" s="276"/>
      <c r="HC242" s="276"/>
      <c r="HD242" s="276"/>
      <c r="HE242" s="276"/>
      <c r="HF242" s="276"/>
      <c r="HG242" s="276"/>
      <c r="HH242" s="276"/>
      <c r="HI242" s="276"/>
      <c r="HJ242" s="276"/>
      <c r="HK242" s="276"/>
      <c r="HL242" s="276"/>
      <c r="HM242" s="276"/>
      <c r="HN242" s="276"/>
      <c r="HO242" s="276"/>
      <c r="HP242" s="276"/>
      <c r="HQ242" s="276"/>
      <c r="HR242" s="276"/>
      <c r="HS242" s="276"/>
      <c r="HT242" s="276"/>
      <c r="HU242" s="276"/>
      <c r="HV242" s="276"/>
      <c r="HW242" s="276"/>
      <c r="HX242" s="276"/>
      <c r="HY242" s="276"/>
      <c r="HZ242" s="276"/>
      <c r="IA242" s="276"/>
      <c r="IB242" s="276"/>
      <c r="IC242" s="276"/>
      <c r="ID242" s="276"/>
      <c r="IE242" s="276"/>
      <c r="IF242" s="276"/>
      <c r="IG242" s="276"/>
      <c r="IH242" s="276"/>
      <c r="II242" s="276"/>
      <c r="IJ242" s="276"/>
      <c r="IK242" s="276"/>
      <c r="IL242" s="276"/>
      <c r="IM242" s="276"/>
      <c r="IN242" s="276"/>
      <c r="IO242" s="276"/>
    </row>
    <row r="243" spans="20:249" s="24" customFormat="1" ht="24.6" customHeight="1">
      <c r="AI243" s="163"/>
      <c r="AJ243" s="163"/>
      <c r="AK243" s="163"/>
      <c r="AL243" s="163"/>
    </row>
    <row r="244" spans="20:249" s="24" customFormat="1" ht="48.6" hidden="1">
      <c r="AI244" s="163"/>
      <c r="AJ244" s="163"/>
      <c r="AK244" s="163"/>
      <c r="AL244" s="163"/>
    </row>
    <row r="245" spans="20:249" s="24" customFormat="1" ht="48.6" hidden="1">
      <c r="AI245" s="163"/>
      <c r="AJ245" s="163"/>
      <c r="AK245" s="163"/>
      <c r="AL245" s="163"/>
    </row>
    <row r="246" spans="20:249" s="24" customFormat="1" ht="48.6" hidden="1">
      <c r="AI246" s="163"/>
      <c r="AJ246" s="163"/>
      <c r="AK246" s="163"/>
      <c r="AL246" s="163"/>
    </row>
    <row r="247" spans="20:249" s="24" customFormat="1" ht="48.6" hidden="1">
      <c r="AI247" s="163"/>
      <c r="AJ247" s="163"/>
      <c r="AK247" s="163"/>
      <c r="AL247" s="163"/>
    </row>
    <row r="248" spans="20:249" s="24" customFormat="1" ht="48.6" hidden="1">
      <c r="AI248" s="163"/>
      <c r="AJ248" s="163"/>
      <c r="AK248" s="163"/>
      <c r="AL248" s="163"/>
    </row>
    <row r="249" spans="20:249" s="24" customFormat="1" ht="48.6" hidden="1">
      <c r="AI249" s="163"/>
      <c r="AJ249" s="163"/>
      <c r="AK249" s="163"/>
      <c r="AL249" s="163"/>
    </row>
    <row r="250" spans="20:249" s="24" customFormat="1" ht="48.6" hidden="1">
      <c r="AI250" s="163"/>
      <c r="AJ250" s="163"/>
      <c r="AK250" s="163"/>
      <c r="AL250" s="163"/>
    </row>
    <row r="251" spans="20:249" s="24" customFormat="1" ht="48.6" hidden="1">
      <c r="AI251" s="163"/>
      <c r="AJ251" s="163"/>
      <c r="AK251" s="163"/>
      <c r="AL251" s="163"/>
    </row>
    <row r="252" spans="20:249" s="24" customFormat="1" ht="48.6" hidden="1">
      <c r="AI252" s="163"/>
      <c r="AJ252" s="163"/>
      <c r="AK252" s="163"/>
      <c r="AL252" s="163"/>
    </row>
    <row r="253" spans="20:249" s="24" customFormat="1" ht="48.6" hidden="1">
      <c r="AI253" s="163"/>
      <c r="AJ253" s="163"/>
      <c r="AK253" s="163"/>
      <c r="AL253" s="163"/>
    </row>
    <row r="254" spans="20:249" s="24" customFormat="1" ht="48.6">
      <c r="AI254" s="163"/>
      <c r="AJ254" s="163"/>
      <c r="AK254" s="163"/>
      <c r="AL254" s="163"/>
    </row>
    <row r="255" spans="20:249" s="24" customFormat="1" ht="48.6">
      <c r="AI255" s="163"/>
      <c r="AJ255" s="163"/>
      <c r="AK255" s="163"/>
      <c r="AL255" s="163"/>
    </row>
    <row r="256" spans="20:249" s="24" customFormat="1" ht="48.6">
      <c r="AI256" s="163"/>
      <c r="AJ256" s="163"/>
      <c r="AK256" s="163"/>
      <c r="AL256" s="163"/>
    </row>
    <row r="257" spans="35:38" s="24" customFormat="1" ht="48.6">
      <c r="AI257" s="163"/>
      <c r="AJ257" s="163"/>
      <c r="AK257" s="163"/>
      <c r="AL257" s="163"/>
    </row>
    <row r="258" spans="35:38" s="24" customFormat="1" ht="48.6">
      <c r="AI258" s="163"/>
      <c r="AJ258" s="163"/>
      <c r="AK258" s="163"/>
      <c r="AL258" s="163"/>
    </row>
    <row r="259" spans="35:38" s="24" customFormat="1" ht="48.6">
      <c r="AI259" s="163"/>
      <c r="AJ259" s="163"/>
      <c r="AK259" s="163"/>
      <c r="AL259" s="163"/>
    </row>
    <row r="260" spans="35:38" s="24" customFormat="1" ht="48.6">
      <c r="AI260" s="163"/>
      <c r="AJ260" s="163"/>
      <c r="AK260" s="163"/>
      <c r="AL260" s="163"/>
    </row>
    <row r="261" spans="35:38" s="24" customFormat="1" ht="48.6">
      <c r="AI261" s="163"/>
      <c r="AJ261" s="163"/>
      <c r="AK261" s="163"/>
      <c r="AL261" s="163"/>
    </row>
    <row r="262" spans="35:38" s="24" customFormat="1" ht="48.6">
      <c r="AI262" s="163"/>
      <c r="AJ262" s="163"/>
      <c r="AK262" s="163"/>
      <c r="AL262" s="163"/>
    </row>
    <row r="263" spans="35:38" s="24" customFormat="1" ht="48.6">
      <c r="AI263" s="163"/>
      <c r="AJ263" s="163"/>
      <c r="AK263" s="163"/>
      <c r="AL263" s="163"/>
    </row>
    <row r="264" spans="35:38" s="24" customFormat="1" ht="48.6">
      <c r="AI264" s="163"/>
      <c r="AJ264" s="163"/>
      <c r="AK264" s="163"/>
      <c r="AL264" s="163"/>
    </row>
    <row r="265" spans="35:38" s="24" customFormat="1" ht="48.6">
      <c r="AI265" s="163"/>
      <c r="AJ265" s="163"/>
      <c r="AK265" s="163"/>
      <c r="AL265" s="163"/>
    </row>
    <row r="266" spans="35:38" s="24" customFormat="1" ht="48.6">
      <c r="AI266" s="163"/>
      <c r="AJ266" s="163"/>
      <c r="AK266" s="163"/>
      <c r="AL266" s="163"/>
    </row>
    <row r="267" spans="35:38" s="24" customFormat="1" ht="48.6">
      <c r="AI267" s="163"/>
      <c r="AJ267" s="163"/>
      <c r="AK267" s="163"/>
      <c r="AL267" s="163"/>
    </row>
    <row r="268" spans="35:38" s="24" customFormat="1" ht="48.6">
      <c r="AI268" s="163"/>
      <c r="AJ268" s="163"/>
      <c r="AK268" s="163"/>
      <c r="AL268" s="163"/>
    </row>
    <row r="269" spans="35:38" s="24" customFormat="1" ht="48.6">
      <c r="AI269" s="163"/>
      <c r="AJ269" s="163"/>
      <c r="AK269" s="163"/>
      <c r="AL269" s="163"/>
    </row>
    <row r="270" spans="35:38" s="24" customFormat="1" ht="48.6">
      <c r="AI270" s="163"/>
      <c r="AJ270" s="163"/>
      <c r="AK270" s="163"/>
      <c r="AL270" s="163"/>
    </row>
    <row r="271" spans="35:38" s="24" customFormat="1" ht="48.6">
      <c r="AI271" s="163"/>
      <c r="AJ271" s="163"/>
      <c r="AK271" s="163"/>
      <c r="AL271" s="163"/>
    </row>
    <row r="272" spans="35:38" s="24" customFormat="1" ht="48.6">
      <c r="AI272" s="163"/>
      <c r="AJ272" s="163"/>
      <c r="AK272" s="163"/>
      <c r="AL272" s="163"/>
    </row>
    <row r="273" spans="35:38" s="24" customFormat="1" ht="48.6">
      <c r="AI273" s="163"/>
      <c r="AJ273" s="163"/>
      <c r="AK273" s="163"/>
      <c r="AL273" s="163"/>
    </row>
    <row r="274" spans="35:38" s="24" customFormat="1" ht="48.6">
      <c r="AI274" s="163"/>
      <c r="AJ274" s="163"/>
      <c r="AK274" s="163"/>
      <c r="AL274" s="163"/>
    </row>
    <row r="275" spans="35:38" s="24" customFormat="1" ht="48.6">
      <c r="AI275" s="163"/>
      <c r="AJ275" s="163"/>
      <c r="AK275" s="163"/>
      <c r="AL275" s="163"/>
    </row>
    <row r="276" spans="35:38" s="24" customFormat="1" ht="48.6">
      <c r="AI276" s="163"/>
      <c r="AJ276" s="163"/>
      <c r="AK276" s="163"/>
      <c r="AL276" s="163"/>
    </row>
    <row r="277" spans="35:38" s="24" customFormat="1" ht="48.6">
      <c r="AI277" s="163"/>
      <c r="AJ277" s="163"/>
      <c r="AK277" s="163"/>
      <c r="AL277" s="163"/>
    </row>
    <row r="278" spans="35:38" s="24" customFormat="1" ht="48.6">
      <c r="AI278" s="163"/>
      <c r="AJ278" s="163"/>
      <c r="AK278" s="163"/>
      <c r="AL278" s="163"/>
    </row>
    <row r="279" spans="35:38" s="24" customFormat="1" ht="48.6">
      <c r="AI279" s="163"/>
      <c r="AJ279" s="163"/>
      <c r="AK279" s="163"/>
      <c r="AL279" s="163"/>
    </row>
    <row r="280" spans="35:38" s="24" customFormat="1" ht="48.6">
      <c r="AI280" s="163"/>
      <c r="AJ280" s="163"/>
      <c r="AK280" s="163"/>
      <c r="AL280" s="163"/>
    </row>
    <row r="281" spans="35:38" s="24" customFormat="1" ht="48.6">
      <c r="AI281" s="163"/>
      <c r="AJ281" s="163"/>
      <c r="AK281" s="163"/>
      <c r="AL281" s="163"/>
    </row>
    <row r="282" spans="35:38" s="24" customFormat="1" ht="48.6">
      <c r="AI282" s="163"/>
      <c r="AJ282" s="163"/>
      <c r="AK282" s="163"/>
      <c r="AL282" s="163"/>
    </row>
    <row r="283" spans="35:38" s="24" customFormat="1" ht="48.6">
      <c r="AI283" s="163"/>
      <c r="AJ283" s="163"/>
      <c r="AK283" s="163"/>
      <c r="AL283" s="163"/>
    </row>
    <row r="284" spans="35:38" s="24" customFormat="1" ht="48.6">
      <c r="AI284" s="163"/>
      <c r="AJ284" s="163"/>
      <c r="AK284" s="163"/>
      <c r="AL284" s="163"/>
    </row>
    <row r="285" spans="35:38" s="24" customFormat="1" ht="48.6">
      <c r="AI285" s="163"/>
      <c r="AJ285" s="163"/>
      <c r="AK285" s="163"/>
      <c r="AL285" s="163"/>
    </row>
    <row r="286" spans="35:38" s="24" customFormat="1" ht="48.6">
      <c r="AI286" s="163"/>
      <c r="AJ286" s="163"/>
      <c r="AK286" s="163"/>
      <c r="AL286" s="163"/>
    </row>
    <row r="287" spans="35:38" s="24" customFormat="1" ht="48.6">
      <c r="AI287" s="163"/>
      <c r="AJ287" s="163"/>
      <c r="AK287" s="163"/>
      <c r="AL287" s="163"/>
    </row>
    <row r="288" spans="35:38" s="24" customFormat="1" ht="48.6">
      <c r="AI288" s="163"/>
      <c r="AJ288" s="163"/>
      <c r="AK288" s="163"/>
      <c r="AL288" s="163"/>
    </row>
    <row r="289" spans="35:38" s="24" customFormat="1" ht="48.6">
      <c r="AI289" s="163"/>
      <c r="AJ289" s="163"/>
      <c r="AK289" s="163"/>
      <c r="AL289" s="163"/>
    </row>
    <row r="290" spans="35:38" s="24" customFormat="1" ht="48.6">
      <c r="AI290" s="163"/>
      <c r="AJ290" s="163"/>
      <c r="AK290" s="163"/>
      <c r="AL290" s="163"/>
    </row>
    <row r="291" spans="35:38" s="24" customFormat="1" ht="48.6">
      <c r="AI291" s="163"/>
      <c r="AJ291" s="163"/>
      <c r="AK291" s="163"/>
      <c r="AL291" s="163"/>
    </row>
    <row r="292" spans="35:38" s="24" customFormat="1" ht="48.6">
      <c r="AI292" s="163"/>
      <c r="AJ292" s="163"/>
      <c r="AK292" s="163"/>
      <c r="AL292" s="163"/>
    </row>
    <row r="293" spans="35:38" s="24" customFormat="1" ht="48.6">
      <c r="AI293" s="163"/>
      <c r="AJ293" s="163"/>
      <c r="AK293" s="163"/>
      <c r="AL293" s="163"/>
    </row>
    <row r="294" spans="35:38" s="24" customFormat="1" ht="48.6">
      <c r="AI294" s="163"/>
      <c r="AJ294" s="163"/>
      <c r="AK294" s="163"/>
      <c r="AL294" s="163"/>
    </row>
    <row r="295" spans="35:38" s="24" customFormat="1" ht="48.6">
      <c r="AI295" s="163"/>
      <c r="AJ295" s="163"/>
      <c r="AK295" s="163"/>
      <c r="AL295" s="163"/>
    </row>
    <row r="296" spans="35:38" s="24" customFormat="1" ht="48.6">
      <c r="AI296" s="163"/>
      <c r="AJ296" s="163"/>
      <c r="AK296" s="163"/>
      <c r="AL296" s="163"/>
    </row>
    <row r="297" spans="35:38" s="24" customFormat="1" ht="48.6">
      <c r="AI297" s="163"/>
      <c r="AJ297" s="163"/>
      <c r="AK297" s="163"/>
      <c r="AL297" s="163"/>
    </row>
    <row r="298" spans="35:38" s="24" customFormat="1" ht="48.6">
      <c r="AI298" s="163"/>
      <c r="AJ298" s="163"/>
      <c r="AK298" s="163"/>
      <c r="AL298" s="163"/>
    </row>
    <row r="299" spans="35:38" s="24" customFormat="1" ht="48.6">
      <c r="AI299" s="163"/>
      <c r="AJ299" s="163"/>
      <c r="AK299" s="163"/>
      <c r="AL299" s="163"/>
    </row>
    <row r="300" spans="35:38" s="24" customFormat="1" ht="48.6">
      <c r="AI300" s="163"/>
      <c r="AJ300" s="163"/>
      <c r="AK300" s="163"/>
      <c r="AL300" s="163"/>
    </row>
    <row r="301" spans="35:38" s="24" customFormat="1" ht="48.6">
      <c r="AI301" s="163"/>
      <c r="AJ301" s="163"/>
      <c r="AK301" s="163"/>
      <c r="AL301" s="163"/>
    </row>
    <row r="302" spans="35:38" s="24" customFormat="1" ht="48.6">
      <c r="AI302" s="163"/>
      <c r="AJ302" s="163"/>
      <c r="AK302" s="163"/>
      <c r="AL302" s="163"/>
    </row>
    <row r="360" spans="37:38">
      <c r="AK360" s="4"/>
      <c r="AL360" s="4"/>
    </row>
    <row r="361" spans="37:38">
      <c r="AK361" s="4"/>
      <c r="AL361" s="4"/>
    </row>
    <row r="362" spans="37:38">
      <c r="AK362" s="4"/>
      <c r="AL362" s="4"/>
    </row>
    <row r="363" spans="37:38">
      <c r="AK363" s="4"/>
      <c r="AL363" s="4"/>
    </row>
    <row r="364" spans="37:38">
      <c r="AK364" s="4"/>
      <c r="AL364" s="4"/>
    </row>
    <row r="365" spans="37:38">
      <c r="AK365" s="4"/>
      <c r="AL365" s="4"/>
    </row>
    <row r="366" spans="37:38">
      <c r="AK366" s="4"/>
      <c r="AL366" s="4"/>
    </row>
    <row r="367" spans="37:38">
      <c r="AK367" s="4"/>
      <c r="AL367" s="4"/>
    </row>
    <row r="368" spans="37:38">
      <c r="AK368" s="4"/>
      <c r="AL368" s="4"/>
    </row>
    <row r="369" spans="37:38">
      <c r="AK369" s="4"/>
      <c r="AL369" s="4"/>
    </row>
    <row r="370" spans="37:38">
      <c r="AK370" s="4"/>
      <c r="AL370" s="4"/>
    </row>
    <row r="371" spans="37:38">
      <c r="AK371" s="4"/>
      <c r="AL371" s="4"/>
    </row>
    <row r="372" spans="37:38">
      <c r="AK372" s="4"/>
      <c r="AL372" s="4"/>
    </row>
    <row r="373" spans="37:38">
      <c r="AK373" s="4"/>
      <c r="AL373" s="4"/>
    </row>
    <row r="374" spans="37:38">
      <c r="AK374" s="4"/>
      <c r="AL374" s="4"/>
    </row>
    <row r="375" spans="37:38">
      <c r="AK375" s="4"/>
      <c r="AL375" s="4"/>
    </row>
    <row r="376" spans="37:38">
      <c r="AK376" s="4"/>
      <c r="AL376" s="4"/>
    </row>
    <row r="377" spans="37:38">
      <c r="AK377" s="4"/>
      <c r="AL377" s="4"/>
    </row>
    <row r="378" spans="37:38">
      <c r="AK378" s="4"/>
      <c r="AL378" s="4"/>
    </row>
    <row r="379" spans="37:38">
      <c r="AK379" s="4"/>
      <c r="AL379" s="4"/>
    </row>
    <row r="380" spans="37:38">
      <c r="AK380" s="4"/>
      <c r="AL380" s="4"/>
    </row>
    <row r="381" spans="37:38">
      <c r="AK381" s="4"/>
      <c r="AL381" s="4"/>
    </row>
    <row r="382" spans="37:38">
      <c r="AK382" s="4"/>
      <c r="AL382" s="4"/>
    </row>
    <row r="383" spans="37:38">
      <c r="AK383" s="4"/>
      <c r="AL383" s="4"/>
    </row>
    <row r="384" spans="37:38">
      <c r="AK384" s="4"/>
      <c r="AL384" s="4"/>
    </row>
    <row r="385" spans="37:38">
      <c r="AK385" s="4"/>
      <c r="AL385" s="4"/>
    </row>
    <row r="386" spans="37:38">
      <c r="AK386" s="4"/>
      <c r="AL386" s="4"/>
    </row>
    <row r="387" spans="37:38">
      <c r="AK387" s="4"/>
      <c r="AL387" s="4"/>
    </row>
    <row r="388" spans="37:38">
      <c r="AK388" s="4"/>
      <c r="AL388" s="4"/>
    </row>
    <row r="389" spans="37:38">
      <c r="AK389" s="4"/>
      <c r="AL389" s="4"/>
    </row>
    <row r="390" spans="37:38">
      <c r="AK390" s="4"/>
      <c r="AL390" s="4"/>
    </row>
    <row r="391" spans="37:38">
      <c r="AK391" s="4"/>
      <c r="AL391" s="4"/>
    </row>
    <row r="392" spans="37:38">
      <c r="AK392" s="4"/>
      <c r="AL392" s="4"/>
    </row>
    <row r="393" spans="37:38">
      <c r="AK393" s="4"/>
      <c r="AL393" s="4"/>
    </row>
    <row r="394" spans="37:38">
      <c r="AK394" s="4"/>
      <c r="AL394" s="4"/>
    </row>
    <row r="395" spans="37:38">
      <c r="AK395" s="4"/>
      <c r="AL395" s="4"/>
    </row>
    <row r="396" spans="37:38">
      <c r="AK396" s="4"/>
      <c r="AL396" s="4"/>
    </row>
    <row r="397" spans="37:38">
      <c r="AK397" s="4"/>
      <c r="AL397" s="4"/>
    </row>
    <row r="398" spans="37:38">
      <c r="AK398" s="4"/>
      <c r="AL398" s="4"/>
    </row>
    <row r="399" spans="37:38">
      <c r="AK399" s="4"/>
      <c r="AL399" s="4"/>
    </row>
    <row r="400" spans="37:38">
      <c r="AK400" s="4"/>
      <c r="AL400" s="4"/>
    </row>
    <row r="401" spans="37:38">
      <c r="AK401" s="4"/>
      <c r="AL401" s="4"/>
    </row>
    <row r="402" spans="37:38">
      <c r="AK402" s="4"/>
      <c r="AL402" s="4"/>
    </row>
    <row r="403" spans="37:38">
      <c r="AK403" s="4"/>
      <c r="AL403" s="4"/>
    </row>
    <row r="404" spans="37:38">
      <c r="AK404" s="4"/>
      <c r="AL404" s="4"/>
    </row>
    <row r="405" spans="37:38">
      <c r="AK405" s="4"/>
      <c r="AL405" s="4"/>
    </row>
    <row r="406" spans="37:38">
      <c r="AK406" s="4"/>
      <c r="AL406" s="4"/>
    </row>
    <row r="407" spans="37:38">
      <c r="AK407" s="4"/>
      <c r="AL407" s="4"/>
    </row>
    <row r="408" spans="37:38">
      <c r="AK408" s="4"/>
      <c r="AL408" s="4"/>
    </row>
    <row r="409" spans="37:38">
      <c r="AK409" s="4"/>
      <c r="AL409" s="4"/>
    </row>
    <row r="410" spans="37:38">
      <c r="AK410" s="4"/>
      <c r="AL410" s="4"/>
    </row>
    <row r="411" spans="37:38">
      <c r="AK411" s="4"/>
      <c r="AL411" s="4"/>
    </row>
    <row r="412" spans="37:38">
      <c r="AK412" s="4"/>
      <c r="AL412" s="4"/>
    </row>
    <row r="413" spans="37:38">
      <c r="AK413" s="4"/>
      <c r="AL413" s="4"/>
    </row>
    <row r="414" spans="37:38">
      <c r="AK414" s="4"/>
      <c r="AL414" s="4"/>
    </row>
    <row r="415" spans="37:38">
      <c r="AK415" s="4"/>
      <c r="AL415" s="4"/>
    </row>
    <row r="416" spans="37:38">
      <c r="AK416" s="4"/>
      <c r="AL416" s="4"/>
    </row>
    <row r="417" spans="37:38">
      <c r="AK417" s="4"/>
      <c r="AL417" s="4"/>
    </row>
    <row r="418" spans="37:38">
      <c r="AK418" s="4"/>
      <c r="AL418" s="4"/>
    </row>
    <row r="419" spans="37:38">
      <c r="AK419" s="4"/>
      <c r="AL419" s="4"/>
    </row>
    <row r="420" spans="37:38">
      <c r="AK420" s="4"/>
      <c r="AL420" s="4"/>
    </row>
    <row r="421" spans="37:38">
      <c r="AK421" s="4"/>
      <c r="AL421" s="4"/>
    </row>
    <row r="422" spans="37:38">
      <c r="AK422" s="4"/>
      <c r="AL422" s="4"/>
    </row>
    <row r="423" spans="37:38">
      <c r="AK423" s="4"/>
      <c r="AL423" s="4"/>
    </row>
    <row r="424" spans="37:38">
      <c r="AK424" s="4"/>
      <c r="AL424" s="4"/>
    </row>
    <row r="425" spans="37:38">
      <c r="AK425" s="4"/>
      <c r="AL425" s="4"/>
    </row>
    <row r="426" spans="37:38">
      <c r="AK426" s="4"/>
      <c r="AL426" s="4"/>
    </row>
    <row r="427" spans="37:38">
      <c r="AK427" s="4"/>
      <c r="AL427" s="4"/>
    </row>
    <row r="428" spans="37:38">
      <c r="AK428" s="4"/>
      <c r="AL428" s="4"/>
    </row>
    <row r="429" spans="37:38">
      <c r="AK429" s="4"/>
      <c r="AL429" s="4"/>
    </row>
    <row r="430" spans="37:38">
      <c r="AK430" s="4"/>
      <c r="AL430" s="4"/>
    </row>
    <row r="431" spans="37:38">
      <c r="AK431" s="4"/>
      <c r="AL431" s="4"/>
    </row>
    <row r="432" spans="37:38">
      <c r="AK432" s="4"/>
      <c r="AL432" s="4"/>
    </row>
    <row r="433" spans="37:38">
      <c r="AK433" s="4"/>
      <c r="AL433" s="4"/>
    </row>
    <row r="434" spans="37:38">
      <c r="AK434" s="4"/>
      <c r="AL434" s="4"/>
    </row>
    <row r="435" spans="37:38">
      <c r="AK435" s="4"/>
      <c r="AL435" s="4"/>
    </row>
    <row r="436" spans="37:38">
      <c r="AK436" s="4"/>
      <c r="AL436" s="4"/>
    </row>
    <row r="437" spans="37:38">
      <c r="AK437" s="4"/>
      <c r="AL437" s="4"/>
    </row>
    <row r="438" spans="37:38">
      <c r="AK438" s="4"/>
      <c r="AL438" s="4"/>
    </row>
    <row r="439" spans="37:38">
      <c r="AK439" s="4"/>
      <c r="AL439" s="4"/>
    </row>
    <row r="440" spans="37:38">
      <c r="AK440" s="4"/>
      <c r="AL440" s="4"/>
    </row>
    <row r="441" spans="37:38">
      <c r="AK441" s="4"/>
      <c r="AL441" s="4"/>
    </row>
    <row r="442" spans="37:38">
      <c r="AK442" s="4"/>
      <c r="AL442" s="4"/>
    </row>
    <row r="443" spans="37:38">
      <c r="AK443" s="4"/>
      <c r="AL443" s="4"/>
    </row>
    <row r="444" spans="37:38">
      <c r="AK444" s="4"/>
      <c r="AL444" s="4"/>
    </row>
    <row r="445" spans="37:38">
      <c r="AK445" s="4"/>
      <c r="AL445" s="4"/>
    </row>
    <row r="446" spans="37:38">
      <c r="AK446" s="4"/>
      <c r="AL446" s="4"/>
    </row>
    <row r="447" spans="37:38">
      <c r="AK447" s="4"/>
      <c r="AL447" s="4"/>
    </row>
    <row r="448" spans="37:38">
      <c r="AK448" s="4"/>
      <c r="AL448" s="4"/>
    </row>
    <row r="449" spans="37:38">
      <c r="AK449" s="4"/>
      <c r="AL449" s="4"/>
    </row>
    <row r="450" spans="37:38">
      <c r="AK450" s="4"/>
      <c r="AL450" s="4"/>
    </row>
    <row r="451" spans="37:38">
      <c r="AK451" s="4"/>
      <c r="AL451" s="4"/>
    </row>
    <row r="452" spans="37:38">
      <c r="AK452" s="4"/>
      <c r="AL452" s="4"/>
    </row>
    <row r="453" spans="37:38">
      <c r="AK453" s="4"/>
      <c r="AL453" s="4"/>
    </row>
    <row r="454" spans="37:38">
      <c r="AK454" s="4"/>
      <c r="AL454" s="4"/>
    </row>
    <row r="455" spans="37:38">
      <c r="AK455" s="4"/>
      <c r="AL455" s="4"/>
    </row>
    <row r="456" spans="37:38">
      <c r="AK456" s="4"/>
      <c r="AL456" s="4"/>
    </row>
    <row r="457" spans="37:38">
      <c r="AK457" s="4"/>
      <c r="AL457" s="4"/>
    </row>
    <row r="458" spans="37:38">
      <c r="AK458" s="4"/>
      <c r="AL458" s="4"/>
    </row>
    <row r="459" spans="37:38">
      <c r="AK459" s="4"/>
      <c r="AL459" s="4"/>
    </row>
    <row r="460" spans="37:38">
      <c r="AK460" s="4"/>
      <c r="AL460" s="4"/>
    </row>
    <row r="461" spans="37:38">
      <c r="AK461" s="4"/>
      <c r="AL461" s="4"/>
    </row>
    <row r="462" spans="37:38">
      <c r="AK462" s="4"/>
      <c r="AL462" s="4"/>
    </row>
    <row r="463" spans="37:38">
      <c r="AK463" s="4"/>
      <c r="AL463" s="4"/>
    </row>
    <row r="464" spans="37:38">
      <c r="AK464" s="4"/>
      <c r="AL464" s="4"/>
    </row>
    <row r="465" spans="37:38">
      <c r="AK465" s="4"/>
      <c r="AL465" s="4"/>
    </row>
    <row r="466" spans="37:38">
      <c r="AK466" s="4"/>
      <c r="AL466" s="4"/>
    </row>
    <row r="467" spans="37:38">
      <c r="AK467" s="4"/>
      <c r="AL467" s="4"/>
    </row>
    <row r="468" spans="37:38">
      <c r="AK468" s="4"/>
      <c r="AL468" s="4"/>
    </row>
    <row r="469" spans="37:38">
      <c r="AK469" s="4"/>
      <c r="AL469" s="4"/>
    </row>
    <row r="470" spans="37:38">
      <c r="AK470" s="4"/>
      <c r="AL470" s="4"/>
    </row>
    <row r="471" spans="37:38">
      <c r="AK471" s="4"/>
      <c r="AL471" s="4"/>
    </row>
    <row r="472" spans="37:38">
      <c r="AK472" s="4"/>
      <c r="AL472" s="4"/>
    </row>
    <row r="473" spans="37:38">
      <c r="AK473" s="4"/>
      <c r="AL473" s="4"/>
    </row>
    <row r="474" spans="37:38">
      <c r="AK474" s="4"/>
      <c r="AL474" s="4"/>
    </row>
    <row r="475" spans="37:38">
      <c r="AK475" s="4"/>
      <c r="AL475" s="4"/>
    </row>
    <row r="476" spans="37:38">
      <c r="AK476" s="4"/>
      <c r="AL476" s="4"/>
    </row>
    <row r="477" spans="37:38">
      <c r="AK477" s="4"/>
      <c r="AL477" s="4"/>
    </row>
    <row r="478" spans="37:38">
      <c r="AK478" s="4"/>
      <c r="AL478" s="4"/>
    </row>
    <row r="479" spans="37:38">
      <c r="AK479" s="4"/>
      <c r="AL479" s="4"/>
    </row>
    <row r="480" spans="37:38">
      <c r="AK480" s="4"/>
      <c r="AL480" s="4"/>
    </row>
    <row r="481" spans="37:38">
      <c r="AK481" s="4"/>
      <c r="AL481" s="4"/>
    </row>
    <row r="482" spans="37:38">
      <c r="AK482" s="4"/>
      <c r="AL482" s="4"/>
    </row>
    <row r="483" spans="37:38">
      <c r="AK483" s="4"/>
      <c r="AL483" s="4"/>
    </row>
    <row r="484" spans="37:38">
      <c r="AK484" s="4"/>
      <c r="AL484" s="4"/>
    </row>
    <row r="485" spans="37:38">
      <c r="AK485" s="4"/>
      <c r="AL485" s="4"/>
    </row>
    <row r="486" spans="37:38">
      <c r="AK486" s="4"/>
      <c r="AL486" s="4"/>
    </row>
    <row r="487" spans="37:38">
      <c r="AK487" s="4"/>
      <c r="AL487" s="4"/>
    </row>
    <row r="488" spans="37:38">
      <c r="AK488" s="4"/>
      <c r="AL488" s="4"/>
    </row>
    <row r="489" spans="37:38">
      <c r="AK489" s="4"/>
      <c r="AL489" s="4"/>
    </row>
    <row r="490" spans="37:38">
      <c r="AK490" s="4"/>
      <c r="AL490" s="4"/>
    </row>
    <row r="491" spans="37:38">
      <c r="AK491" s="4"/>
      <c r="AL491" s="4"/>
    </row>
    <row r="492" spans="37:38">
      <c r="AK492" s="4"/>
      <c r="AL492" s="4"/>
    </row>
    <row r="493" spans="37:38">
      <c r="AK493" s="4"/>
      <c r="AL493" s="4"/>
    </row>
    <row r="494" spans="37:38">
      <c r="AK494" s="4"/>
      <c r="AL494" s="4"/>
    </row>
    <row r="495" spans="37:38">
      <c r="AK495" s="4"/>
      <c r="AL495" s="4"/>
    </row>
    <row r="496" spans="37:38">
      <c r="AK496" s="4"/>
      <c r="AL496" s="4"/>
    </row>
    <row r="497" spans="37:38">
      <c r="AK497" s="4"/>
      <c r="AL497" s="4"/>
    </row>
    <row r="498" spans="37:38">
      <c r="AK498" s="4"/>
      <c r="AL498" s="4"/>
    </row>
    <row r="499" spans="37:38">
      <c r="AK499" s="4"/>
      <c r="AL499" s="4"/>
    </row>
    <row r="500" spans="37:38">
      <c r="AK500" s="4"/>
      <c r="AL500" s="4"/>
    </row>
    <row r="501" spans="37:38">
      <c r="AK501" s="4"/>
      <c r="AL501" s="4"/>
    </row>
    <row r="502" spans="37:38">
      <c r="AK502" s="4"/>
      <c r="AL502" s="4"/>
    </row>
    <row r="503" spans="37:38">
      <c r="AK503" s="4"/>
      <c r="AL503" s="4"/>
    </row>
    <row r="504" spans="37:38">
      <c r="AK504" s="4"/>
      <c r="AL504" s="4"/>
    </row>
    <row r="505" spans="37:38">
      <c r="AK505" s="4"/>
      <c r="AL505" s="4"/>
    </row>
    <row r="506" spans="37:38">
      <c r="AK506" s="4"/>
      <c r="AL506" s="4"/>
    </row>
    <row r="507" spans="37:38">
      <c r="AK507" s="4"/>
      <c r="AL507" s="4"/>
    </row>
    <row r="508" spans="37:38">
      <c r="AK508" s="4"/>
      <c r="AL508" s="4"/>
    </row>
    <row r="509" spans="37:38">
      <c r="AK509" s="4"/>
      <c r="AL509" s="4"/>
    </row>
    <row r="510" spans="37:38">
      <c r="AK510" s="4"/>
      <c r="AL510" s="4"/>
    </row>
    <row r="511" spans="37:38">
      <c r="AK511" s="4"/>
      <c r="AL511" s="4"/>
    </row>
    <row r="512" spans="37:38">
      <c r="AK512" s="4"/>
      <c r="AL512" s="4"/>
    </row>
    <row r="513" spans="37:38">
      <c r="AK513" s="4"/>
      <c r="AL513" s="4"/>
    </row>
    <row r="514" spans="37:38">
      <c r="AK514" s="4"/>
      <c r="AL514" s="4"/>
    </row>
    <row r="515" spans="37:38">
      <c r="AK515" s="4"/>
      <c r="AL515" s="4"/>
    </row>
    <row r="516" spans="37:38">
      <c r="AK516" s="4"/>
      <c r="AL516" s="4"/>
    </row>
    <row r="517" spans="37:38">
      <c r="AK517" s="4"/>
      <c r="AL517" s="4"/>
    </row>
    <row r="518" spans="37:38">
      <c r="AK518" s="4"/>
      <c r="AL518" s="4"/>
    </row>
    <row r="519" spans="37:38">
      <c r="AK519" s="4"/>
      <c r="AL519" s="4"/>
    </row>
    <row r="520" spans="37:38">
      <c r="AK520" s="4"/>
      <c r="AL520" s="4"/>
    </row>
    <row r="521" spans="37:38">
      <c r="AK521" s="4"/>
      <c r="AL521" s="4"/>
    </row>
    <row r="522" spans="37:38">
      <c r="AK522" s="4"/>
      <c r="AL522" s="4"/>
    </row>
    <row r="523" spans="37:38">
      <c r="AK523" s="4"/>
      <c r="AL523" s="4"/>
    </row>
    <row r="524" spans="37:38">
      <c r="AK524" s="4"/>
      <c r="AL524" s="4"/>
    </row>
    <row r="525" spans="37:38">
      <c r="AK525" s="4"/>
      <c r="AL525" s="4"/>
    </row>
    <row r="526" spans="37:38">
      <c r="AK526" s="4"/>
      <c r="AL526" s="4"/>
    </row>
    <row r="527" spans="37:38">
      <c r="AK527" s="4"/>
      <c r="AL527" s="4"/>
    </row>
    <row r="528" spans="37:38">
      <c r="AK528" s="4"/>
      <c r="AL528" s="4"/>
    </row>
    <row r="529" spans="37:38">
      <c r="AK529" s="4"/>
      <c r="AL529" s="4"/>
    </row>
    <row r="530" spans="37:38">
      <c r="AK530" s="4"/>
      <c r="AL530" s="4"/>
    </row>
    <row r="531" spans="37:38">
      <c r="AK531" s="4"/>
      <c r="AL531" s="4"/>
    </row>
    <row r="532" spans="37:38">
      <c r="AK532" s="4"/>
      <c r="AL532" s="4"/>
    </row>
    <row r="533" spans="37:38">
      <c r="AK533" s="4"/>
      <c r="AL533" s="4"/>
    </row>
    <row r="534" spans="37:38">
      <c r="AK534" s="4"/>
      <c r="AL534" s="4"/>
    </row>
    <row r="535" spans="37:38">
      <c r="AK535" s="4"/>
      <c r="AL535" s="4"/>
    </row>
    <row r="536" spans="37:38">
      <c r="AK536" s="4"/>
      <c r="AL536" s="4"/>
    </row>
    <row r="537" spans="37:38">
      <c r="AK537" s="4"/>
      <c r="AL537" s="4"/>
    </row>
    <row r="538" spans="37:38">
      <c r="AK538" s="4"/>
      <c r="AL538" s="4"/>
    </row>
    <row r="539" spans="37:38">
      <c r="AK539" s="4"/>
      <c r="AL539" s="4"/>
    </row>
    <row r="540" spans="37:38">
      <c r="AK540" s="4"/>
      <c r="AL540" s="4"/>
    </row>
    <row r="541" spans="37:38">
      <c r="AK541" s="4"/>
      <c r="AL541" s="4"/>
    </row>
    <row r="542" spans="37:38">
      <c r="AK542" s="4"/>
      <c r="AL542" s="4"/>
    </row>
    <row r="543" spans="37:38">
      <c r="AK543" s="4"/>
      <c r="AL543" s="4"/>
    </row>
    <row r="544" spans="37:38">
      <c r="AK544" s="4"/>
      <c r="AL544" s="4"/>
    </row>
    <row r="545" spans="37:38">
      <c r="AK545" s="4"/>
      <c r="AL545" s="4"/>
    </row>
    <row r="546" spans="37:38">
      <c r="AK546" s="4"/>
      <c r="AL546" s="4"/>
    </row>
    <row r="547" spans="37:38">
      <c r="AK547" s="4"/>
      <c r="AL547" s="4"/>
    </row>
    <row r="548" spans="37:38">
      <c r="AK548" s="4"/>
      <c r="AL548" s="4"/>
    </row>
    <row r="549" spans="37:38">
      <c r="AK549" s="4"/>
      <c r="AL549" s="4"/>
    </row>
    <row r="550" spans="37:38">
      <c r="AK550" s="4"/>
      <c r="AL550" s="4"/>
    </row>
    <row r="551" spans="37:38">
      <c r="AK551" s="4"/>
      <c r="AL551" s="4"/>
    </row>
    <row r="552" spans="37:38">
      <c r="AK552" s="4"/>
      <c r="AL552" s="4"/>
    </row>
    <row r="553" spans="37:38">
      <c r="AK553" s="4"/>
      <c r="AL553" s="4"/>
    </row>
    <row r="554" spans="37:38">
      <c r="AK554" s="4"/>
      <c r="AL554" s="4"/>
    </row>
    <row r="555" spans="37:38">
      <c r="AK555" s="4"/>
      <c r="AL555" s="4"/>
    </row>
    <row r="556" spans="37:38">
      <c r="AK556" s="4"/>
      <c r="AL556" s="4"/>
    </row>
    <row r="557" spans="37:38">
      <c r="AK557" s="4"/>
      <c r="AL557" s="4"/>
    </row>
    <row r="558" spans="37:38">
      <c r="AK558" s="4"/>
      <c r="AL558" s="4"/>
    </row>
    <row r="559" spans="37:38">
      <c r="AK559" s="4"/>
      <c r="AL559" s="4"/>
    </row>
    <row r="560" spans="37:38">
      <c r="AK560" s="4"/>
      <c r="AL560" s="4"/>
    </row>
    <row r="561" spans="37:38">
      <c r="AK561" s="4"/>
      <c r="AL561" s="4"/>
    </row>
    <row r="562" spans="37:38">
      <c r="AK562" s="4"/>
      <c r="AL562" s="4"/>
    </row>
    <row r="563" spans="37:38">
      <c r="AK563" s="4"/>
      <c r="AL563" s="4"/>
    </row>
    <row r="564" spans="37:38">
      <c r="AK564" s="4"/>
      <c r="AL564" s="4"/>
    </row>
    <row r="565" spans="37:38">
      <c r="AK565" s="4"/>
      <c r="AL565" s="4"/>
    </row>
    <row r="566" spans="37:38">
      <c r="AK566" s="4"/>
      <c r="AL566" s="4"/>
    </row>
    <row r="567" spans="37:38">
      <c r="AK567" s="4"/>
      <c r="AL567" s="4"/>
    </row>
    <row r="568" spans="37:38">
      <c r="AK568" s="4"/>
      <c r="AL568" s="4"/>
    </row>
    <row r="569" spans="37:38">
      <c r="AK569" s="4"/>
      <c r="AL569" s="4"/>
    </row>
    <row r="570" spans="37:38">
      <c r="AK570" s="4"/>
      <c r="AL570" s="4"/>
    </row>
    <row r="571" spans="37:38">
      <c r="AK571" s="4"/>
      <c r="AL571" s="4"/>
    </row>
    <row r="572" spans="37:38">
      <c r="AK572" s="4"/>
      <c r="AL572" s="4"/>
    </row>
    <row r="573" spans="37:38">
      <c r="AK573" s="4"/>
      <c r="AL573" s="4"/>
    </row>
    <row r="574" spans="37:38">
      <c r="AK574" s="4"/>
      <c r="AL574" s="4"/>
    </row>
    <row r="575" spans="37:38">
      <c r="AK575" s="4"/>
      <c r="AL575" s="4"/>
    </row>
    <row r="576" spans="37:38">
      <c r="AK576" s="4"/>
      <c r="AL576" s="4"/>
    </row>
    <row r="577" spans="37:38">
      <c r="AK577" s="4"/>
      <c r="AL577" s="4"/>
    </row>
    <row r="578" spans="37:38">
      <c r="AK578" s="4"/>
      <c r="AL578" s="4"/>
    </row>
    <row r="579" spans="37:38">
      <c r="AK579" s="4"/>
      <c r="AL579" s="4"/>
    </row>
    <row r="580" spans="37:38">
      <c r="AK580" s="4"/>
      <c r="AL580" s="4"/>
    </row>
    <row r="581" spans="37:38">
      <c r="AK581" s="4"/>
      <c r="AL581" s="4"/>
    </row>
    <row r="582" spans="37:38">
      <c r="AK582" s="4"/>
      <c r="AL582" s="4"/>
    </row>
    <row r="583" spans="37:38">
      <c r="AK583" s="4"/>
      <c r="AL583" s="4"/>
    </row>
    <row r="584" spans="37:38">
      <c r="AK584" s="4"/>
      <c r="AL584" s="4"/>
    </row>
    <row r="585" spans="37:38">
      <c r="AK585" s="4"/>
      <c r="AL585" s="4"/>
    </row>
    <row r="586" spans="37:38">
      <c r="AK586" s="4"/>
      <c r="AL586" s="4"/>
    </row>
    <row r="587" spans="37:38">
      <c r="AK587" s="4"/>
      <c r="AL587" s="4"/>
    </row>
    <row r="588" spans="37:38">
      <c r="AK588" s="4"/>
      <c r="AL588" s="4"/>
    </row>
    <row r="589" spans="37:38">
      <c r="AK589" s="4"/>
      <c r="AL589" s="4"/>
    </row>
    <row r="590" spans="37:38">
      <c r="AK590" s="4"/>
      <c r="AL590" s="4"/>
    </row>
    <row r="591" spans="37:38">
      <c r="AK591" s="4"/>
      <c r="AL591" s="4"/>
    </row>
    <row r="592" spans="37:38">
      <c r="AK592" s="4"/>
      <c r="AL592" s="4"/>
    </row>
    <row r="593" spans="37:38">
      <c r="AK593" s="4"/>
      <c r="AL593" s="4"/>
    </row>
    <row r="594" spans="37:38">
      <c r="AK594" s="4"/>
      <c r="AL594" s="4"/>
    </row>
    <row r="595" spans="37:38">
      <c r="AK595" s="4"/>
      <c r="AL595" s="4"/>
    </row>
    <row r="596" spans="37:38">
      <c r="AK596" s="4"/>
      <c r="AL596" s="4"/>
    </row>
    <row r="597" spans="37:38">
      <c r="AK597" s="4"/>
      <c r="AL597" s="4"/>
    </row>
    <row r="598" spans="37:38">
      <c r="AK598" s="4"/>
      <c r="AL598" s="4"/>
    </row>
    <row r="599" spans="37:38">
      <c r="AK599" s="4"/>
      <c r="AL599" s="4"/>
    </row>
    <row r="600" spans="37:38">
      <c r="AK600" s="4"/>
      <c r="AL600" s="4"/>
    </row>
    <row r="601" spans="37:38">
      <c r="AK601" s="4"/>
      <c r="AL601" s="4"/>
    </row>
    <row r="602" spans="37:38">
      <c r="AK602" s="4"/>
      <c r="AL602" s="4"/>
    </row>
    <row r="603" spans="37:38">
      <c r="AK603" s="4"/>
      <c r="AL603" s="4"/>
    </row>
    <row r="604" spans="37:38">
      <c r="AK604" s="4"/>
      <c r="AL604" s="4"/>
    </row>
    <row r="605" spans="37:38">
      <c r="AK605" s="4"/>
      <c r="AL605" s="4"/>
    </row>
    <row r="606" spans="37:38">
      <c r="AK606" s="4"/>
      <c r="AL606" s="4"/>
    </row>
    <row r="607" spans="37:38">
      <c r="AK607" s="4"/>
      <c r="AL607" s="4"/>
    </row>
    <row r="608" spans="37:38">
      <c r="AK608" s="4"/>
      <c r="AL608" s="4"/>
    </row>
    <row r="609" spans="37:38">
      <c r="AK609" s="4"/>
      <c r="AL609" s="4"/>
    </row>
    <row r="610" spans="37:38">
      <c r="AK610" s="4"/>
      <c r="AL610" s="4"/>
    </row>
    <row r="611" spans="37:38">
      <c r="AK611" s="4"/>
      <c r="AL611" s="4"/>
    </row>
    <row r="612" spans="37:38">
      <c r="AK612" s="4"/>
      <c r="AL612" s="4"/>
    </row>
    <row r="613" spans="37:38">
      <c r="AK613" s="4"/>
      <c r="AL613" s="4"/>
    </row>
    <row r="614" spans="37:38">
      <c r="AK614" s="4"/>
      <c r="AL614" s="4"/>
    </row>
    <row r="615" spans="37:38">
      <c r="AK615" s="4"/>
      <c r="AL615" s="4"/>
    </row>
    <row r="616" spans="37:38">
      <c r="AK616" s="4"/>
      <c r="AL616" s="4"/>
    </row>
    <row r="617" spans="37:38">
      <c r="AK617" s="4"/>
      <c r="AL617" s="4"/>
    </row>
    <row r="618" spans="37:38">
      <c r="AK618" s="4"/>
      <c r="AL618" s="4"/>
    </row>
    <row r="619" spans="37:38">
      <c r="AK619" s="4"/>
      <c r="AL619" s="4"/>
    </row>
    <row r="620" spans="37:38">
      <c r="AK620" s="4"/>
      <c r="AL620" s="4"/>
    </row>
    <row r="621" spans="37:38">
      <c r="AK621" s="4"/>
      <c r="AL621" s="4"/>
    </row>
    <row r="622" spans="37:38">
      <c r="AK622" s="4"/>
      <c r="AL622" s="4"/>
    </row>
    <row r="623" spans="37:38">
      <c r="AK623" s="4"/>
      <c r="AL623" s="4"/>
    </row>
    <row r="624" spans="37:38">
      <c r="AK624" s="4"/>
      <c r="AL624" s="4"/>
    </row>
    <row r="625" spans="37:38">
      <c r="AK625" s="4"/>
      <c r="AL625" s="4"/>
    </row>
    <row r="626" spans="37:38">
      <c r="AK626" s="4"/>
      <c r="AL626" s="4"/>
    </row>
    <row r="627" spans="37:38">
      <c r="AK627" s="4"/>
      <c r="AL627" s="4"/>
    </row>
    <row r="628" spans="37:38">
      <c r="AK628" s="4"/>
      <c r="AL628" s="4"/>
    </row>
    <row r="629" spans="37:38">
      <c r="AK629" s="4"/>
      <c r="AL629" s="4"/>
    </row>
    <row r="630" spans="37:38">
      <c r="AK630" s="4"/>
      <c r="AL630" s="4"/>
    </row>
    <row r="631" spans="37:38">
      <c r="AK631" s="4"/>
      <c r="AL631" s="4"/>
    </row>
    <row r="632" spans="37:38">
      <c r="AK632" s="4"/>
      <c r="AL632" s="4"/>
    </row>
    <row r="633" spans="37:38">
      <c r="AK633" s="4"/>
      <c r="AL633" s="4"/>
    </row>
    <row r="634" spans="37:38">
      <c r="AK634" s="4"/>
      <c r="AL634" s="4"/>
    </row>
    <row r="635" spans="37:38">
      <c r="AK635" s="4"/>
      <c r="AL635" s="4"/>
    </row>
    <row r="636" spans="37:38">
      <c r="AK636" s="4"/>
      <c r="AL636" s="4"/>
    </row>
    <row r="637" spans="37:38">
      <c r="AK637" s="4"/>
      <c r="AL637" s="4"/>
    </row>
    <row r="638" spans="37:38">
      <c r="AK638" s="4"/>
      <c r="AL638" s="4"/>
    </row>
    <row r="639" spans="37:38">
      <c r="AK639" s="4"/>
      <c r="AL639" s="4"/>
    </row>
    <row r="640" spans="37:38">
      <c r="AK640" s="4"/>
      <c r="AL640" s="4"/>
    </row>
    <row r="641" spans="37:38">
      <c r="AK641" s="4"/>
      <c r="AL641" s="4"/>
    </row>
    <row r="642" spans="37:38">
      <c r="AK642" s="4"/>
      <c r="AL642" s="4"/>
    </row>
    <row r="643" spans="37:38">
      <c r="AK643" s="4"/>
      <c r="AL643" s="4"/>
    </row>
    <row r="644" spans="37:38">
      <c r="AK644" s="4"/>
      <c r="AL644" s="4"/>
    </row>
    <row r="645" spans="37:38">
      <c r="AK645" s="4"/>
      <c r="AL645" s="4"/>
    </row>
    <row r="646" spans="37:38">
      <c r="AK646" s="4"/>
      <c r="AL646" s="4"/>
    </row>
    <row r="647" spans="37:38">
      <c r="AK647" s="4"/>
      <c r="AL647" s="4"/>
    </row>
    <row r="648" spans="37:38">
      <c r="AK648" s="4"/>
      <c r="AL648" s="4"/>
    </row>
    <row r="649" spans="37:38">
      <c r="AK649" s="4"/>
      <c r="AL649" s="4"/>
    </row>
    <row r="650" spans="37:38">
      <c r="AK650" s="4"/>
      <c r="AL650" s="4"/>
    </row>
    <row r="651" spans="37:38">
      <c r="AK651" s="4"/>
      <c r="AL651" s="4"/>
    </row>
    <row r="652" spans="37:38">
      <c r="AK652" s="4"/>
      <c r="AL652" s="4"/>
    </row>
    <row r="653" spans="37:38">
      <c r="AK653" s="4"/>
      <c r="AL653" s="4"/>
    </row>
    <row r="654" spans="37:38">
      <c r="AK654" s="4"/>
      <c r="AL654" s="4"/>
    </row>
    <row r="655" spans="37:38">
      <c r="AK655" s="4"/>
      <c r="AL655" s="4"/>
    </row>
    <row r="656" spans="37:38">
      <c r="AK656" s="4"/>
      <c r="AL656" s="4"/>
    </row>
    <row r="657" spans="37:38">
      <c r="AK657" s="4"/>
      <c r="AL657" s="4"/>
    </row>
    <row r="658" spans="37:38">
      <c r="AK658" s="4"/>
      <c r="AL658" s="4"/>
    </row>
    <row r="659" spans="37:38">
      <c r="AK659" s="4"/>
      <c r="AL659" s="4"/>
    </row>
    <row r="660" spans="37:38">
      <c r="AK660" s="4"/>
      <c r="AL660" s="4"/>
    </row>
    <row r="661" spans="37:38">
      <c r="AK661" s="4"/>
      <c r="AL661" s="4"/>
    </row>
    <row r="662" spans="37:38">
      <c r="AK662" s="4"/>
      <c r="AL662" s="4"/>
    </row>
    <row r="663" spans="37:38">
      <c r="AK663" s="4"/>
      <c r="AL663" s="4"/>
    </row>
    <row r="664" spans="37:38">
      <c r="AK664" s="4"/>
      <c r="AL664" s="4"/>
    </row>
    <row r="665" spans="37:38">
      <c r="AK665" s="4"/>
      <c r="AL665" s="4"/>
    </row>
    <row r="666" spans="37:38">
      <c r="AK666" s="4"/>
      <c r="AL666" s="4"/>
    </row>
    <row r="667" spans="37:38">
      <c r="AK667" s="4"/>
      <c r="AL667" s="4"/>
    </row>
    <row r="668" spans="37:38">
      <c r="AK668" s="4"/>
      <c r="AL668" s="4"/>
    </row>
    <row r="669" spans="37:38">
      <c r="AK669" s="4"/>
      <c r="AL669" s="4"/>
    </row>
    <row r="670" spans="37:38">
      <c r="AK670" s="4"/>
      <c r="AL670" s="4"/>
    </row>
    <row r="671" spans="37:38">
      <c r="AK671" s="4"/>
      <c r="AL671" s="4"/>
    </row>
    <row r="672" spans="37:38">
      <c r="AK672" s="4"/>
      <c r="AL672" s="4"/>
    </row>
    <row r="673" spans="37:38">
      <c r="AK673" s="4"/>
      <c r="AL673" s="4"/>
    </row>
    <row r="674" spans="37:38">
      <c r="AK674" s="4"/>
      <c r="AL674" s="4"/>
    </row>
    <row r="675" spans="37:38">
      <c r="AK675" s="4"/>
      <c r="AL675" s="4"/>
    </row>
    <row r="676" spans="37:38">
      <c r="AK676" s="4"/>
      <c r="AL676" s="4"/>
    </row>
    <row r="677" spans="37:38">
      <c r="AK677" s="4"/>
      <c r="AL677" s="4"/>
    </row>
    <row r="678" spans="37:38">
      <c r="AK678" s="4"/>
      <c r="AL678" s="4"/>
    </row>
    <row r="679" spans="37:38">
      <c r="AK679" s="4"/>
      <c r="AL679" s="4"/>
    </row>
    <row r="680" spans="37:38">
      <c r="AK680" s="4"/>
      <c r="AL680" s="4"/>
    </row>
    <row r="681" spans="37:38">
      <c r="AK681" s="4"/>
      <c r="AL681" s="4"/>
    </row>
    <row r="682" spans="37:38">
      <c r="AK682" s="4"/>
      <c r="AL682" s="4"/>
    </row>
    <row r="683" spans="37:38">
      <c r="AK683" s="4"/>
      <c r="AL683" s="4"/>
    </row>
    <row r="684" spans="37:38">
      <c r="AK684" s="4"/>
      <c r="AL684" s="4"/>
    </row>
    <row r="685" spans="37:38">
      <c r="AK685" s="4"/>
      <c r="AL685" s="4"/>
    </row>
    <row r="686" spans="37:38">
      <c r="AK686" s="4"/>
      <c r="AL686" s="4"/>
    </row>
    <row r="687" spans="37:38">
      <c r="AK687" s="4"/>
      <c r="AL687" s="4"/>
    </row>
    <row r="688" spans="37:38">
      <c r="AK688" s="4"/>
      <c r="AL688" s="4"/>
    </row>
    <row r="689" spans="37:38">
      <c r="AK689" s="4"/>
      <c r="AL689" s="4"/>
    </row>
    <row r="690" spans="37:38">
      <c r="AK690" s="4"/>
      <c r="AL690" s="4"/>
    </row>
    <row r="691" spans="37:38">
      <c r="AK691" s="4"/>
      <c r="AL691" s="4"/>
    </row>
    <row r="692" spans="37:38">
      <c r="AK692" s="4"/>
      <c r="AL692" s="4"/>
    </row>
    <row r="693" spans="37:38">
      <c r="AK693" s="4"/>
      <c r="AL693" s="4"/>
    </row>
    <row r="694" spans="37:38">
      <c r="AK694" s="4"/>
      <c r="AL694" s="4"/>
    </row>
    <row r="695" spans="37:38">
      <c r="AK695" s="4"/>
      <c r="AL695" s="4"/>
    </row>
    <row r="696" spans="37:38">
      <c r="AK696" s="4"/>
      <c r="AL696" s="4"/>
    </row>
    <row r="697" spans="37:38">
      <c r="AK697" s="4"/>
      <c r="AL697" s="4"/>
    </row>
    <row r="698" spans="37:38">
      <c r="AK698" s="4"/>
      <c r="AL698" s="4"/>
    </row>
    <row r="699" spans="37:38">
      <c r="AK699" s="4"/>
      <c r="AL699" s="4"/>
    </row>
    <row r="700" spans="37:38">
      <c r="AK700" s="4"/>
      <c r="AL700" s="4"/>
    </row>
    <row r="701" spans="37:38">
      <c r="AK701" s="4"/>
      <c r="AL701" s="4"/>
    </row>
    <row r="702" spans="37:38">
      <c r="AK702" s="4"/>
      <c r="AL702" s="4"/>
    </row>
    <row r="703" spans="37:38">
      <c r="AK703" s="4"/>
      <c r="AL703" s="4"/>
    </row>
    <row r="704" spans="37:38">
      <c r="AK704" s="4"/>
      <c r="AL704" s="4"/>
    </row>
    <row r="705" spans="37:38">
      <c r="AK705" s="4"/>
      <c r="AL705" s="4"/>
    </row>
    <row r="706" spans="37:38">
      <c r="AK706" s="4"/>
      <c r="AL706" s="4"/>
    </row>
    <row r="707" spans="37:38">
      <c r="AK707" s="4"/>
      <c r="AL707" s="4"/>
    </row>
    <row r="708" spans="37:38">
      <c r="AK708" s="4"/>
      <c r="AL708" s="4"/>
    </row>
    <row r="709" spans="37:38">
      <c r="AK709" s="4"/>
      <c r="AL709" s="4"/>
    </row>
    <row r="710" spans="37:38">
      <c r="AK710" s="4"/>
      <c r="AL710" s="4"/>
    </row>
    <row r="711" spans="37:38">
      <c r="AK711" s="4"/>
      <c r="AL711" s="4"/>
    </row>
    <row r="712" spans="37:38">
      <c r="AK712" s="4"/>
      <c r="AL712" s="4"/>
    </row>
    <row r="713" spans="37:38">
      <c r="AK713" s="4"/>
      <c r="AL713" s="4"/>
    </row>
    <row r="714" spans="37:38">
      <c r="AK714" s="4"/>
      <c r="AL714" s="4"/>
    </row>
    <row r="715" spans="37:38">
      <c r="AK715" s="4"/>
      <c r="AL715" s="4"/>
    </row>
    <row r="716" spans="37:38">
      <c r="AK716" s="4"/>
      <c r="AL716" s="4"/>
    </row>
    <row r="717" spans="37:38">
      <c r="AK717" s="4"/>
      <c r="AL717" s="4"/>
    </row>
    <row r="718" spans="37:38">
      <c r="AK718" s="4"/>
      <c r="AL718" s="4"/>
    </row>
    <row r="719" spans="37:38">
      <c r="AK719" s="4"/>
      <c r="AL719" s="4"/>
    </row>
    <row r="720" spans="37:38">
      <c r="AK720" s="4"/>
      <c r="AL720" s="4"/>
    </row>
    <row r="721" spans="37:38">
      <c r="AK721" s="4"/>
      <c r="AL721" s="4"/>
    </row>
    <row r="722" spans="37:38">
      <c r="AK722" s="4"/>
      <c r="AL722" s="4"/>
    </row>
    <row r="723" spans="37:38">
      <c r="AK723" s="4"/>
      <c r="AL723" s="4"/>
    </row>
    <row r="724" spans="37:38">
      <c r="AK724" s="4"/>
      <c r="AL724" s="4"/>
    </row>
    <row r="725" spans="37:38">
      <c r="AK725" s="4"/>
      <c r="AL725" s="4"/>
    </row>
    <row r="726" spans="37:38">
      <c r="AK726" s="4"/>
      <c r="AL726" s="4"/>
    </row>
    <row r="727" spans="37:38">
      <c r="AK727" s="4"/>
      <c r="AL727" s="4"/>
    </row>
    <row r="728" spans="37:38">
      <c r="AK728" s="4"/>
      <c r="AL728" s="4"/>
    </row>
    <row r="729" spans="37:38">
      <c r="AK729" s="4"/>
      <c r="AL729" s="4"/>
    </row>
    <row r="730" spans="37:38">
      <c r="AK730" s="4"/>
      <c r="AL730" s="4"/>
    </row>
    <row r="731" spans="37:38">
      <c r="AK731" s="4"/>
      <c r="AL731" s="4"/>
    </row>
    <row r="732" spans="37:38">
      <c r="AK732" s="4"/>
      <c r="AL732" s="4"/>
    </row>
    <row r="733" spans="37:38">
      <c r="AK733" s="4"/>
      <c r="AL733" s="4"/>
    </row>
    <row r="734" spans="37:38">
      <c r="AK734" s="4"/>
      <c r="AL734" s="4"/>
    </row>
    <row r="735" spans="37:38">
      <c r="AK735" s="4"/>
      <c r="AL735" s="4"/>
    </row>
    <row r="736" spans="37:38">
      <c r="AK736" s="4"/>
      <c r="AL736" s="4"/>
    </row>
    <row r="737" spans="37:38">
      <c r="AK737" s="4"/>
      <c r="AL737" s="4"/>
    </row>
    <row r="738" spans="37:38">
      <c r="AK738" s="4"/>
      <c r="AL738" s="4"/>
    </row>
    <row r="739" spans="37:38">
      <c r="AK739" s="4"/>
      <c r="AL739" s="4"/>
    </row>
    <row r="740" spans="37:38">
      <c r="AK740" s="4"/>
      <c r="AL740" s="4"/>
    </row>
    <row r="741" spans="37:38">
      <c r="AK741" s="4"/>
      <c r="AL741" s="4"/>
    </row>
    <row r="742" spans="37:38">
      <c r="AK742" s="4"/>
      <c r="AL742" s="4"/>
    </row>
    <row r="743" spans="37:38">
      <c r="AK743" s="4"/>
      <c r="AL743" s="4"/>
    </row>
    <row r="744" spans="37:38">
      <c r="AK744" s="4"/>
      <c r="AL744" s="4"/>
    </row>
    <row r="745" spans="37:38">
      <c r="AK745" s="4"/>
      <c r="AL745" s="4"/>
    </row>
    <row r="746" spans="37:38">
      <c r="AK746" s="4"/>
      <c r="AL746" s="4"/>
    </row>
    <row r="747" spans="37:38">
      <c r="AK747" s="4"/>
      <c r="AL747" s="4"/>
    </row>
    <row r="748" spans="37:38">
      <c r="AK748" s="4"/>
      <c r="AL748" s="4"/>
    </row>
    <row r="749" spans="37:38">
      <c r="AK749" s="4"/>
      <c r="AL749" s="4"/>
    </row>
    <row r="750" spans="37:38">
      <c r="AK750" s="4"/>
      <c r="AL750" s="4"/>
    </row>
    <row r="751" spans="37:38">
      <c r="AK751" s="4"/>
      <c r="AL751" s="4"/>
    </row>
    <row r="752" spans="37:38">
      <c r="AK752" s="4"/>
      <c r="AL752" s="4"/>
    </row>
    <row r="753" spans="37:38">
      <c r="AK753" s="4"/>
      <c r="AL753" s="4"/>
    </row>
    <row r="754" spans="37:38">
      <c r="AK754" s="4"/>
      <c r="AL754" s="4"/>
    </row>
    <row r="755" spans="37:38">
      <c r="AK755" s="4"/>
      <c r="AL755" s="4"/>
    </row>
    <row r="756" spans="37:38">
      <c r="AK756" s="4"/>
      <c r="AL756" s="4"/>
    </row>
    <row r="757" spans="37:38">
      <c r="AK757" s="4"/>
      <c r="AL757" s="4"/>
    </row>
    <row r="758" spans="37:38">
      <c r="AK758" s="4"/>
      <c r="AL758" s="4"/>
    </row>
    <row r="759" spans="37:38">
      <c r="AK759" s="4"/>
      <c r="AL759" s="4"/>
    </row>
    <row r="760" spans="37:38">
      <c r="AK760" s="4"/>
      <c r="AL760" s="4"/>
    </row>
    <row r="761" spans="37:38">
      <c r="AK761" s="4"/>
      <c r="AL761" s="4"/>
    </row>
    <row r="762" spans="37:38">
      <c r="AK762" s="4"/>
      <c r="AL762" s="4"/>
    </row>
    <row r="763" spans="37:38">
      <c r="AK763" s="4"/>
      <c r="AL763" s="4"/>
    </row>
    <row r="764" spans="37:38">
      <c r="AK764" s="4"/>
      <c r="AL764" s="4"/>
    </row>
    <row r="765" spans="37:38">
      <c r="AK765" s="4"/>
      <c r="AL765" s="4"/>
    </row>
    <row r="766" spans="37:38">
      <c r="AK766" s="4"/>
      <c r="AL766" s="4"/>
    </row>
    <row r="767" spans="37:38">
      <c r="AK767" s="4"/>
      <c r="AL767" s="4"/>
    </row>
    <row r="768" spans="37:38">
      <c r="AK768" s="4"/>
      <c r="AL768" s="4"/>
    </row>
    <row r="769" spans="37:38">
      <c r="AK769" s="4"/>
      <c r="AL769" s="4"/>
    </row>
    <row r="770" spans="37:38">
      <c r="AK770" s="4"/>
      <c r="AL770" s="4"/>
    </row>
    <row r="771" spans="37:38">
      <c r="AK771" s="4"/>
      <c r="AL771" s="4"/>
    </row>
    <row r="772" spans="37:38">
      <c r="AK772" s="4"/>
      <c r="AL772" s="4"/>
    </row>
    <row r="773" spans="37:38">
      <c r="AK773" s="4"/>
      <c r="AL773" s="4"/>
    </row>
    <row r="774" spans="37:38">
      <c r="AK774" s="4"/>
      <c r="AL774" s="4"/>
    </row>
    <row r="775" spans="37:38">
      <c r="AK775" s="4"/>
      <c r="AL775" s="4"/>
    </row>
    <row r="776" spans="37:38">
      <c r="AK776" s="4"/>
      <c r="AL776" s="4"/>
    </row>
    <row r="777" spans="37:38">
      <c r="AK777" s="4"/>
      <c r="AL777" s="4"/>
    </row>
    <row r="778" spans="37:38">
      <c r="AK778" s="4"/>
      <c r="AL778" s="4"/>
    </row>
    <row r="779" spans="37:38">
      <c r="AK779" s="4"/>
      <c r="AL779" s="4"/>
    </row>
    <row r="780" spans="37:38">
      <c r="AK780" s="4"/>
      <c r="AL780" s="4"/>
    </row>
    <row r="781" spans="37:38">
      <c r="AK781" s="4"/>
      <c r="AL781" s="4"/>
    </row>
    <row r="782" spans="37:38">
      <c r="AK782" s="4"/>
      <c r="AL782" s="4"/>
    </row>
    <row r="783" spans="37:38">
      <c r="AK783" s="4"/>
      <c r="AL783" s="4"/>
    </row>
    <row r="784" spans="37:38">
      <c r="AK784" s="4"/>
      <c r="AL784" s="4"/>
    </row>
    <row r="785" spans="37:38">
      <c r="AK785" s="4"/>
      <c r="AL785" s="4"/>
    </row>
    <row r="786" spans="37:38">
      <c r="AK786" s="4"/>
      <c r="AL786" s="4"/>
    </row>
    <row r="787" spans="37:38">
      <c r="AK787" s="4"/>
      <c r="AL787" s="4"/>
    </row>
    <row r="788" spans="37:38">
      <c r="AK788" s="4"/>
      <c r="AL788" s="4"/>
    </row>
    <row r="789" spans="37:38">
      <c r="AK789" s="4"/>
      <c r="AL789" s="4"/>
    </row>
    <row r="790" spans="37:38">
      <c r="AK790" s="4"/>
      <c r="AL790" s="4"/>
    </row>
    <row r="791" spans="37:38">
      <c r="AK791" s="4"/>
      <c r="AL791" s="4"/>
    </row>
    <row r="792" spans="37:38">
      <c r="AK792" s="4"/>
      <c r="AL792" s="4"/>
    </row>
    <row r="793" spans="37:38">
      <c r="AK793" s="4"/>
      <c r="AL793" s="4"/>
    </row>
    <row r="794" spans="37:38">
      <c r="AK794" s="4"/>
      <c r="AL794" s="4"/>
    </row>
    <row r="795" spans="37:38">
      <c r="AK795" s="4"/>
      <c r="AL795" s="4"/>
    </row>
    <row r="796" spans="37:38">
      <c r="AK796" s="4"/>
      <c r="AL796" s="4"/>
    </row>
    <row r="797" spans="37:38">
      <c r="AK797" s="4"/>
      <c r="AL797" s="4"/>
    </row>
    <row r="798" spans="37:38">
      <c r="AK798" s="4"/>
      <c r="AL798" s="4"/>
    </row>
    <row r="799" spans="37:38">
      <c r="AK799" s="4"/>
      <c r="AL799" s="4"/>
    </row>
    <row r="800" spans="37:38">
      <c r="AK800" s="4"/>
      <c r="AL800" s="4"/>
    </row>
    <row r="801" spans="37:38">
      <c r="AK801" s="4"/>
      <c r="AL801" s="4"/>
    </row>
    <row r="802" spans="37:38">
      <c r="AK802" s="4"/>
      <c r="AL802" s="4"/>
    </row>
    <row r="803" spans="37:38">
      <c r="AK803" s="4"/>
      <c r="AL803" s="4"/>
    </row>
    <row r="804" spans="37:38">
      <c r="AK804" s="4"/>
      <c r="AL804" s="4"/>
    </row>
    <row r="805" spans="37:38">
      <c r="AK805" s="4"/>
      <c r="AL805" s="4"/>
    </row>
    <row r="806" spans="37:38">
      <c r="AK806" s="4"/>
      <c r="AL806" s="4"/>
    </row>
    <row r="807" spans="37:38">
      <c r="AK807" s="4"/>
      <c r="AL807" s="4"/>
    </row>
    <row r="808" spans="37:38">
      <c r="AK808" s="4"/>
      <c r="AL808" s="4"/>
    </row>
    <row r="809" spans="37:38">
      <c r="AK809" s="4"/>
      <c r="AL809" s="4"/>
    </row>
    <row r="810" spans="37:38">
      <c r="AK810" s="4"/>
      <c r="AL810" s="4"/>
    </row>
    <row r="811" spans="37:38">
      <c r="AK811" s="4"/>
      <c r="AL811" s="4"/>
    </row>
    <row r="812" spans="37:38">
      <c r="AK812" s="4"/>
      <c r="AL812" s="4"/>
    </row>
    <row r="813" spans="37:38">
      <c r="AK813" s="4"/>
      <c r="AL813" s="4"/>
    </row>
    <row r="814" spans="37:38">
      <c r="AK814" s="4"/>
      <c r="AL814" s="4"/>
    </row>
    <row r="815" spans="37:38">
      <c r="AK815" s="4"/>
      <c r="AL815" s="4"/>
    </row>
    <row r="816" spans="37:38">
      <c r="AK816" s="4"/>
      <c r="AL816" s="4"/>
    </row>
    <row r="817" spans="37:38">
      <c r="AK817" s="4"/>
      <c r="AL817" s="4"/>
    </row>
    <row r="818" spans="37:38">
      <c r="AK818" s="4"/>
      <c r="AL818" s="4"/>
    </row>
    <row r="819" spans="37:38">
      <c r="AK819" s="4"/>
      <c r="AL819" s="4"/>
    </row>
    <row r="820" spans="37:38">
      <c r="AK820" s="4"/>
      <c r="AL820" s="4"/>
    </row>
    <row r="821" spans="37:38">
      <c r="AK821" s="4"/>
      <c r="AL821" s="4"/>
    </row>
    <row r="822" spans="37:38">
      <c r="AK822" s="4"/>
      <c r="AL822" s="4"/>
    </row>
    <row r="823" spans="37:38">
      <c r="AK823" s="4"/>
      <c r="AL823" s="4"/>
    </row>
    <row r="824" spans="37:38">
      <c r="AK824" s="4"/>
      <c r="AL824" s="4"/>
    </row>
    <row r="825" spans="37:38">
      <c r="AK825" s="4"/>
      <c r="AL825" s="4"/>
    </row>
    <row r="826" spans="37:38">
      <c r="AK826" s="4"/>
      <c r="AL826" s="4"/>
    </row>
    <row r="827" spans="37:38">
      <c r="AK827" s="4"/>
      <c r="AL827" s="4"/>
    </row>
    <row r="828" spans="37:38">
      <c r="AK828" s="4"/>
      <c r="AL828" s="4"/>
    </row>
    <row r="829" spans="37:38">
      <c r="AK829" s="4"/>
      <c r="AL829" s="4"/>
    </row>
    <row r="830" spans="37:38">
      <c r="AK830" s="4"/>
      <c r="AL830" s="4"/>
    </row>
    <row r="831" spans="37:38">
      <c r="AK831" s="4"/>
      <c r="AL831" s="4"/>
    </row>
    <row r="832" spans="37:38">
      <c r="AK832" s="4"/>
      <c r="AL832" s="4"/>
    </row>
    <row r="833" spans="37:38">
      <c r="AK833" s="4"/>
      <c r="AL833" s="4"/>
    </row>
    <row r="834" spans="37:38">
      <c r="AK834" s="4"/>
      <c r="AL834" s="4"/>
    </row>
    <row r="835" spans="37:38">
      <c r="AK835" s="4"/>
      <c r="AL835" s="4"/>
    </row>
    <row r="836" spans="37:38">
      <c r="AK836" s="4"/>
      <c r="AL836" s="4"/>
    </row>
    <row r="837" spans="37:38">
      <c r="AK837" s="4"/>
      <c r="AL837" s="4"/>
    </row>
    <row r="838" spans="37:38">
      <c r="AK838" s="4"/>
      <c r="AL838" s="4"/>
    </row>
    <row r="839" spans="37:38">
      <c r="AK839" s="4"/>
      <c r="AL839" s="4"/>
    </row>
    <row r="840" spans="37:38">
      <c r="AK840" s="4"/>
      <c r="AL840" s="4"/>
    </row>
    <row r="841" spans="37:38">
      <c r="AK841" s="4"/>
      <c r="AL841" s="4"/>
    </row>
    <row r="842" spans="37:38">
      <c r="AK842" s="4"/>
      <c r="AL842" s="4"/>
    </row>
    <row r="843" spans="37:38">
      <c r="AK843" s="4"/>
      <c r="AL843" s="4"/>
    </row>
    <row r="844" spans="37:38">
      <c r="AK844" s="4"/>
      <c r="AL844" s="4"/>
    </row>
    <row r="845" spans="37:38">
      <c r="AK845" s="4"/>
      <c r="AL845" s="4"/>
    </row>
    <row r="846" spans="37:38">
      <c r="AK846" s="4"/>
      <c r="AL846" s="4"/>
    </row>
    <row r="847" spans="37:38">
      <c r="AK847" s="4"/>
      <c r="AL847" s="4"/>
    </row>
    <row r="848" spans="37:38">
      <c r="AK848" s="4"/>
      <c r="AL848" s="4"/>
    </row>
    <row r="849" spans="37:38">
      <c r="AK849" s="4"/>
      <c r="AL849" s="4"/>
    </row>
    <row r="850" spans="37:38">
      <c r="AK850" s="4"/>
      <c r="AL850" s="4"/>
    </row>
    <row r="851" spans="37:38">
      <c r="AK851" s="4"/>
      <c r="AL851" s="4"/>
    </row>
    <row r="852" spans="37:38">
      <c r="AK852" s="4"/>
      <c r="AL852" s="4"/>
    </row>
    <row r="853" spans="37:38">
      <c r="AK853" s="4"/>
      <c r="AL853" s="4"/>
    </row>
    <row r="854" spans="37:38">
      <c r="AK854" s="4"/>
      <c r="AL854" s="4"/>
    </row>
    <row r="855" spans="37:38">
      <c r="AK855" s="4"/>
      <c r="AL855" s="4"/>
    </row>
    <row r="856" spans="37:38">
      <c r="AK856" s="4"/>
      <c r="AL856" s="4"/>
    </row>
    <row r="857" spans="37:38">
      <c r="AK857" s="4"/>
      <c r="AL857" s="4"/>
    </row>
    <row r="858" spans="37:38">
      <c r="AK858" s="4"/>
      <c r="AL858" s="4"/>
    </row>
    <row r="859" spans="37:38">
      <c r="AK859" s="4"/>
      <c r="AL859" s="4"/>
    </row>
    <row r="860" spans="37:38">
      <c r="AK860" s="4"/>
      <c r="AL860" s="4"/>
    </row>
    <row r="861" spans="37:38">
      <c r="AK861" s="4"/>
      <c r="AL861" s="4"/>
    </row>
    <row r="862" spans="37:38">
      <c r="AK862" s="4"/>
      <c r="AL862" s="4"/>
    </row>
    <row r="863" spans="37:38">
      <c r="AK863" s="4"/>
      <c r="AL863" s="4"/>
    </row>
    <row r="864" spans="37:38">
      <c r="AK864" s="4"/>
      <c r="AL864" s="4"/>
    </row>
    <row r="865" spans="37:38">
      <c r="AK865" s="4"/>
      <c r="AL865" s="4"/>
    </row>
    <row r="866" spans="37:38">
      <c r="AK866" s="4"/>
      <c r="AL866" s="4"/>
    </row>
    <row r="867" spans="37:38">
      <c r="AK867" s="4"/>
      <c r="AL867" s="4"/>
    </row>
    <row r="868" spans="37:38">
      <c r="AK868" s="4"/>
      <c r="AL868" s="4"/>
    </row>
    <row r="869" spans="37:38">
      <c r="AK869" s="4"/>
      <c r="AL869" s="4"/>
    </row>
    <row r="870" spans="37:38">
      <c r="AK870" s="4"/>
      <c r="AL870" s="4"/>
    </row>
    <row r="871" spans="37:38">
      <c r="AK871" s="4"/>
      <c r="AL871" s="4"/>
    </row>
    <row r="872" spans="37:38">
      <c r="AK872" s="4"/>
      <c r="AL872" s="4"/>
    </row>
    <row r="873" spans="37:38">
      <c r="AK873" s="4"/>
      <c r="AL873" s="4"/>
    </row>
    <row r="874" spans="37:38">
      <c r="AK874" s="4"/>
      <c r="AL874" s="4"/>
    </row>
    <row r="875" spans="37:38">
      <c r="AK875" s="4"/>
      <c r="AL875" s="4"/>
    </row>
    <row r="876" spans="37:38">
      <c r="AK876" s="4"/>
      <c r="AL876" s="4"/>
    </row>
    <row r="877" spans="37:38">
      <c r="AK877" s="4"/>
      <c r="AL877" s="4"/>
    </row>
    <row r="878" spans="37:38">
      <c r="AK878" s="4"/>
      <c r="AL878" s="4"/>
    </row>
    <row r="879" spans="37:38">
      <c r="AK879" s="4"/>
      <c r="AL879" s="4"/>
    </row>
    <row r="880" spans="37:38">
      <c r="AK880" s="4"/>
      <c r="AL880" s="4"/>
    </row>
    <row r="881" spans="37:38">
      <c r="AK881" s="4"/>
      <c r="AL881" s="4"/>
    </row>
    <row r="882" spans="37:38">
      <c r="AK882" s="4"/>
      <c r="AL882" s="4"/>
    </row>
    <row r="883" spans="37:38">
      <c r="AK883" s="4"/>
      <c r="AL883" s="4"/>
    </row>
    <row r="884" spans="37:38">
      <c r="AK884" s="4"/>
      <c r="AL884" s="4"/>
    </row>
    <row r="885" spans="37:38">
      <c r="AK885" s="4"/>
      <c r="AL885" s="4"/>
    </row>
    <row r="886" spans="37:38">
      <c r="AK886" s="4"/>
      <c r="AL886" s="4"/>
    </row>
    <row r="887" spans="37:38">
      <c r="AK887" s="4"/>
      <c r="AL887" s="4"/>
    </row>
    <row r="888" spans="37:38">
      <c r="AK888" s="4"/>
      <c r="AL888" s="4"/>
    </row>
    <row r="889" spans="37:38">
      <c r="AK889" s="4"/>
      <c r="AL889" s="4"/>
    </row>
    <row r="890" spans="37:38">
      <c r="AK890" s="4"/>
      <c r="AL890" s="4"/>
    </row>
    <row r="891" spans="37:38">
      <c r="AK891" s="4"/>
      <c r="AL891" s="4"/>
    </row>
    <row r="892" spans="37:38">
      <c r="AK892" s="4"/>
      <c r="AL892" s="4"/>
    </row>
    <row r="893" spans="37:38">
      <c r="AK893" s="4"/>
      <c r="AL893" s="4"/>
    </row>
    <row r="894" spans="37:38">
      <c r="AK894" s="4"/>
      <c r="AL894" s="4"/>
    </row>
    <row r="895" spans="37:38">
      <c r="AK895" s="4"/>
      <c r="AL895" s="4"/>
    </row>
    <row r="896" spans="37:38">
      <c r="AK896" s="4"/>
      <c r="AL896" s="4"/>
    </row>
    <row r="897" spans="37:38">
      <c r="AK897" s="4"/>
      <c r="AL897" s="4"/>
    </row>
    <row r="898" spans="37:38">
      <c r="AK898" s="4"/>
      <c r="AL898" s="4"/>
    </row>
    <row r="899" spans="37:38">
      <c r="AK899" s="4"/>
      <c r="AL899" s="4"/>
    </row>
    <row r="900" spans="37:38">
      <c r="AK900" s="4"/>
      <c r="AL900" s="4"/>
    </row>
    <row r="901" spans="37:38">
      <c r="AK901" s="4"/>
      <c r="AL901" s="4"/>
    </row>
    <row r="902" spans="37:38">
      <c r="AK902" s="4"/>
      <c r="AL902" s="4"/>
    </row>
    <row r="903" spans="37:38">
      <c r="AK903" s="4"/>
      <c r="AL903" s="4"/>
    </row>
    <row r="904" spans="37:38">
      <c r="AK904" s="4"/>
      <c r="AL904" s="4"/>
    </row>
    <row r="905" spans="37:38">
      <c r="AK905" s="4"/>
      <c r="AL905" s="4"/>
    </row>
    <row r="906" spans="37:38">
      <c r="AK906" s="4"/>
      <c r="AL906" s="4"/>
    </row>
    <row r="907" spans="37:38">
      <c r="AK907" s="4"/>
      <c r="AL907" s="4"/>
    </row>
    <row r="908" spans="37:38">
      <c r="AK908" s="4"/>
      <c r="AL908" s="4"/>
    </row>
    <row r="909" spans="37:38">
      <c r="AK909" s="4"/>
      <c r="AL909" s="4"/>
    </row>
    <row r="910" spans="37:38">
      <c r="AK910" s="4"/>
      <c r="AL910" s="4"/>
    </row>
    <row r="911" spans="37:38">
      <c r="AK911" s="4"/>
      <c r="AL911" s="4"/>
    </row>
    <row r="912" spans="37:38">
      <c r="AK912" s="4"/>
      <c r="AL912" s="4"/>
    </row>
    <row r="913" spans="37:38">
      <c r="AK913" s="4"/>
      <c r="AL913" s="4"/>
    </row>
    <row r="914" spans="37:38">
      <c r="AK914" s="4"/>
      <c r="AL914" s="4"/>
    </row>
    <row r="915" spans="37:38">
      <c r="AK915" s="4"/>
      <c r="AL915" s="4"/>
    </row>
    <row r="916" spans="37:38">
      <c r="AK916" s="4"/>
      <c r="AL916" s="4"/>
    </row>
    <row r="917" spans="37:38">
      <c r="AK917" s="4"/>
      <c r="AL917" s="4"/>
    </row>
    <row r="918" spans="37:38">
      <c r="AK918" s="4"/>
      <c r="AL918" s="4"/>
    </row>
    <row r="919" spans="37:38">
      <c r="AK919" s="4"/>
      <c r="AL919" s="4"/>
    </row>
    <row r="920" spans="37:38">
      <c r="AK920" s="4"/>
      <c r="AL920" s="4"/>
    </row>
    <row r="921" spans="37:38">
      <c r="AK921" s="4"/>
      <c r="AL921" s="4"/>
    </row>
    <row r="922" spans="37:38">
      <c r="AK922" s="4"/>
      <c r="AL922" s="4"/>
    </row>
    <row r="923" spans="37:38">
      <c r="AK923" s="4"/>
      <c r="AL923" s="4"/>
    </row>
    <row r="924" spans="37:38">
      <c r="AK924" s="4"/>
      <c r="AL924" s="4"/>
    </row>
    <row r="925" spans="37:38">
      <c r="AK925" s="4"/>
      <c r="AL925" s="4"/>
    </row>
    <row r="926" spans="37:38">
      <c r="AK926" s="4"/>
      <c r="AL926" s="4"/>
    </row>
    <row r="927" spans="37:38">
      <c r="AK927" s="4"/>
      <c r="AL927" s="4"/>
    </row>
    <row r="928" spans="37:38">
      <c r="AK928" s="4"/>
      <c r="AL928" s="4"/>
    </row>
    <row r="929" spans="37:38">
      <c r="AK929" s="4"/>
      <c r="AL929" s="4"/>
    </row>
    <row r="930" spans="37:38">
      <c r="AK930" s="4"/>
      <c r="AL930" s="4"/>
    </row>
    <row r="931" spans="37:38">
      <c r="AK931" s="4"/>
      <c r="AL931" s="4"/>
    </row>
    <row r="932" spans="37:38">
      <c r="AK932" s="4"/>
      <c r="AL932" s="4"/>
    </row>
    <row r="933" spans="37:38">
      <c r="AK933" s="4"/>
      <c r="AL933" s="4"/>
    </row>
    <row r="934" spans="37:38">
      <c r="AK934" s="4"/>
      <c r="AL934" s="4"/>
    </row>
    <row r="935" spans="37:38">
      <c r="AK935" s="4"/>
      <c r="AL935" s="4"/>
    </row>
    <row r="936" spans="37:38">
      <c r="AK936" s="4"/>
      <c r="AL936" s="4"/>
    </row>
    <row r="937" spans="37:38">
      <c r="AK937" s="4"/>
      <c r="AL937" s="4"/>
    </row>
    <row r="938" spans="37:38">
      <c r="AK938" s="4"/>
      <c r="AL938" s="4"/>
    </row>
    <row r="939" spans="37:38">
      <c r="AK939" s="4"/>
      <c r="AL939" s="4"/>
    </row>
    <row r="940" spans="37:38">
      <c r="AK940" s="4"/>
      <c r="AL940" s="4"/>
    </row>
    <row r="941" spans="37:38">
      <c r="AK941" s="4"/>
      <c r="AL941" s="4"/>
    </row>
    <row r="942" spans="37:38">
      <c r="AK942" s="4"/>
      <c r="AL942" s="4"/>
    </row>
    <row r="943" spans="37:38">
      <c r="AK943" s="4"/>
      <c r="AL943" s="4"/>
    </row>
    <row r="944" spans="37:38">
      <c r="AK944" s="4"/>
      <c r="AL944" s="4"/>
    </row>
    <row r="945" spans="37:38">
      <c r="AK945" s="4"/>
      <c r="AL945" s="4"/>
    </row>
    <row r="946" spans="37:38">
      <c r="AK946" s="4"/>
      <c r="AL946" s="4"/>
    </row>
    <row r="947" spans="37:38">
      <c r="AK947" s="4"/>
      <c r="AL947" s="4"/>
    </row>
    <row r="948" spans="37:38">
      <c r="AK948" s="4"/>
      <c r="AL948" s="4"/>
    </row>
    <row r="949" spans="37:38">
      <c r="AK949" s="4"/>
      <c r="AL949" s="4"/>
    </row>
    <row r="950" spans="37:38">
      <c r="AK950" s="4"/>
      <c r="AL950" s="4"/>
    </row>
    <row r="951" spans="37:38">
      <c r="AK951" s="4"/>
      <c r="AL951" s="4"/>
    </row>
    <row r="952" spans="37:38">
      <c r="AK952" s="4"/>
      <c r="AL952" s="4"/>
    </row>
    <row r="953" spans="37:38">
      <c r="AK953" s="4"/>
      <c r="AL953" s="4"/>
    </row>
    <row r="954" spans="37:38">
      <c r="AK954" s="4"/>
      <c r="AL954" s="4"/>
    </row>
    <row r="955" spans="37:38">
      <c r="AK955" s="4"/>
      <c r="AL955" s="4"/>
    </row>
    <row r="956" spans="37:38">
      <c r="AK956" s="4"/>
      <c r="AL956" s="4"/>
    </row>
    <row r="957" spans="37:38">
      <c r="AK957" s="4"/>
      <c r="AL957" s="4"/>
    </row>
    <row r="958" spans="37:38">
      <c r="AK958" s="4"/>
      <c r="AL958" s="4"/>
    </row>
    <row r="959" spans="37:38">
      <c r="AK959" s="4"/>
      <c r="AL959" s="4"/>
    </row>
    <row r="960" spans="37:38">
      <c r="AK960" s="4"/>
      <c r="AL960" s="4"/>
    </row>
    <row r="961" spans="37:38">
      <c r="AK961" s="4"/>
      <c r="AL961" s="4"/>
    </row>
    <row r="962" spans="37:38">
      <c r="AK962" s="4"/>
      <c r="AL962" s="4"/>
    </row>
    <row r="963" spans="37:38">
      <c r="AK963" s="4"/>
      <c r="AL963" s="4"/>
    </row>
    <row r="964" spans="37:38">
      <c r="AK964" s="4"/>
      <c r="AL964" s="4"/>
    </row>
    <row r="965" spans="37:38">
      <c r="AK965" s="4"/>
      <c r="AL965" s="4"/>
    </row>
    <row r="966" spans="37:38">
      <c r="AK966" s="4"/>
      <c r="AL966" s="4"/>
    </row>
    <row r="967" spans="37:38">
      <c r="AK967" s="4"/>
      <c r="AL967" s="4"/>
    </row>
    <row r="968" spans="37:38">
      <c r="AK968" s="4"/>
      <c r="AL968" s="4"/>
    </row>
    <row r="969" spans="37:38">
      <c r="AK969" s="4"/>
      <c r="AL969" s="4"/>
    </row>
    <row r="970" spans="37:38">
      <c r="AK970" s="4"/>
      <c r="AL970" s="4"/>
    </row>
    <row r="971" spans="37:38">
      <c r="AK971" s="4"/>
      <c r="AL971" s="4"/>
    </row>
    <row r="972" spans="37:38">
      <c r="AK972" s="4"/>
      <c r="AL972" s="4"/>
    </row>
    <row r="973" spans="37:38">
      <c r="AK973" s="4"/>
      <c r="AL973" s="4"/>
    </row>
    <row r="974" spans="37:38">
      <c r="AK974" s="4"/>
      <c r="AL974" s="4"/>
    </row>
    <row r="975" spans="37:38">
      <c r="AK975" s="4"/>
      <c r="AL975" s="4"/>
    </row>
    <row r="976" spans="37:38">
      <c r="AK976" s="4"/>
      <c r="AL976" s="4"/>
    </row>
    <row r="977" spans="37:38">
      <c r="AK977" s="4"/>
      <c r="AL977" s="4"/>
    </row>
    <row r="978" spans="37:38">
      <c r="AK978" s="4"/>
      <c r="AL978" s="4"/>
    </row>
    <row r="979" spans="37:38">
      <c r="AK979" s="4"/>
      <c r="AL979" s="4"/>
    </row>
    <row r="980" spans="37:38">
      <c r="AK980" s="4"/>
      <c r="AL980" s="4"/>
    </row>
    <row r="981" spans="37:38">
      <c r="AK981" s="4"/>
      <c r="AL981" s="4"/>
    </row>
    <row r="982" spans="37:38">
      <c r="AK982" s="4"/>
      <c r="AL982" s="4"/>
    </row>
    <row r="983" spans="37:38">
      <c r="AK983" s="4"/>
      <c r="AL983" s="4"/>
    </row>
    <row r="984" spans="37:38">
      <c r="AK984" s="4"/>
      <c r="AL984" s="4"/>
    </row>
    <row r="985" spans="37:38">
      <c r="AK985" s="4"/>
      <c r="AL985" s="4"/>
    </row>
    <row r="986" spans="37:38">
      <c r="AK986" s="4"/>
      <c r="AL986" s="4"/>
    </row>
    <row r="987" spans="37:38">
      <c r="AK987" s="4"/>
      <c r="AL987" s="4"/>
    </row>
    <row r="988" spans="37:38">
      <c r="AK988" s="4"/>
      <c r="AL988" s="4"/>
    </row>
    <row r="989" spans="37:38">
      <c r="AK989" s="4"/>
      <c r="AL989" s="4"/>
    </row>
    <row r="990" spans="37:38">
      <c r="AK990" s="4"/>
      <c r="AL990" s="4"/>
    </row>
    <row r="991" spans="37:38">
      <c r="AK991" s="4"/>
      <c r="AL991" s="4"/>
    </row>
    <row r="992" spans="37:38">
      <c r="AK992" s="4"/>
      <c r="AL992" s="4"/>
    </row>
    <row r="993" spans="37:38">
      <c r="AK993" s="4"/>
      <c r="AL993" s="4"/>
    </row>
    <row r="994" spans="37:38">
      <c r="AK994" s="4"/>
      <c r="AL994" s="4"/>
    </row>
    <row r="995" spans="37:38">
      <c r="AK995" s="4"/>
      <c r="AL995" s="4"/>
    </row>
    <row r="996" spans="37:38">
      <c r="AK996" s="4"/>
      <c r="AL996" s="4"/>
    </row>
    <row r="997" spans="37:38">
      <c r="AK997" s="4"/>
      <c r="AL997" s="4"/>
    </row>
    <row r="998" spans="37:38">
      <c r="AK998" s="4"/>
      <c r="AL998" s="4"/>
    </row>
    <row r="999" spans="37:38">
      <c r="AK999" s="4"/>
      <c r="AL999" s="4"/>
    </row>
    <row r="1000" spans="37:38">
      <c r="AK1000" s="4"/>
      <c r="AL1000" s="4"/>
    </row>
    <row r="1001" spans="37:38">
      <c r="AK1001" s="4"/>
      <c r="AL1001" s="4"/>
    </row>
    <row r="1002" spans="37:38">
      <c r="AK1002" s="4"/>
      <c r="AL1002" s="4"/>
    </row>
    <row r="1003" spans="37:38">
      <c r="AK1003" s="4"/>
      <c r="AL1003" s="4"/>
    </row>
    <row r="1004" spans="37:38">
      <c r="AK1004" s="4"/>
      <c r="AL1004" s="4"/>
    </row>
    <row r="1005" spans="37:38">
      <c r="AK1005" s="4"/>
      <c r="AL1005" s="4"/>
    </row>
    <row r="1006" spans="37:38">
      <c r="AK1006" s="4"/>
      <c r="AL1006" s="4"/>
    </row>
    <row r="1007" spans="37:38">
      <c r="AK1007" s="4"/>
      <c r="AL1007" s="4"/>
    </row>
    <row r="1008" spans="37:38">
      <c r="AK1008" s="4"/>
      <c r="AL1008" s="4"/>
    </row>
    <row r="1009" spans="37:38">
      <c r="AK1009" s="4"/>
      <c r="AL1009" s="4"/>
    </row>
    <row r="1010" spans="37:38">
      <c r="AK1010" s="4"/>
      <c r="AL1010" s="4"/>
    </row>
    <row r="1011" spans="37:38">
      <c r="AK1011" s="4"/>
      <c r="AL1011" s="4"/>
    </row>
    <row r="1012" spans="37:38">
      <c r="AK1012" s="4"/>
      <c r="AL1012" s="4"/>
    </row>
    <row r="1013" spans="37:38">
      <c r="AK1013" s="4"/>
      <c r="AL1013" s="4"/>
    </row>
    <row r="1014" spans="37:38">
      <c r="AK1014" s="4"/>
      <c r="AL1014" s="4"/>
    </row>
    <row r="1015" spans="37:38">
      <c r="AK1015" s="4"/>
      <c r="AL1015" s="4"/>
    </row>
    <row r="1016" spans="37:38">
      <c r="AK1016" s="4"/>
      <c r="AL1016" s="4"/>
    </row>
    <row r="1017" spans="37:38">
      <c r="AK1017" s="4"/>
      <c r="AL1017" s="4"/>
    </row>
    <row r="1018" spans="37:38">
      <c r="AK1018" s="4"/>
      <c r="AL1018" s="4"/>
    </row>
    <row r="1019" spans="37:38">
      <c r="AK1019" s="4"/>
      <c r="AL1019" s="4"/>
    </row>
    <row r="1020" spans="37:38">
      <c r="AK1020" s="4"/>
      <c r="AL1020" s="4"/>
    </row>
    <row r="1021" spans="37:38">
      <c r="AK1021" s="4"/>
      <c r="AL1021" s="4"/>
    </row>
    <row r="1022" spans="37:38">
      <c r="AK1022" s="4"/>
      <c r="AL1022" s="4"/>
    </row>
    <row r="1023" spans="37:38">
      <c r="AK1023" s="4"/>
      <c r="AL1023" s="4"/>
    </row>
    <row r="1024" spans="37:38">
      <c r="AK1024" s="4"/>
      <c r="AL1024" s="4"/>
    </row>
    <row r="1025" spans="37:38">
      <c r="AK1025" s="4"/>
      <c r="AL1025" s="4"/>
    </row>
    <row r="1026" spans="37:38">
      <c r="AK1026" s="4"/>
      <c r="AL1026" s="4"/>
    </row>
    <row r="1027" spans="37:38">
      <c r="AK1027" s="4"/>
      <c r="AL1027" s="4"/>
    </row>
    <row r="1028" spans="37:38">
      <c r="AK1028" s="4"/>
      <c r="AL1028" s="4"/>
    </row>
    <row r="1029" spans="37:38">
      <c r="AK1029" s="4"/>
      <c r="AL1029" s="4"/>
    </row>
    <row r="1030" spans="37:38">
      <c r="AK1030" s="4"/>
      <c r="AL1030" s="4"/>
    </row>
    <row r="1031" spans="37:38">
      <c r="AK1031" s="4"/>
      <c r="AL1031" s="4"/>
    </row>
    <row r="1032" spans="37:38">
      <c r="AK1032" s="4"/>
      <c r="AL1032" s="4"/>
    </row>
    <row r="1033" spans="37:38">
      <c r="AK1033" s="4"/>
      <c r="AL1033" s="4"/>
    </row>
    <row r="1034" spans="37:38">
      <c r="AK1034" s="4"/>
      <c r="AL1034" s="4"/>
    </row>
    <row r="1035" spans="37:38">
      <c r="AK1035" s="4"/>
      <c r="AL1035" s="4"/>
    </row>
    <row r="1036" spans="37:38">
      <c r="AK1036" s="4"/>
      <c r="AL1036" s="4"/>
    </row>
    <row r="1037" spans="37:38">
      <c r="AK1037" s="4"/>
      <c r="AL1037" s="4"/>
    </row>
    <row r="1038" spans="37:38">
      <c r="AK1038" s="4"/>
      <c r="AL1038" s="4"/>
    </row>
    <row r="1039" spans="37:38">
      <c r="AK1039" s="4"/>
      <c r="AL1039" s="4"/>
    </row>
    <row r="1040" spans="37:38">
      <c r="AK1040" s="4"/>
      <c r="AL1040" s="4"/>
    </row>
    <row r="1041" spans="37:38">
      <c r="AK1041" s="4"/>
      <c r="AL1041" s="4"/>
    </row>
    <row r="1042" spans="37:38">
      <c r="AK1042" s="4"/>
      <c r="AL1042" s="4"/>
    </row>
    <row r="1043" spans="37:38">
      <c r="AK1043" s="4"/>
      <c r="AL1043" s="4"/>
    </row>
    <row r="1044" spans="37:38">
      <c r="AK1044" s="4"/>
      <c r="AL1044" s="4"/>
    </row>
    <row r="1045" spans="37:38">
      <c r="AK1045" s="4"/>
      <c r="AL1045" s="4"/>
    </row>
    <row r="1046" spans="37:38">
      <c r="AK1046" s="4"/>
      <c r="AL1046" s="4"/>
    </row>
    <row r="1047" spans="37:38">
      <c r="AK1047" s="4"/>
      <c r="AL1047" s="4"/>
    </row>
    <row r="1048" spans="37:38">
      <c r="AK1048" s="4"/>
      <c r="AL1048" s="4"/>
    </row>
    <row r="1049" spans="37:38">
      <c r="AK1049" s="4"/>
      <c r="AL1049" s="4"/>
    </row>
    <row r="1050" spans="37:38">
      <c r="AK1050" s="4"/>
      <c r="AL1050" s="4"/>
    </row>
    <row r="1051" spans="37:38">
      <c r="AK1051" s="4"/>
      <c r="AL1051" s="4"/>
    </row>
    <row r="1052" spans="37:38">
      <c r="AK1052" s="4"/>
      <c r="AL1052" s="4"/>
    </row>
    <row r="1053" spans="37:38">
      <c r="AK1053" s="4"/>
      <c r="AL1053" s="4"/>
    </row>
    <row r="1054" spans="37:38">
      <c r="AK1054" s="4"/>
      <c r="AL1054" s="4"/>
    </row>
    <row r="1055" spans="37:38">
      <c r="AK1055" s="4"/>
      <c r="AL1055" s="4"/>
    </row>
    <row r="1056" spans="37:38">
      <c r="AK1056" s="4"/>
      <c r="AL1056" s="4"/>
    </row>
    <row r="1057" spans="37:38">
      <c r="AK1057" s="4"/>
      <c r="AL1057" s="4"/>
    </row>
    <row r="1058" spans="37:38">
      <c r="AK1058" s="4"/>
      <c r="AL1058" s="4"/>
    </row>
    <row r="1059" spans="37:38">
      <c r="AK1059" s="4"/>
      <c r="AL1059" s="4"/>
    </row>
    <row r="1060" spans="37:38">
      <c r="AK1060" s="4"/>
      <c r="AL1060" s="4"/>
    </row>
    <row r="1061" spans="37:38">
      <c r="AK1061" s="4"/>
      <c r="AL1061" s="4"/>
    </row>
    <row r="1062" spans="37:38">
      <c r="AK1062" s="4"/>
      <c r="AL1062" s="4"/>
    </row>
    <row r="1063" spans="37:38">
      <c r="AK1063" s="4"/>
      <c r="AL1063" s="4"/>
    </row>
    <row r="1064" spans="37:38">
      <c r="AK1064" s="4"/>
      <c r="AL1064" s="4"/>
    </row>
    <row r="1065" spans="37:38">
      <c r="AK1065" s="4"/>
      <c r="AL1065" s="4"/>
    </row>
    <row r="1066" spans="37:38">
      <c r="AK1066" s="4"/>
      <c r="AL1066" s="4"/>
    </row>
    <row r="1067" spans="37:38">
      <c r="AK1067" s="4"/>
      <c r="AL1067" s="4"/>
    </row>
    <row r="1068" spans="37:38">
      <c r="AK1068" s="4"/>
      <c r="AL1068" s="4"/>
    </row>
    <row r="1069" spans="37:38">
      <c r="AK1069" s="4"/>
      <c r="AL1069" s="4"/>
    </row>
    <row r="1070" spans="37:38">
      <c r="AK1070" s="4"/>
      <c r="AL1070" s="4"/>
    </row>
    <row r="1071" spans="37:38">
      <c r="AK1071" s="4"/>
      <c r="AL1071" s="4"/>
    </row>
    <row r="1072" spans="37:38">
      <c r="AK1072" s="4"/>
      <c r="AL1072" s="4"/>
    </row>
    <row r="1073" spans="37:38">
      <c r="AK1073" s="4"/>
      <c r="AL1073" s="4"/>
    </row>
    <row r="1074" spans="37:38">
      <c r="AK1074" s="4"/>
      <c r="AL1074" s="4"/>
    </row>
    <row r="1075" spans="37:38">
      <c r="AK1075" s="4"/>
      <c r="AL1075" s="4"/>
    </row>
    <row r="1076" spans="37:38">
      <c r="AK1076" s="4"/>
      <c r="AL1076" s="4"/>
    </row>
    <row r="1077" spans="37:38">
      <c r="AK1077" s="4"/>
      <c r="AL1077" s="4"/>
    </row>
    <row r="1078" spans="37:38">
      <c r="AK1078" s="4"/>
      <c r="AL1078" s="4"/>
    </row>
    <row r="1079" spans="37:38">
      <c r="AK1079" s="4"/>
      <c r="AL1079" s="4"/>
    </row>
    <row r="1080" spans="37:38">
      <c r="AK1080" s="4"/>
      <c r="AL1080" s="4"/>
    </row>
    <row r="1081" spans="37:38">
      <c r="AK1081" s="4"/>
      <c r="AL1081" s="4"/>
    </row>
    <row r="1082" spans="37:38">
      <c r="AK1082" s="4"/>
      <c r="AL1082" s="4"/>
    </row>
    <row r="1083" spans="37:38">
      <c r="AK1083" s="4"/>
      <c r="AL1083" s="4"/>
    </row>
    <row r="1084" spans="37:38">
      <c r="AK1084" s="4"/>
      <c r="AL1084" s="4"/>
    </row>
    <row r="1085" spans="37:38">
      <c r="AK1085" s="4"/>
      <c r="AL1085" s="4"/>
    </row>
    <row r="1086" spans="37:38">
      <c r="AK1086" s="4"/>
      <c r="AL1086" s="4"/>
    </row>
    <row r="1087" spans="37:38">
      <c r="AK1087" s="4"/>
      <c r="AL1087" s="4"/>
    </row>
    <row r="1088" spans="37:38">
      <c r="AK1088" s="4"/>
      <c r="AL1088" s="4"/>
    </row>
    <row r="1089" spans="37:38">
      <c r="AK1089" s="4"/>
      <c r="AL1089" s="4"/>
    </row>
    <row r="1090" spans="37:38">
      <c r="AK1090" s="4"/>
      <c r="AL1090" s="4"/>
    </row>
    <row r="1091" spans="37:38">
      <c r="AK1091" s="4"/>
      <c r="AL1091" s="4"/>
    </row>
    <row r="1092" spans="37:38">
      <c r="AK1092" s="4"/>
      <c r="AL1092" s="4"/>
    </row>
    <row r="1093" spans="37:38">
      <c r="AK1093" s="4"/>
      <c r="AL1093" s="4"/>
    </row>
    <row r="1094" spans="37:38">
      <c r="AK1094" s="4"/>
      <c r="AL1094" s="4"/>
    </row>
    <row r="1095" spans="37:38">
      <c r="AK1095" s="4"/>
      <c r="AL1095" s="4"/>
    </row>
    <row r="1096" spans="37:38">
      <c r="AK1096" s="4"/>
      <c r="AL1096" s="4"/>
    </row>
    <row r="1097" spans="37:38">
      <c r="AK1097" s="4"/>
      <c r="AL1097" s="4"/>
    </row>
    <row r="1098" spans="37:38">
      <c r="AK1098" s="4"/>
      <c r="AL1098" s="4"/>
    </row>
    <row r="1099" spans="37:38">
      <c r="AK1099" s="4"/>
      <c r="AL1099" s="4"/>
    </row>
    <row r="1100" spans="37:38">
      <c r="AK1100" s="4"/>
      <c r="AL1100" s="4"/>
    </row>
    <row r="1101" spans="37:38">
      <c r="AK1101" s="4"/>
      <c r="AL1101" s="4"/>
    </row>
    <row r="1102" spans="37:38">
      <c r="AK1102" s="4"/>
      <c r="AL1102" s="4"/>
    </row>
    <row r="1103" spans="37:38">
      <c r="AK1103" s="4"/>
      <c r="AL1103" s="4"/>
    </row>
    <row r="1104" spans="37:38">
      <c r="AK1104" s="4"/>
      <c r="AL1104" s="4"/>
    </row>
    <row r="1105" spans="37:38">
      <c r="AK1105" s="4"/>
      <c r="AL1105" s="4"/>
    </row>
    <row r="1106" spans="37:38">
      <c r="AK1106" s="4"/>
      <c r="AL1106" s="4"/>
    </row>
    <row r="1107" spans="37:38">
      <c r="AK1107" s="4"/>
      <c r="AL1107" s="4"/>
    </row>
    <row r="1108" spans="37:38">
      <c r="AK1108" s="4"/>
      <c r="AL1108" s="4"/>
    </row>
    <row r="1109" spans="37:38">
      <c r="AK1109" s="4"/>
      <c r="AL1109" s="4"/>
    </row>
    <row r="1110" spans="37:38">
      <c r="AK1110" s="4"/>
      <c r="AL1110" s="4"/>
    </row>
    <row r="1111" spans="37:38">
      <c r="AK1111" s="4"/>
      <c r="AL1111" s="4"/>
    </row>
    <row r="1112" spans="37:38">
      <c r="AK1112" s="4"/>
      <c r="AL1112" s="4"/>
    </row>
    <row r="1113" spans="37:38">
      <c r="AK1113" s="4"/>
      <c r="AL1113" s="4"/>
    </row>
    <row r="1114" spans="37:38">
      <c r="AK1114" s="4"/>
      <c r="AL1114" s="4"/>
    </row>
    <row r="1115" spans="37:38">
      <c r="AK1115" s="4"/>
      <c r="AL1115" s="4"/>
    </row>
    <row r="1116" spans="37:38">
      <c r="AK1116" s="4"/>
      <c r="AL1116" s="4"/>
    </row>
    <row r="1117" spans="37:38">
      <c r="AK1117" s="4"/>
      <c r="AL1117" s="4"/>
    </row>
    <row r="1118" spans="37:38">
      <c r="AK1118" s="4"/>
      <c r="AL1118" s="4"/>
    </row>
    <row r="1119" spans="37:38">
      <c r="AK1119" s="4"/>
      <c r="AL1119" s="4"/>
    </row>
    <row r="1120" spans="37:38">
      <c r="AK1120" s="4"/>
      <c r="AL1120" s="4"/>
    </row>
    <row r="1121" spans="37:38">
      <c r="AK1121" s="4"/>
      <c r="AL1121" s="4"/>
    </row>
    <row r="1122" spans="37:38">
      <c r="AK1122" s="4"/>
      <c r="AL1122" s="4"/>
    </row>
    <row r="1123" spans="37:38">
      <c r="AK1123" s="4"/>
      <c r="AL1123" s="4"/>
    </row>
    <row r="1124" spans="37:38">
      <c r="AK1124" s="4"/>
      <c r="AL1124" s="4"/>
    </row>
    <row r="1125" spans="37:38">
      <c r="AK1125" s="4"/>
      <c r="AL1125" s="4"/>
    </row>
    <row r="1126" spans="37:38">
      <c r="AK1126" s="4"/>
      <c r="AL1126" s="4"/>
    </row>
    <row r="1127" spans="37:38">
      <c r="AK1127" s="4"/>
      <c r="AL1127" s="4"/>
    </row>
    <row r="1128" spans="37:38">
      <c r="AK1128" s="4"/>
      <c r="AL1128" s="4"/>
    </row>
    <row r="1129" spans="37:38">
      <c r="AK1129" s="4"/>
      <c r="AL1129" s="4"/>
    </row>
    <row r="1130" spans="37:38">
      <c r="AK1130" s="4"/>
      <c r="AL1130" s="4"/>
    </row>
    <row r="1131" spans="37:38">
      <c r="AK1131" s="4"/>
      <c r="AL1131" s="4"/>
    </row>
    <row r="1132" spans="37:38">
      <c r="AK1132" s="4"/>
      <c r="AL1132" s="4"/>
    </row>
    <row r="1133" spans="37:38">
      <c r="AK1133" s="4"/>
      <c r="AL1133" s="4"/>
    </row>
    <row r="1134" spans="37:38">
      <c r="AK1134" s="4"/>
      <c r="AL1134" s="4"/>
    </row>
    <row r="1135" spans="37:38">
      <c r="AK1135" s="4"/>
      <c r="AL1135" s="4"/>
    </row>
    <row r="1136" spans="37:38">
      <c r="AK1136" s="4"/>
      <c r="AL1136" s="4"/>
    </row>
    <row r="1137" spans="37:38">
      <c r="AK1137" s="4"/>
      <c r="AL1137" s="4"/>
    </row>
    <row r="1138" spans="37:38">
      <c r="AK1138" s="4"/>
      <c r="AL1138" s="4"/>
    </row>
    <row r="1139" spans="37:38">
      <c r="AK1139" s="4"/>
      <c r="AL1139" s="4"/>
    </row>
    <row r="1140" spans="37:38">
      <c r="AK1140" s="4"/>
      <c r="AL1140" s="4"/>
    </row>
    <row r="1141" spans="37:38">
      <c r="AK1141" s="4"/>
      <c r="AL1141" s="4"/>
    </row>
    <row r="1142" spans="37:38">
      <c r="AK1142" s="4"/>
      <c r="AL1142" s="4"/>
    </row>
    <row r="1143" spans="37:38">
      <c r="AK1143" s="4"/>
      <c r="AL1143" s="4"/>
    </row>
    <row r="1144" spans="37:38">
      <c r="AK1144" s="4"/>
      <c r="AL1144" s="4"/>
    </row>
    <row r="1145" spans="37:38">
      <c r="AK1145" s="4"/>
      <c r="AL1145" s="4"/>
    </row>
    <row r="1146" spans="37:38">
      <c r="AK1146" s="4"/>
      <c r="AL1146" s="4"/>
    </row>
    <row r="1147" spans="37:38">
      <c r="AK1147" s="4"/>
      <c r="AL1147" s="4"/>
    </row>
    <row r="1148" spans="37:38">
      <c r="AK1148" s="4"/>
      <c r="AL1148" s="4"/>
    </row>
    <row r="1149" spans="37:38">
      <c r="AK1149" s="4"/>
      <c r="AL1149" s="4"/>
    </row>
    <row r="1150" spans="37:38">
      <c r="AK1150" s="4"/>
      <c r="AL1150" s="4"/>
    </row>
    <row r="1151" spans="37:38">
      <c r="AK1151" s="4"/>
      <c r="AL1151" s="4"/>
    </row>
    <row r="1152" spans="37:38">
      <c r="AK1152" s="4"/>
      <c r="AL1152" s="4"/>
    </row>
    <row r="1153" spans="37:38">
      <c r="AK1153" s="4"/>
      <c r="AL1153" s="4"/>
    </row>
    <row r="1154" spans="37:38">
      <c r="AK1154" s="4"/>
      <c r="AL1154" s="4"/>
    </row>
    <row r="1155" spans="37:38">
      <c r="AK1155" s="4"/>
      <c r="AL1155" s="4"/>
    </row>
    <row r="1156" spans="37:38">
      <c r="AK1156" s="4"/>
      <c r="AL1156" s="4"/>
    </row>
    <row r="1157" spans="37:38">
      <c r="AK1157" s="4"/>
      <c r="AL1157" s="4"/>
    </row>
    <row r="1158" spans="37:38">
      <c r="AK1158" s="4"/>
      <c r="AL1158" s="4"/>
    </row>
    <row r="1159" spans="37:38">
      <c r="AK1159" s="4"/>
      <c r="AL1159" s="4"/>
    </row>
    <row r="1160" spans="37:38">
      <c r="AK1160" s="4"/>
      <c r="AL1160" s="4"/>
    </row>
    <row r="1161" spans="37:38">
      <c r="AK1161" s="4"/>
      <c r="AL1161" s="4"/>
    </row>
    <row r="1162" spans="37:38">
      <c r="AK1162" s="4"/>
      <c r="AL1162" s="4"/>
    </row>
    <row r="1163" spans="37:38">
      <c r="AK1163" s="4"/>
      <c r="AL1163" s="4"/>
    </row>
    <row r="1164" spans="37:38">
      <c r="AK1164" s="4"/>
      <c r="AL1164" s="4"/>
    </row>
    <row r="1165" spans="37:38">
      <c r="AK1165" s="4"/>
      <c r="AL1165" s="4"/>
    </row>
    <row r="1166" spans="37:38">
      <c r="AK1166" s="4"/>
      <c r="AL1166" s="4"/>
    </row>
    <row r="1167" spans="37:38">
      <c r="AK1167" s="4"/>
      <c r="AL1167" s="4"/>
    </row>
    <row r="1168" spans="37:38">
      <c r="AK1168" s="4"/>
      <c r="AL1168" s="4"/>
    </row>
    <row r="1169" spans="37:38">
      <c r="AK1169" s="4"/>
      <c r="AL1169" s="4"/>
    </row>
    <row r="1170" spans="37:38">
      <c r="AK1170" s="4"/>
      <c r="AL1170" s="4"/>
    </row>
    <row r="1171" spans="37:38">
      <c r="AK1171" s="4"/>
      <c r="AL1171" s="4"/>
    </row>
    <row r="1172" spans="37:38">
      <c r="AK1172" s="4"/>
      <c r="AL1172" s="4"/>
    </row>
    <row r="1173" spans="37:38">
      <c r="AK1173" s="4"/>
      <c r="AL1173" s="4"/>
    </row>
    <row r="1174" spans="37:38">
      <c r="AK1174" s="4"/>
      <c r="AL1174" s="4"/>
    </row>
    <row r="1175" spans="37:38">
      <c r="AK1175" s="4"/>
      <c r="AL1175" s="4"/>
    </row>
    <row r="1176" spans="37:38">
      <c r="AK1176" s="4"/>
      <c r="AL1176" s="4"/>
    </row>
    <row r="1177" spans="37:38">
      <c r="AK1177" s="4"/>
      <c r="AL1177" s="4"/>
    </row>
    <row r="1178" spans="37:38">
      <c r="AK1178" s="4"/>
      <c r="AL1178" s="4"/>
    </row>
    <row r="1179" spans="37:38">
      <c r="AK1179" s="4"/>
      <c r="AL1179" s="4"/>
    </row>
    <row r="1180" spans="37:38">
      <c r="AK1180" s="4"/>
      <c r="AL1180" s="4"/>
    </row>
    <row r="1181" spans="37:38">
      <c r="AK1181" s="4"/>
      <c r="AL1181" s="4"/>
    </row>
    <row r="1182" spans="37:38">
      <c r="AK1182" s="4"/>
      <c r="AL1182" s="4"/>
    </row>
    <row r="1183" spans="37:38">
      <c r="AK1183" s="4"/>
      <c r="AL1183" s="4"/>
    </row>
    <row r="1184" spans="37:38">
      <c r="AK1184" s="4"/>
      <c r="AL1184" s="4"/>
    </row>
    <row r="1185" spans="37:38">
      <c r="AK1185" s="4"/>
      <c r="AL1185" s="4"/>
    </row>
    <row r="1186" spans="37:38">
      <c r="AK1186" s="4"/>
      <c r="AL1186" s="4"/>
    </row>
    <row r="1187" spans="37:38">
      <c r="AK1187" s="4"/>
      <c r="AL1187" s="4"/>
    </row>
    <row r="1188" spans="37:38">
      <c r="AK1188" s="4"/>
      <c r="AL1188" s="4"/>
    </row>
    <row r="1189" spans="37:38">
      <c r="AK1189" s="4"/>
      <c r="AL1189" s="4"/>
    </row>
    <row r="1190" spans="37:38">
      <c r="AK1190" s="4"/>
      <c r="AL1190" s="4"/>
    </row>
    <row r="1191" spans="37:38">
      <c r="AK1191" s="4"/>
      <c r="AL1191" s="4"/>
    </row>
    <row r="1192" spans="37:38">
      <c r="AK1192" s="4"/>
      <c r="AL1192" s="4"/>
    </row>
    <row r="1193" spans="37:38">
      <c r="AK1193" s="4"/>
      <c r="AL1193" s="4"/>
    </row>
    <row r="1194" spans="37:38">
      <c r="AK1194" s="4"/>
      <c r="AL1194" s="4"/>
    </row>
    <row r="1195" spans="37:38">
      <c r="AK1195" s="4"/>
      <c r="AL1195" s="4"/>
    </row>
    <row r="1196" spans="37:38">
      <c r="AK1196" s="4"/>
      <c r="AL1196" s="4"/>
    </row>
    <row r="1197" spans="37:38">
      <c r="AK1197" s="4"/>
      <c r="AL1197" s="4"/>
    </row>
    <row r="1198" spans="37:38">
      <c r="AK1198" s="4"/>
      <c r="AL1198" s="4"/>
    </row>
    <row r="1199" spans="37:38">
      <c r="AK1199" s="4"/>
      <c r="AL1199" s="4"/>
    </row>
    <row r="1200" spans="37:38">
      <c r="AK1200" s="4"/>
      <c r="AL1200" s="4"/>
    </row>
    <row r="1201" spans="37:38">
      <c r="AK1201" s="4"/>
      <c r="AL1201" s="4"/>
    </row>
    <row r="1202" spans="37:38">
      <c r="AK1202" s="4"/>
      <c r="AL1202" s="4"/>
    </row>
    <row r="1203" spans="37:38">
      <c r="AK1203" s="4"/>
      <c r="AL1203" s="4"/>
    </row>
    <row r="1204" spans="37:38">
      <c r="AK1204" s="4"/>
      <c r="AL1204" s="4"/>
    </row>
    <row r="1205" spans="37:38">
      <c r="AK1205" s="4"/>
      <c r="AL1205" s="4"/>
    </row>
    <row r="1206" spans="37:38">
      <c r="AK1206" s="4"/>
      <c r="AL1206" s="4"/>
    </row>
    <row r="1207" spans="37:38">
      <c r="AK1207" s="4"/>
      <c r="AL1207" s="4"/>
    </row>
    <row r="1208" spans="37:38">
      <c r="AK1208" s="4"/>
      <c r="AL1208" s="4"/>
    </row>
    <row r="1209" spans="37:38">
      <c r="AK1209" s="4"/>
      <c r="AL1209" s="4"/>
    </row>
    <row r="1210" spans="37:38">
      <c r="AK1210" s="4"/>
      <c r="AL1210" s="4"/>
    </row>
    <row r="1211" spans="37:38">
      <c r="AK1211" s="4"/>
      <c r="AL1211" s="4"/>
    </row>
    <row r="1212" spans="37:38">
      <c r="AK1212" s="4"/>
      <c r="AL1212" s="4"/>
    </row>
    <row r="1213" spans="37:38">
      <c r="AK1213" s="4"/>
      <c r="AL1213" s="4"/>
    </row>
    <row r="1214" spans="37:38">
      <c r="AK1214" s="4"/>
      <c r="AL1214" s="4"/>
    </row>
    <row r="1215" spans="37:38">
      <c r="AK1215" s="4"/>
      <c r="AL1215" s="4"/>
    </row>
    <row r="1216" spans="37:38">
      <c r="AK1216" s="4"/>
      <c r="AL1216" s="4"/>
    </row>
    <row r="1217" spans="37:38">
      <c r="AK1217" s="4"/>
      <c r="AL1217" s="4"/>
    </row>
    <row r="1218" spans="37:38">
      <c r="AK1218" s="4"/>
      <c r="AL1218" s="4"/>
    </row>
    <row r="1219" spans="37:38">
      <c r="AK1219" s="4"/>
      <c r="AL1219" s="4"/>
    </row>
    <row r="1220" spans="37:38">
      <c r="AK1220" s="4"/>
      <c r="AL1220" s="4"/>
    </row>
    <row r="1221" spans="37:38">
      <c r="AK1221" s="4"/>
      <c r="AL1221" s="4"/>
    </row>
    <row r="1222" spans="37:38">
      <c r="AK1222" s="4"/>
      <c r="AL1222" s="4"/>
    </row>
    <row r="1223" spans="37:38">
      <c r="AK1223" s="4"/>
      <c r="AL1223" s="4"/>
    </row>
    <row r="1224" spans="37:38">
      <c r="AK1224" s="4"/>
      <c r="AL1224" s="4"/>
    </row>
    <row r="1225" spans="37:38">
      <c r="AK1225" s="4"/>
      <c r="AL1225" s="4"/>
    </row>
    <row r="1226" spans="37:38">
      <c r="AK1226" s="4"/>
      <c r="AL1226" s="4"/>
    </row>
    <row r="1227" spans="37:38">
      <c r="AK1227" s="4"/>
      <c r="AL1227" s="4"/>
    </row>
    <row r="1228" spans="37:38">
      <c r="AK1228" s="4"/>
      <c r="AL1228" s="4"/>
    </row>
    <row r="1229" spans="37:38">
      <c r="AK1229" s="4"/>
      <c r="AL1229" s="4"/>
    </row>
    <row r="1230" spans="37:38">
      <c r="AK1230" s="4"/>
      <c r="AL1230" s="4"/>
    </row>
    <row r="1231" spans="37:38">
      <c r="AK1231" s="4"/>
      <c r="AL1231" s="4"/>
    </row>
    <row r="1232" spans="37:38">
      <c r="AK1232" s="4"/>
      <c r="AL1232" s="4"/>
    </row>
    <row r="1233" spans="37:38">
      <c r="AK1233" s="4"/>
      <c r="AL1233" s="4"/>
    </row>
    <row r="1234" spans="37:38">
      <c r="AK1234" s="4"/>
      <c r="AL1234" s="4"/>
    </row>
    <row r="1235" spans="37:38">
      <c r="AK1235" s="4"/>
      <c r="AL1235" s="4"/>
    </row>
    <row r="1236" spans="37:38">
      <c r="AK1236" s="4"/>
      <c r="AL1236" s="4"/>
    </row>
    <row r="1237" spans="37:38">
      <c r="AK1237" s="4"/>
      <c r="AL1237" s="4"/>
    </row>
    <row r="1238" spans="37:38">
      <c r="AK1238" s="4"/>
      <c r="AL1238" s="4"/>
    </row>
    <row r="1239" spans="37:38">
      <c r="AK1239" s="4"/>
      <c r="AL1239" s="4"/>
    </row>
    <row r="1240" spans="37:38">
      <c r="AK1240" s="4"/>
      <c r="AL1240" s="4"/>
    </row>
    <row r="1241" spans="37:38">
      <c r="AK1241" s="4"/>
      <c r="AL1241" s="4"/>
    </row>
    <row r="1242" spans="37:38">
      <c r="AK1242" s="4"/>
      <c r="AL1242" s="4"/>
    </row>
    <row r="1243" spans="37:38">
      <c r="AK1243" s="4"/>
      <c r="AL1243" s="4"/>
    </row>
    <row r="1244" spans="37:38">
      <c r="AK1244" s="4"/>
      <c r="AL1244" s="4"/>
    </row>
    <row r="1245" spans="37:38">
      <c r="AK1245" s="4"/>
      <c r="AL1245" s="4"/>
    </row>
    <row r="1246" spans="37:38">
      <c r="AK1246" s="4"/>
      <c r="AL1246" s="4"/>
    </row>
    <row r="1247" spans="37:38">
      <c r="AK1247" s="4"/>
      <c r="AL1247" s="4"/>
    </row>
    <row r="1248" spans="37:38">
      <c r="AK1248" s="4"/>
      <c r="AL1248" s="4"/>
    </row>
    <row r="1249" spans="37:38">
      <c r="AK1249" s="4"/>
      <c r="AL1249" s="4"/>
    </row>
    <row r="1250" spans="37:38">
      <c r="AK1250" s="4"/>
      <c r="AL1250" s="4"/>
    </row>
    <row r="1251" spans="37:38">
      <c r="AK1251" s="4"/>
      <c r="AL1251" s="4"/>
    </row>
    <row r="1252" spans="37:38">
      <c r="AK1252" s="4"/>
      <c r="AL1252" s="4"/>
    </row>
    <row r="1253" spans="37:38">
      <c r="AK1253" s="4"/>
      <c r="AL1253" s="4"/>
    </row>
    <row r="1254" spans="37:38">
      <c r="AK1254" s="4"/>
      <c r="AL1254" s="4"/>
    </row>
    <row r="1255" spans="37:38">
      <c r="AK1255" s="4"/>
      <c r="AL1255" s="4"/>
    </row>
    <row r="1256" spans="37:38">
      <c r="AK1256" s="4"/>
      <c r="AL1256" s="4"/>
    </row>
    <row r="1257" spans="37:38">
      <c r="AK1257" s="4"/>
      <c r="AL1257" s="4"/>
    </row>
    <row r="1258" spans="37:38">
      <c r="AK1258" s="4"/>
      <c r="AL1258" s="4"/>
    </row>
    <row r="1259" spans="37:38">
      <c r="AK1259" s="4"/>
      <c r="AL1259" s="4"/>
    </row>
    <row r="1260" spans="37:38">
      <c r="AK1260" s="4"/>
      <c r="AL1260" s="4"/>
    </row>
    <row r="1261" spans="37:38">
      <c r="AK1261" s="4"/>
      <c r="AL1261" s="4"/>
    </row>
    <row r="1262" spans="37:38">
      <c r="AK1262" s="4"/>
      <c r="AL1262" s="4"/>
    </row>
    <row r="1263" spans="37:38">
      <c r="AK1263" s="4"/>
      <c r="AL1263" s="4"/>
    </row>
    <row r="1264" spans="37:38">
      <c r="AK1264" s="4"/>
      <c r="AL1264" s="4"/>
    </row>
    <row r="1265" spans="37:38">
      <c r="AK1265" s="4"/>
      <c r="AL1265" s="4"/>
    </row>
    <row r="1266" spans="37:38">
      <c r="AK1266" s="4"/>
      <c r="AL1266" s="4"/>
    </row>
    <row r="1267" spans="37:38">
      <c r="AK1267" s="4"/>
      <c r="AL1267" s="4"/>
    </row>
    <row r="1268" spans="37:38">
      <c r="AK1268" s="4"/>
      <c r="AL1268" s="4"/>
    </row>
    <row r="1269" spans="37:38">
      <c r="AK1269" s="4"/>
      <c r="AL1269" s="4"/>
    </row>
    <row r="1270" spans="37:38">
      <c r="AK1270" s="4"/>
      <c r="AL1270" s="4"/>
    </row>
    <row r="1271" spans="37:38">
      <c r="AK1271" s="4"/>
      <c r="AL1271" s="4"/>
    </row>
    <row r="1272" spans="37:38">
      <c r="AK1272" s="4"/>
      <c r="AL1272" s="4"/>
    </row>
    <row r="1273" spans="37:38">
      <c r="AK1273" s="4"/>
      <c r="AL1273" s="4"/>
    </row>
    <row r="1274" spans="37:38">
      <c r="AK1274" s="4"/>
      <c r="AL1274" s="4"/>
    </row>
    <row r="1275" spans="37:38">
      <c r="AK1275" s="4"/>
      <c r="AL1275" s="4"/>
    </row>
    <row r="1276" spans="37:38">
      <c r="AK1276" s="4"/>
      <c r="AL1276" s="4"/>
    </row>
    <row r="1277" spans="37:38">
      <c r="AK1277" s="4"/>
      <c r="AL1277" s="4"/>
    </row>
    <row r="1278" spans="37:38">
      <c r="AK1278" s="4"/>
      <c r="AL1278" s="4"/>
    </row>
    <row r="1279" spans="37:38">
      <c r="AK1279" s="4"/>
      <c r="AL1279" s="4"/>
    </row>
    <row r="1280" spans="37:38">
      <c r="AK1280" s="4"/>
      <c r="AL1280" s="4"/>
    </row>
    <row r="1281" spans="37:38">
      <c r="AK1281" s="4"/>
      <c r="AL1281" s="4"/>
    </row>
    <row r="1282" spans="37:38">
      <c r="AK1282" s="4"/>
      <c r="AL1282" s="4"/>
    </row>
    <row r="1283" spans="37:38">
      <c r="AK1283" s="4"/>
      <c r="AL1283" s="4"/>
    </row>
    <row r="1284" spans="37:38">
      <c r="AK1284" s="4"/>
      <c r="AL1284" s="4"/>
    </row>
    <row r="1285" spans="37:38">
      <c r="AK1285" s="4"/>
      <c r="AL1285" s="4"/>
    </row>
    <row r="1286" spans="37:38">
      <c r="AK1286" s="4"/>
      <c r="AL1286" s="4"/>
    </row>
    <row r="1287" spans="37:38">
      <c r="AK1287" s="4"/>
      <c r="AL1287" s="4"/>
    </row>
    <row r="1288" spans="37:38">
      <c r="AK1288" s="4"/>
      <c r="AL1288" s="4"/>
    </row>
    <row r="1289" spans="37:38">
      <c r="AK1289" s="4"/>
      <c r="AL1289" s="4"/>
    </row>
    <row r="1290" spans="37:38">
      <c r="AK1290" s="4"/>
      <c r="AL1290" s="4"/>
    </row>
    <row r="1291" spans="37:38">
      <c r="AK1291" s="4"/>
      <c r="AL1291" s="4"/>
    </row>
    <row r="1292" spans="37:38">
      <c r="AK1292" s="4"/>
      <c r="AL1292" s="4"/>
    </row>
    <row r="1293" spans="37:38">
      <c r="AK1293" s="4"/>
      <c r="AL1293" s="4"/>
    </row>
    <row r="1294" spans="37:38">
      <c r="AK1294" s="4"/>
      <c r="AL1294" s="4"/>
    </row>
    <row r="1295" spans="37:38">
      <c r="AK1295" s="4"/>
      <c r="AL1295" s="4"/>
    </row>
    <row r="1296" spans="37:38">
      <c r="AK1296" s="4"/>
      <c r="AL1296" s="4"/>
    </row>
    <row r="1297" spans="37:38">
      <c r="AK1297" s="4"/>
      <c r="AL1297" s="4"/>
    </row>
    <row r="1298" spans="37:38">
      <c r="AK1298" s="4"/>
      <c r="AL1298" s="4"/>
    </row>
    <row r="1299" spans="37:38">
      <c r="AK1299" s="4"/>
      <c r="AL1299" s="4"/>
    </row>
    <row r="1300" spans="37:38">
      <c r="AK1300" s="4"/>
      <c r="AL1300" s="4"/>
    </row>
    <row r="1301" spans="37:38">
      <c r="AK1301" s="4"/>
      <c r="AL1301" s="4"/>
    </row>
    <row r="1302" spans="37:38">
      <c r="AK1302" s="4"/>
      <c r="AL1302" s="4"/>
    </row>
    <row r="1303" spans="37:38">
      <c r="AK1303" s="4"/>
      <c r="AL1303" s="4"/>
    </row>
    <row r="1304" spans="37:38">
      <c r="AK1304" s="4"/>
      <c r="AL1304" s="4"/>
    </row>
    <row r="1305" spans="37:38">
      <c r="AK1305" s="4"/>
      <c r="AL1305" s="4"/>
    </row>
    <row r="1306" spans="37:38">
      <c r="AK1306" s="4"/>
      <c r="AL1306" s="4"/>
    </row>
    <row r="1307" spans="37:38">
      <c r="AK1307" s="4"/>
      <c r="AL1307" s="4"/>
    </row>
    <row r="1308" spans="37:38">
      <c r="AK1308" s="4"/>
      <c r="AL1308" s="4"/>
    </row>
    <row r="1309" spans="37:38">
      <c r="AK1309" s="4"/>
      <c r="AL1309" s="4"/>
    </row>
    <row r="1310" spans="37:38">
      <c r="AK1310" s="4"/>
      <c r="AL1310" s="4"/>
    </row>
    <row r="1311" spans="37:38">
      <c r="AK1311" s="4"/>
      <c r="AL1311" s="4"/>
    </row>
    <row r="1312" spans="37:38">
      <c r="AK1312" s="4"/>
      <c r="AL1312" s="4"/>
    </row>
    <row r="1313" spans="37:38">
      <c r="AK1313" s="4"/>
      <c r="AL1313" s="4"/>
    </row>
    <row r="1314" spans="37:38">
      <c r="AK1314" s="4"/>
      <c r="AL1314" s="4"/>
    </row>
    <row r="1315" spans="37:38">
      <c r="AK1315" s="4"/>
      <c r="AL1315" s="4"/>
    </row>
    <row r="1316" spans="37:38">
      <c r="AK1316" s="4"/>
      <c r="AL1316" s="4"/>
    </row>
    <row r="1317" spans="37:38">
      <c r="AK1317" s="4"/>
      <c r="AL1317" s="4"/>
    </row>
    <row r="1318" spans="37:38">
      <c r="AK1318" s="4"/>
      <c r="AL1318" s="4"/>
    </row>
    <row r="1319" spans="37:38">
      <c r="AK1319" s="4"/>
      <c r="AL1319" s="4"/>
    </row>
    <row r="1320" spans="37:38">
      <c r="AK1320" s="4"/>
      <c r="AL1320" s="4"/>
    </row>
    <row r="1321" spans="37:38">
      <c r="AK1321" s="4"/>
      <c r="AL1321" s="4"/>
    </row>
    <row r="1322" spans="37:38">
      <c r="AK1322" s="4"/>
      <c r="AL1322" s="4"/>
    </row>
    <row r="1323" spans="37:38">
      <c r="AK1323" s="4"/>
      <c r="AL1323" s="4"/>
    </row>
    <row r="1324" spans="37:38">
      <c r="AK1324" s="4"/>
      <c r="AL1324" s="4"/>
    </row>
    <row r="1325" spans="37:38">
      <c r="AK1325" s="4"/>
      <c r="AL1325" s="4"/>
    </row>
    <row r="1326" spans="37:38">
      <c r="AK1326" s="4"/>
      <c r="AL1326" s="4"/>
    </row>
    <row r="1327" spans="37:38">
      <c r="AK1327" s="4"/>
      <c r="AL1327" s="4"/>
    </row>
    <row r="1328" spans="37:38">
      <c r="AK1328" s="4"/>
      <c r="AL1328" s="4"/>
    </row>
    <row r="1329" spans="37:38">
      <c r="AK1329" s="4"/>
      <c r="AL1329" s="4"/>
    </row>
    <row r="1330" spans="37:38">
      <c r="AK1330" s="4"/>
      <c r="AL1330" s="4"/>
    </row>
    <row r="1331" spans="37:38">
      <c r="AK1331" s="4"/>
      <c r="AL1331" s="4"/>
    </row>
    <row r="1332" spans="37:38">
      <c r="AK1332" s="4"/>
      <c r="AL1332" s="4"/>
    </row>
    <row r="1333" spans="37:38">
      <c r="AK1333" s="4"/>
      <c r="AL1333" s="4"/>
    </row>
    <row r="1334" spans="37:38">
      <c r="AK1334" s="4"/>
      <c r="AL1334" s="4"/>
    </row>
    <row r="1335" spans="37:38">
      <c r="AK1335" s="4"/>
      <c r="AL1335" s="4"/>
    </row>
    <row r="1336" spans="37:38">
      <c r="AK1336" s="4"/>
      <c r="AL1336" s="4"/>
    </row>
    <row r="1337" spans="37:38">
      <c r="AK1337" s="4"/>
      <c r="AL1337" s="4"/>
    </row>
    <row r="1338" spans="37:38">
      <c r="AK1338" s="4"/>
      <c r="AL1338" s="4"/>
    </row>
    <row r="1339" spans="37:38">
      <c r="AK1339" s="4"/>
      <c r="AL1339" s="4"/>
    </row>
    <row r="1340" spans="37:38">
      <c r="AK1340" s="4"/>
      <c r="AL1340" s="4"/>
    </row>
    <row r="1341" spans="37:38">
      <c r="AK1341" s="4"/>
      <c r="AL1341" s="4"/>
    </row>
    <row r="1342" spans="37:38">
      <c r="AK1342" s="4"/>
      <c r="AL1342" s="4"/>
    </row>
    <row r="1343" spans="37:38">
      <c r="AK1343" s="4"/>
      <c r="AL1343" s="4"/>
    </row>
    <row r="1344" spans="37:38">
      <c r="AK1344" s="4"/>
      <c r="AL1344" s="4"/>
    </row>
    <row r="1345" spans="37:38">
      <c r="AK1345" s="4"/>
      <c r="AL1345" s="4"/>
    </row>
    <row r="1346" spans="37:38">
      <c r="AK1346" s="4"/>
      <c r="AL1346" s="4"/>
    </row>
    <row r="1347" spans="37:38">
      <c r="AK1347" s="4"/>
      <c r="AL1347" s="4"/>
    </row>
    <row r="1348" spans="37:38">
      <c r="AK1348" s="4"/>
      <c r="AL1348" s="4"/>
    </row>
    <row r="1349" spans="37:38">
      <c r="AK1349" s="4"/>
      <c r="AL1349" s="4"/>
    </row>
    <row r="1350" spans="37:38">
      <c r="AK1350" s="4"/>
      <c r="AL1350" s="4"/>
    </row>
    <row r="1351" spans="37:38">
      <c r="AK1351" s="4"/>
      <c r="AL1351" s="4"/>
    </row>
    <row r="1352" spans="37:38">
      <c r="AK1352" s="4"/>
      <c r="AL1352" s="4"/>
    </row>
    <row r="1353" spans="37:38">
      <c r="AK1353" s="4"/>
      <c r="AL1353" s="4"/>
    </row>
    <row r="1354" spans="37:38">
      <c r="AK1354" s="4"/>
      <c r="AL1354" s="4"/>
    </row>
    <row r="1355" spans="37:38">
      <c r="AK1355" s="4"/>
      <c r="AL1355" s="4"/>
    </row>
    <row r="1356" spans="37:38">
      <c r="AK1356" s="4"/>
      <c r="AL1356" s="4"/>
    </row>
    <row r="1357" spans="37:38">
      <c r="AK1357" s="4"/>
      <c r="AL1357" s="4"/>
    </row>
    <row r="1358" spans="37:38">
      <c r="AK1358" s="4"/>
      <c r="AL1358" s="4"/>
    </row>
    <row r="1359" spans="37:38">
      <c r="AK1359" s="4"/>
      <c r="AL1359" s="4"/>
    </row>
    <row r="1360" spans="37:38">
      <c r="AK1360" s="4"/>
      <c r="AL1360" s="4"/>
    </row>
    <row r="1361" spans="37:38">
      <c r="AK1361" s="4"/>
      <c r="AL1361" s="4"/>
    </row>
    <row r="1362" spans="37:38">
      <c r="AK1362" s="4"/>
      <c r="AL1362" s="4"/>
    </row>
    <row r="1363" spans="37:38">
      <c r="AK1363" s="4"/>
      <c r="AL1363" s="4"/>
    </row>
    <row r="1364" spans="37:38">
      <c r="AK1364" s="4"/>
      <c r="AL1364" s="4"/>
    </row>
    <row r="1365" spans="37:38">
      <c r="AK1365" s="4"/>
      <c r="AL1365" s="4"/>
    </row>
    <row r="1366" spans="37:38">
      <c r="AK1366" s="4"/>
      <c r="AL1366" s="4"/>
    </row>
    <row r="1367" spans="37:38">
      <c r="AK1367" s="4"/>
      <c r="AL1367" s="4"/>
    </row>
    <row r="1368" spans="37:38">
      <c r="AK1368" s="4"/>
      <c r="AL1368" s="4"/>
    </row>
    <row r="1369" spans="37:38">
      <c r="AK1369" s="4"/>
      <c r="AL1369" s="4"/>
    </row>
    <row r="1370" spans="37:38">
      <c r="AK1370" s="4"/>
      <c r="AL1370" s="4"/>
    </row>
    <row r="1371" spans="37:38">
      <c r="AK1371" s="4"/>
      <c r="AL1371" s="4"/>
    </row>
    <row r="1372" spans="37:38">
      <c r="AK1372" s="4"/>
      <c r="AL1372" s="4"/>
    </row>
    <row r="1373" spans="37:38">
      <c r="AK1373" s="4"/>
      <c r="AL1373" s="4"/>
    </row>
    <row r="1374" spans="37:38">
      <c r="AK1374" s="4"/>
      <c r="AL1374" s="4"/>
    </row>
    <row r="1375" spans="37:38">
      <c r="AK1375" s="4"/>
      <c r="AL1375" s="4"/>
    </row>
    <row r="1376" spans="37:38">
      <c r="AK1376" s="4"/>
      <c r="AL1376" s="4"/>
    </row>
    <row r="1377" spans="37:38">
      <c r="AK1377" s="4"/>
      <c r="AL1377" s="4"/>
    </row>
    <row r="1378" spans="37:38">
      <c r="AK1378" s="4"/>
      <c r="AL1378" s="4"/>
    </row>
    <row r="1379" spans="37:38">
      <c r="AK1379" s="4"/>
      <c r="AL1379" s="4"/>
    </row>
    <row r="1380" spans="37:38">
      <c r="AK1380" s="4"/>
      <c r="AL1380" s="4"/>
    </row>
    <row r="1381" spans="37:38">
      <c r="AK1381" s="4"/>
      <c r="AL1381" s="4"/>
    </row>
    <row r="1382" spans="37:38">
      <c r="AK1382" s="4"/>
      <c r="AL1382" s="4"/>
    </row>
    <row r="1383" spans="37:38">
      <c r="AK1383" s="4"/>
      <c r="AL1383" s="4"/>
    </row>
    <row r="1384" spans="37:38">
      <c r="AK1384" s="4"/>
      <c r="AL1384" s="4"/>
    </row>
    <row r="1385" spans="37:38">
      <c r="AK1385" s="4"/>
      <c r="AL1385" s="4"/>
    </row>
    <row r="1386" spans="37:38">
      <c r="AK1386" s="4"/>
      <c r="AL1386" s="4"/>
    </row>
    <row r="1387" spans="37:38">
      <c r="AK1387" s="4"/>
      <c r="AL1387" s="4"/>
    </row>
    <row r="1388" spans="37:38">
      <c r="AK1388" s="4"/>
      <c r="AL1388" s="4"/>
    </row>
    <row r="1389" spans="37:38">
      <c r="AK1389" s="4"/>
      <c r="AL1389" s="4"/>
    </row>
    <row r="1390" spans="37:38">
      <c r="AK1390" s="4"/>
      <c r="AL1390" s="4"/>
    </row>
    <row r="1391" spans="37:38">
      <c r="AK1391" s="4"/>
      <c r="AL1391" s="4"/>
    </row>
    <row r="1392" spans="37:38">
      <c r="AK1392" s="4"/>
      <c r="AL1392" s="4"/>
    </row>
    <row r="1393" spans="37:38">
      <c r="AK1393" s="4"/>
      <c r="AL1393" s="4"/>
    </row>
    <row r="1394" spans="37:38">
      <c r="AK1394" s="4"/>
      <c r="AL1394" s="4"/>
    </row>
    <row r="1395" spans="37:38">
      <c r="AK1395" s="4"/>
      <c r="AL1395" s="4"/>
    </row>
    <row r="1396" spans="37:38">
      <c r="AK1396" s="4"/>
      <c r="AL1396" s="4"/>
    </row>
    <row r="1397" spans="37:38">
      <c r="AK1397" s="4"/>
      <c r="AL1397" s="4"/>
    </row>
    <row r="1398" spans="37:38">
      <c r="AK1398" s="4"/>
      <c r="AL1398" s="4"/>
    </row>
    <row r="1399" spans="37:38">
      <c r="AK1399" s="4"/>
      <c r="AL1399" s="4"/>
    </row>
    <row r="1400" spans="37:38">
      <c r="AK1400" s="4"/>
      <c r="AL1400" s="4"/>
    </row>
    <row r="1401" spans="37:38">
      <c r="AK1401" s="4"/>
      <c r="AL1401" s="4"/>
    </row>
    <row r="1402" spans="37:38">
      <c r="AK1402" s="4"/>
      <c r="AL1402" s="4"/>
    </row>
    <row r="1403" spans="37:38">
      <c r="AK1403" s="4"/>
      <c r="AL1403" s="4"/>
    </row>
    <row r="1404" spans="37:38">
      <c r="AK1404" s="4"/>
      <c r="AL1404" s="4"/>
    </row>
  </sheetData>
  <mergeCells count="1305">
    <mergeCell ref="T238:AN239"/>
    <mergeCell ref="T220:CE220"/>
    <mergeCell ref="AC224:AN224"/>
    <mergeCell ref="AC225:AF225"/>
    <mergeCell ref="T228:AL229"/>
    <mergeCell ref="AC230:AN230"/>
    <mergeCell ref="AC231:AH231"/>
    <mergeCell ref="T233:AZ233"/>
    <mergeCell ref="BR230:BW230"/>
    <mergeCell ref="BR231:BX231"/>
    <mergeCell ref="BJ228:CE229"/>
    <mergeCell ref="BZ188:CE188"/>
    <mergeCell ref="BZ189:CE189"/>
    <mergeCell ref="BZ190:CE190"/>
    <mergeCell ref="BZ191:CE191"/>
    <mergeCell ref="BZ192:CE192"/>
    <mergeCell ref="BZ193:CE193"/>
    <mergeCell ref="T189:W189"/>
    <mergeCell ref="T190:W190"/>
    <mergeCell ref="T211:W211"/>
    <mergeCell ref="T214:W214"/>
    <mergeCell ref="BZ210:CE210"/>
    <mergeCell ref="BZ211:CE211"/>
    <mergeCell ref="BZ212:CE212"/>
    <mergeCell ref="BZ213:CE213"/>
    <mergeCell ref="BZ214:CE214"/>
    <mergeCell ref="T216:CE216"/>
    <mergeCell ref="T217:CE217"/>
    <mergeCell ref="T218:CE218"/>
    <mergeCell ref="T219:CE219"/>
    <mergeCell ref="BZ201:CE201"/>
    <mergeCell ref="BZ202:CE202"/>
    <mergeCell ref="BZ181:CE181"/>
    <mergeCell ref="BZ182:CE182"/>
    <mergeCell ref="BZ196:CE196"/>
    <mergeCell ref="BZ197:CE197"/>
    <mergeCell ref="BZ175:CE175"/>
    <mergeCell ref="BZ176:CE176"/>
    <mergeCell ref="BZ177:CE177"/>
    <mergeCell ref="BZ178:CE178"/>
    <mergeCell ref="BZ184:CE184"/>
    <mergeCell ref="BZ179:CE179"/>
    <mergeCell ref="BZ185:CE185"/>
    <mergeCell ref="BZ186:CE186"/>
    <mergeCell ref="BZ187:CE187"/>
    <mergeCell ref="AC235:AN235"/>
    <mergeCell ref="BR234:BX234"/>
    <mergeCell ref="BR235:BV235"/>
    <mergeCell ref="AC236:AI236"/>
    <mergeCell ref="BZ198:CE198"/>
    <mergeCell ref="BZ199:CE199"/>
    <mergeCell ref="BZ200:CE200"/>
    <mergeCell ref="BZ194:CE194"/>
    <mergeCell ref="BZ195:CE195"/>
    <mergeCell ref="BZ180:CE180"/>
    <mergeCell ref="X189:BY189"/>
    <mergeCell ref="X190:BY190"/>
    <mergeCell ref="BJ224:BT224"/>
    <mergeCell ref="BR225:BV225"/>
    <mergeCell ref="BZ208:CE208"/>
    <mergeCell ref="BZ209:CE209"/>
    <mergeCell ref="X210:BY210"/>
    <mergeCell ref="X211:BY211"/>
    <mergeCell ref="X214:BY214"/>
    <mergeCell ref="BZ158:CE158"/>
    <mergeCell ref="BZ159:CE159"/>
    <mergeCell ref="BZ160:CE160"/>
    <mergeCell ref="BZ161:CE161"/>
    <mergeCell ref="BZ162:CE162"/>
    <mergeCell ref="BZ163:CE163"/>
    <mergeCell ref="BZ164:CE164"/>
    <mergeCell ref="BZ165:CE165"/>
    <mergeCell ref="BZ166:CE166"/>
    <mergeCell ref="BZ167:CE167"/>
    <mergeCell ref="BZ168:CE168"/>
    <mergeCell ref="BZ169:CE169"/>
    <mergeCell ref="BZ170:CE170"/>
    <mergeCell ref="BZ171:CE171"/>
    <mergeCell ref="BZ172:CE172"/>
    <mergeCell ref="BZ173:CE173"/>
    <mergeCell ref="BZ174:CE174"/>
    <mergeCell ref="CC137:CE137"/>
    <mergeCell ref="CC138:CE138"/>
    <mergeCell ref="CC139:CE139"/>
    <mergeCell ref="BX141:CE141"/>
    <mergeCell ref="BX142:CE142"/>
    <mergeCell ref="BX143:CE144"/>
    <mergeCell ref="BX145:CE145"/>
    <mergeCell ref="BZ148:CE148"/>
    <mergeCell ref="BZ149:CE149"/>
    <mergeCell ref="BZ150:CE150"/>
    <mergeCell ref="BZ151:CE151"/>
    <mergeCell ref="BZ152:CE152"/>
    <mergeCell ref="BZ153:CE153"/>
    <mergeCell ref="BZ154:CE154"/>
    <mergeCell ref="BZ155:CE155"/>
    <mergeCell ref="BZ156:CE156"/>
    <mergeCell ref="BZ157:CE157"/>
    <mergeCell ref="CC106:CE106"/>
    <mergeCell ref="CC107:CE107"/>
    <mergeCell ref="CC108:CE108"/>
    <mergeCell ref="CC109:CE109"/>
    <mergeCell ref="CC110:CE110"/>
    <mergeCell ref="CC111:CE111"/>
    <mergeCell ref="CC112:CE112"/>
    <mergeCell ref="CC113:CE113"/>
    <mergeCell ref="CC114:CE114"/>
    <mergeCell ref="CC115:CE115"/>
    <mergeCell ref="CC116:CE116"/>
    <mergeCell ref="CC117:CE117"/>
    <mergeCell ref="CC118:CE118"/>
    <mergeCell ref="CC119:CE119"/>
    <mergeCell ref="CC120:CE120"/>
    <mergeCell ref="CC121:CE121"/>
    <mergeCell ref="CC129:CE129"/>
    <mergeCell ref="CC89:CE89"/>
    <mergeCell ref="CC90:CE90"/>
    <mergeCell ref="CC91:CE91"/>
    <mergeCell ref="CC92:CE92"/>
    <mergeCell ref="CC93:CE93"/>
    <mergeCell ref="CC94:CE94"/>
    <mergeCell ref="CC95:CE95"/>
    <mergeCell ref="CC96:CE96"/>
    <mergeCell ref="CC97:CE97"/>
    <mergeCell ref="CC98:CE98"/>
    <mergeCell ref="CC99:CE99"/>
    <mergeCell ref="CC100:CE100"/>
    <mergeCell ref="CC101:CE101"/>
    <mergeCell ref="CC102:CE102"/>
    <mergeCell ref="CC103:CE103"/>
    <mergeCell ref="CC104:CE104"/>
    <mergeCell ref="CC105:CE105"/>
    <mergeCell ref="CC16:CC17"/>
    <mergeCell ref="BM124:CD124"/>
    <mergeCell ref="T124:AQ124"/>
    <mergeCell ref="AL3:BT3"/>
    <mergeCell ref="AL5:BT5"/>
    <mergeCell ref="T16:T17"/>
    <mergeCell ref="U16:X16"/>
    <mergeCell ref="Y16:Y17"/>
    <mergeCell ref="Z16:AB16"/>
    <mergeCell ref="AC16:AC17"/>
    <mergeCell ref="AD16:AG16"/>
    <mergeCell ref="BU22:BV22"/>
    <mergeCell ref="BU23:BV23"/>
    <mergeCell ref="T28:T31"/>
    <mergeCell ref="U28:AH31"/>
    <mergeCell ref="AI28:AJ31"/>
    <mergeCell ref="AK28:AL31"/>
    <mergeCell ref="AM28:AX28"/>
    <mergeCell ref="AY28:CB28"/>
    <mergeCell ref="BZ30:CB30"/>
    <mergeCell ref="BU19:BV19"/>
    <mergeCell ref="BU20:BV20"/>
    <mergeCell ref="BU21:BV21"/>
    <mergeCell ref="BX16:BX17"/>
    <mergeCell ref="BY16:BY17"/>
    <mergeCell ref="CA16:CA17"/>
    <mergeCell ref="CB16:CB17"/>
    <mergeCell ref="BU18:BV18"/>
    <mergeCell ref="BL16:BL17"/>
    <mergeCell ref="BM16:BO16"/>
    <mergeCell ref="CC28:CE31"/>
    <mergeCell ref="BP16:BP17"/>
    <mergeCell ref="BQ16:BT16"/>
    <mergeCell ref="BU16:BV17"/>
    <mergeCell ref="BW16:BW17"/>
    <mergeCell ref="BZ16:BZ17"/>
    <mergeCell ref="AU16:AX16"/>
    <mergeCell ref="AY16:AY17"/>
    <mergeCell ref="AZ16:BB16"/>
    <mergeCell ref="BC16:BC17"/>
    <mergeCell ref="BD16:BG16"/>
    <mergeCell ref="BH16:BK16"/>
    <mergeCell ref="AH16:AK16"/>
    <mergeCell ref="AL16:AL17"/>
    <mergeCell ref="BH30:BJ30"/>
    <mergeCell ref="BK30:BM30"/>
    <mergeCell ref="BN30:BP30"/>
    <mergeCell ref="BQ30:BS30"/>
    <mergeCell ref="BT30:BV30"/>
    <mergeCell ref="BW30:BY30"/>
    <mergeCell ref="AS30:AT31"/>
    <mergeCell ref="AU30:AV31"/>
    <mergeCell ref="AW30:AX31"/>
    <mergeCell ref="AY30:BA30"/>
    <mergeCell ref="BB30:BD30"/>
    <mergeCell ref="BE30:BG30"/>
    <mergeCell ref="AM16:AO16"/>
    <mergeCell ref="AP16:AP17"/>
    <mergeCell ref="AQ16:AS16"/>
    <mergeCell ref="AT16:AT17"/>
    <mergeCell ref="AM29:AN31"/>
    <mergeCell ref="AO29:AP31"/>
    <mergeCell ref="AQ29:AX29"/>
    <mergeCell ref="AY29:BD29"/>
    <mergeCell ref="BW29:CB29"/>
    <mergeCell ref="AQ30:AR31"/>
    <mergeCell ref="U34:AH34"/>
    <mergeCell ref="AI34:AJ34"/>
    <mergeCell ref="AK34:AL34"/>
    <mergeCell ref="AM34:AN34"/>
    <mergeCell ref="AO34:AP34"/>
    <mergeCell ref="AQ34:AR34"/>
    <mergeCell ref="AS34:AT34"/>
    <mergeCell ref="AU34:AV34"/>
    <mergeCell ref="AW34:AX34"/>
    <mergeCell ref="U33:AH33"/>
    <mergeCell ref="AI33:AJ33"/>
    <mergeCell ref="AK33:AL33"/>
    <mergeCell ref="AM33:AN33"/>
    <mergeCell ref="AO33:AP33"/>
    <mergeCell ref="AQ33:AR33"/>
    <mergeCell ref="AS33:AT33"/>
    <mergeCell ref="AU33:AV33"/>
    <mergeCell ref="AW33:AX33"/>
    <mergeCell ref="U32:AH32"/>
    <mergeCell ref="AI32:AJ32"/>
    <mergeCell ref="AK32:AL32"/>
    <mergeCell ref="AM32:AN32"/>
    <mergeCell ref="AO32:AP32"/>
    <mergeCell ref="AQ32:AR32"/>
    <mergeCell ref="AS32:AT32"/>
    <mergeCell ref="AU32:AV32"/>
    <mergeCell ref="AW32:AX32"/>
    <mergeCell ref="AO36:AP36"/>
    <mergeCell ref="AQ36:AR36"/>
    <mergeCell ref="AS36:AT36"/>
    <mergeCell ref="AU36:AV36"/>
    <mergeCell ref="AW36:AX36"/>
    <mergeCell ref="U35:AH35"/>
    <mergeCell ref="AI35:AJ35"/>
    <mergeCell ref="AK35:AL35"/>
    <mergeCell ref="AM35:AN35"/>
    <mergeCell ref="AO35:AP35"/>
    <mergeCell ref="AQ35:AR35"/>
    <mergeCell ref="AS35:AT35"/>
    <mergeCell ref="AU35:AV35"/>
    <mergeCell ref="AW35:AX35"/>
    <mergeCell ref="BE29:BJ29"/>
    <mergeCell ref="BK29:BP29"/>
    <mergeCell ref="BQ29:BV29"/>
    <mergeCell ref="CC33:CE33"/>
    <mergeCell ref="CC34:CE34"/>
    <mergeCell ref="CC35:CE35"/>
    <mergeCell ref="CC36:CE36"/>
    <mergeCell ref="CC32:CE32"/>
    <mergeCell ref="AU38:AV38"/>
    <mergeCell ref="U39:AH39"/>
    <mergeCell ref="AI39:AJ39"/>
    <mergeCell ref="AK39:AL39"/>
    <mergeCell ref="AM39:AN39"/>
    <mergeCell ref="AO39:AP39"/>
    <mergeCell ref="AQ39:AR39"/>
    <mergeCell ref="AS39:AT39"/>
    <mergeCell ref="AU39:AV39"/>
    <mergeCell ref="U38:AH38"/>
    <mergeCell ref="AI38:AJ38"/>
    <mergeCell ref="AK38:AL38"/>
    <mergeCell ref="AM38:AN38"/>
    <mergeCell ref="AO38:AP38"/>
    <mergeCell ref="AQ38:AR38"/>
    <mergeCell ref="U37:AH37"/>
    <mergeCell ref="AK37:AL37"/>
    <mergeCell ref="AM37:AN37"/>
    <mergeCell ref="AO37:AP37"/>
    <mergeCell ref="AU37:AV37"/>
    <mergeCell ref="CC37:CE37"/>
    <mergeCell ref="CC38:CE38"/>
    <mergeCell ref="CC39:CE39"/>
    <mergeCell ref="U36:AH36"/>
    <mergeCell ref="AI36:AJ36"/>
    <mergeCell ref="AK36:AL36"/>
    <mergeCell ref="AM36:AN36"/>
    <mergeCell ref="AW39:AX39"/>
    <mergeCell ref="U40:AH40"/>
    <mergeCell ref="AI40:AJ40"/>
    <mergeCell ref="AK40:AL40"/>
    <mergeCell ref="AM40:AN40"/>
    <mergeCell ref="AO40:AP40"/>
    <mergeCell ref="AQ40:AR40"/>
    <mergeCell ref="AS40:AT40"/>
    <mergeCell ref="AU40:AV40"/>
    <mergeCell ref="CC40:CE40"/>
    <mergeCell ref="CC41:CE41"/>
    <mergeCell ref="U44:AH44"/>
    <mergeCell ref="AM44:AN44"/>
    <mergeCell ref="AO44:AP44"/>
    <mergeCell ref="CC42:CE42"/>
    <mergeCell ref="CC43:CE43"/>
    <mergeCell ref="CC44:CE44"/>
    <mergeCell ref="U43:AH43"/>
    <mergeCell ref="AI43:AJ43"/>
    <mergeCell ref="AM43:AN43"/>
    <mergeCell ref="AO43:AP43"/>
    <mergeCell ref="AQ43:AR43"/>
    <mergeCell ref="AU43:AV43"/>
    <mergeCell ref="U42:AH42"/>
    <mergeCell ref="AI42:AJ42"/>
    <mergeCell ref="AM42:AN42"/>
    <mergeCell ref="AO42:AP42"/>
    <mergeCell ref="AQ42:AR42"/>
    <mergeCell ref="AU42:AV42"/>
    <mergeCell ref="AW40:AX40"/>
    <mergeCell ref="U41:AH41"/>
    <mergeCell ref="AM41:AN41"/>
    <mergeCell ref="AO41:AP41"/>
    <mergeCell ref="AU41:AV41"/>
    <mergeCell ref="CC45:CE45"/>
    <mergeCell ref="AU46:AV46"/>
    <mergeCell ref="U47:AH47"/>
    <mergeCell ref="AI47:AJ47"/>
    <mergeCell ref="AK47:AL47"/>
    <mergeCell ref="AM47:AN47"/>
    <mergeCell ref="AO47:AP47"/>
    <mergeCell ref="AQ47:AR47"/>
    <mergeCell ref="AS47:AT47"/>
    <mergeCell ref="AU47:AV47"/>
    <mergeCell ref="AS45:AT45"/>
    <mergeCell ref="AU45:AV45"/>
    <mergeCell ref="U46:AH46"/>
    <mergeCell ref="AI46:AJ46"/>
    <mergeCell ref="AK46:AL46"/>
    <mergeCell ref="AM46:AN46"/>
    <mergeCell ref="AO46:AP46"/>
    <mergeCell ref="AQ46:AR46"/>
    <mergeCell ref="AS46:AT46"/>
    <mergeCell ref="CC46:CE46"/>
    <mergeCell ref="CC47:CE47"/>
    <mergeCell ref="U45:AH45"/>
    <mergeCell ref="AI45:AJ45"/>
    <mergeCell ref="AK45:AL45"/>
    <mergeCell ref="AM45:AN45"/>
    <mergeCell ref="AO45:AP45"/>
    <mergeCell ref="AQ45:AR45"/>
    <mergeCell ref="AS49:AT49"/>
    <mergeCell ref="AU49:AV49"/>
    <mergeCell ref="AW49:AX49"/>
    <mergeCell ref="U50:AH50"/>
    <mergeCell ref="AI50:AJ50"/>
    <mergeCell ref="AK50:AL50"/>
    <mergeCell ref="AM50:AN50"/>
    <mergeCell ref="AO50:AP50"/>
    <mergeCell ref="AQ50:AR50"/>
    <mergeCell ref="U49:AH49"/>
    <mergeCell ref="AI49:AJ49"/>
    <mergeCell ref="AK49:AL49"/>
    <mergeCell ref="AM49:AN49"/>
    <mergeCell ref="AO49:AP49"/>
    <mergeCell ref="AQ49:AR49"/>
    <mergeCell ref="U48:AH48"/>
    <mergeCell ref="AI48:AJ48"/>
    <mergeCell ref="AK48:AL48"/>
    <mergeCell ref="AM48:AN48"/>
    <mergeCell ref="AO48:AP48"/>
    <mergeCell ref="AQ48:AR48"/>
    <mergeCell ref="AS48:AT48"/>
    <mergeCell ref="AU48:AV48"/>
    <mergeCell ref="AS52:AT52"/>
    <mergeCell ref="AU52:AV52"/>
    <mergeCell ref="AW52:AX52"/>
    <mergeCell ref="U53:AH53"/>
    <mergeCell ref="AI53:AJ53"/>
    <mergeCell ref="AK53:AL53"/>
    <mergeCell ref="AM53:AN53"/>
    <mergeCell ref="AO53:AP53"/>
    <mergeCell ref="AQ53:AR53"/>
    <mergeCell ref="CC48:CE48"/>
    <mergeCell ref="CC49:CE49"/>
    <mergeCell ref="CC50:CE50"/>
    <mergeCell ref="AS51:AT51"/>
    <mergeCell ref="AU51:AV51"/>
    <mergeCell ref="AW51:AX51"/>
    <mergeCell ref="U52:AH52"/>
    <mergeCell ref="AI52:AJ52"/>
    <mergeCell ref="AK52:AL52"/>
    <mergeCell ref="AM52:AN52"/>
    <mergeCell ref="AO52:AP52"/>
    <mergeCell ref="AQ52:AR52"/>
    <mergeCell ref="AS50:AT50"/>
    <mergeCell ref="AU50:AV50"/>
    <mergeCell ref="AW50:AX50"/>
    <mergeCell ref="U51:AH51"/>
    <mergeCell ref="AI51:AJ51"/>
    <mergeCell ref="AK51:AL51"/>
    <mergeCell ref="AM51:AN51"/>
    <mergeCell ref="AO51:AP51"/>
    <mergeCell ref="AQ51:AR51"/>
    <mergeCell ref="CC51:CE51"/>
    <mergeCell ref="CC52:CE52"/>
    <mergeCell ref="CC53:CE53"/>
    <mergeCell ref="CC54:CE54"/>
    <mergeCell ref="AS55:AT55"/>
    <mergeCell ref="AU55:AV55"/>
    <mergeCell ref="AW55:AX55"/>
    <mergeCell ref="U56:AH56"/>
    <mergeCell ref="AI56:AJ56"/>
    <mergeCell ref="AK56:AL56"/>
    <mergeCell ref="AM56:AN56"/>
    <mergeCell ref="AO56:AP56"/>
    <mergeCell ref="AQ56:AR56"/>
    <mergeCell ref="AS54:AT54"/>
    <mergeCell ref="AU54:AV54"/>
    <mergeCell ref="AW54:AX54"/>
    <mergeCell ref="U55:AH55"/>
    <mergeCell ref="AI55:AJ55"/>
    <mergeCell ref="AK55:AL55"/>
    <mergeCell ref="AM55:AN55"/>
    <mergeCell ref="AO55:AP55"/>
    <mergeCell ref="AQ55:AR55"/>
    <mergeCell ref="CC55:CE55"/>
    <mergeCell ref="CC56:CE56"/>
    <mergeCell ref="AS53:AT53"/>
    <mergeCell ref="AU53:AV53"/>
    <mergeCell ref="AW53:AX53"/>
    <mergeCell ref="U54:AH54"/>
    <mergeCell ref="AI54:AJ54"/>
    <mergeCell ref="AK54:AL54"/>
    <mergeCell ref="AM54:AN54"/>
    <mergeCell ref="AO54:AP54"/>
    <mergeCell ref="AQ54:AR54"/>
    <mergeCell ref="AU57:AV57"/>
    <mergeCell ref="AW57:AX57"/>
    <mergeCell ref="U58:AH58"/>
    <mergeCell ref="AI58:AJ58"/>
    <mergeCell ref="AK58:AL58"/>
    <mergeCell ref="AM58:AN58"/>
    <mergeCell ref="AO58:AP58"/>
    <mergeCell ref="AQ58:AR58"/>
    <mergeCell ref="AS56:AT56"/>
    <mergeCell ref="AU56:AV56"/>
    <mergeCell ref="AW56:AX56"/>
    <mergeCell ref="U57:AH57"/>
    <mergeCell ref="AI57:AJ57"/>
    <mergeCell ref="AK57:AL57"/>
    <mergeCell ref="AM57:AN57"/>
    <mergeCell ref="AO57:AP57"/>
    <mergeCell ref="AQ57:AR57"/>
    <mergeCell ref="AS60:AT60"/>
    <mergeCell ref="AU60:AV60"/>
    <mergeCell ref="AW60:AX60"/>
    <mergeCell ref="U61:AH61"/>
    <mergeCell ref="AI61:AJ61"/>
    <mergeCell ref="AK61:AL61"/>
    <mergeCell ref="AM61:AN61"/>
    <mergeCell ref="AO61:AP61"/>
    <mergeCell ref="AQ61:AR61"/>
    <mergeCell ref="CC57:CE57"/>
    <mergeCell ref="CC58:CE58"/>
    <mergeCell ref="AS59:AT59"/>
    <mergeCell ref="AU59:AV59"/>
    <mergeCell ref="AW59:AX59"/>
    <mergeCell ref="U60:AH60"/>
    <mergeCell ref="AI60:AJ60"/>
    <mergeCell ref="AK60:AL60"/>
    <mergeCell ref="AM60:AN60"/>
    <mergeCell ref="AO60:AP60"/>
    <mergeCell ref="AQ60:AR60"/>
    <mergeCell ref="AS58:AT58"/>
    <mergeCell ref="AU58:AV58"/>
    <mergeCell ref="AW58:AX58"/>
    <mergeCell ref="U59:AH59"/>
    <mergeCell ref="AI59:AJ59"/>
    <mergeCell ref="AK59:AL59"/>
    <mergeCell ref="AM59:AN59"/>
    <mergeCell ref="AO59:AP59"/>
    <mergeCell ref="AQ59:AR59"/>
    <mergeCell ref="CC59:CE59"/>
    <mergeCell ref="CC60:CE60"/>
    <mergeCell ref="AS57:AT57"/>
    <mergeCell ref="CC61:CE61"/>
    <mergeCell ref="CC62:CE62"/>
    <mergeCell ref="AS63:AT63"/>
    <mergeCell ref="AU63:AV63"/>
    <mergeCell ref="AW63:AX63"/>
    <mergeCell ref="U64:AH64"/>
    <mergeCell ref="AI64:AJ64"/>
    <mergeCell ref="AK64:AL64"/>
    <mergeCell ref="AM64:AN64"/>
    <mergeCell ref="AO64:AP64"/>
    <mergeCell ref="AQ64:AR64"/>
    <mergeCell ref="AS62:AT62"/>
    <mergeCell ref="AU62:AV62"/>
    <mergeCell ref="AW62:AX62"/>
    <mergeCell ref="U63:AH63"/>
    <mergeCell ref="AI63:AJ63"/>
    <mergeCell ref="AK63:AL63"/>
    <mergeCell ref="AM63:AN63"/>
    <mergeCell ref="AO63:AP63"/>
    <mergeCell ref="AQ63:AR63"/>
    <mergeCell ref="CC63:CE63"/>
    <mergeCell ref="CC64:CE64"/>
    <mergeCell ref="AS61:AT61"/>
    <mergeCell ref="AU61:AV61"/>
    <mergeCell ref="AW61:AX61"/>
    <mergeCell ref="U62:AH62"/>
    <mergeCell ref="AI62:AJ62"/>
    <mergeCell ref="AK62:AL62"/>
    <mergeCell ref="AM62:AN62"/>
    <mergeCell ref="AO62:AP62"/>
    <mergeCell ref="AQ62:AR62"/>
    <mergeCell ref="U66:AH66"/>
    <mergeCell ref="AI66:AJ66"/>
    <mergeCell ref="AK66:AL66"/>
    <mergeCell ref="AM66:AN66"/>
    <mergeCell ref="AO66:AP66"/>
    <mergeCell ref="AQ66:AR66"/>
    <mergeCell ref="AS64:AT64"/>
    <mergeCell ref="AU64:AV64"/>
    <mergeCell ref="AW64:AX64"/>
    <mergeCell ref="U65:AH65"/>
    <mergeCell ref="AI65:AJ65"/>
    <mergeCell ref="AK65:AL65"/>
    <mergeCell ref="AM65:AN65"/>
    <mergeCell ref="AO65:AP65"/>
    <mergeCell ref="AQ65:AR65"/>
    <mergeCell ref="AS68:AT68"/>
    <mergeCell ref="AU68:AV68"/>
    <mergeCell ref="AW68:AX68"/>
    <mergeCell ref="U74:AH74"/>
    <mergeCell ref="AI74:AJ74"/>
    <mergeCell ref="AK74:AL74"/>
    <mergeCell ref="AM74:AN74"/>
    <mergeCell ref="AO74:AP74"/>
    <mergeCell ref="AQ74:AR74"/>
    <mergeCell ref="CC65:CE65"/>
    <mergeCell ref="CC66:CE66"/>
    <mergeCell ref="U68:AH68"/>
    <mergeCell ref="AI68:AJ68"/>
    <mergeCell ref="AK68:AL68"/>
    <mergeCell ref="AM68:AN68"/>
    <mergeCell ref="AO68:AP68"/>
    <mergeCell ref="AQ68:AR68"/>
    <mergeCell ref="AS66:AT66"/>
    <mergeCell ref="AU66:AV66"/>
    <mergeCell ref="AW66:AX66"/>
    <mergeCell ref="U67:AH67"/>
    <mergeCell ref="AI67:AJ67"/>
    <mergeCell ref="AM67:AN67"/>
    <mergeCell ref="CC70:CE73"/>
    <mergeCell ref="CC74:CE74"/>
    <mergeCell ref="AS74:AT74"/>
    <mergeCell ref="AU74:AV74"/>
    <mergeCell ref="AW74:AX74"/>
    <mergeCell ref="AO67:AP67"/>
    <mergeCell ref="AU67:AV67"/>
    <mergeCell ref="CC67:CE67"/>
    <mergeCell ref="CC68:CE68"/>
    <mergeCell ref="AS65:AT65"/>
    <mergeCell ref="AU65:AV65"/>
    <mergeCell ref="AW65:AX65"/>
    <mergeCell ref="CC75:CE75"/>
    <mergeCell ref="AS76:AT76"/>
    <mergeCell ref="AU76:AV76"/>
    <mergeCell ref="AW76:AX76"/>
    <mergeCell ref="U77:AH77"/>
    <mergeCell ref="AI77:AJ77"/>
    <mergeCell ref="AK77:AL77"/>
    <mergeCell ref="AM77:AN77"/>
    <mergeCell ref="AO77:AP77"/>
    <mergeCell ref="AQ77:AR77"/>
    <mergeCell ref="AS75:AT75"/>
    <mergeCell ref="AU75:AV75"/>
    <mergeCell ref="AW75:AX75"/>
    <mergeCell ref="U76:AH76"/>
    <mergeCell ref="AI76:AJ76"/>
    <mergeCell ref="AK76:AL76"/>
    <mergeCell ref="AM76:AN76"/>
    <mergeCell ref="AO76:AP76"/>
    <mergeCell ref="AQ76:AR76"/>
    <mergeCell ref="CC76:CE76"/>
    <mergeCell ref="CC77:CE77"/>
    <mergeCell ref="U75:AH75"/>
    <mergeCell ref="AI75:AJ75"/>
    <mergeCell ref="AK75:AL75"/>
    <mergeCell ref="AM75:AN75"/>
    <mergeCell ref="AO75:AP75"/>
    <mergeCell ref="AQ75:AR75"/>
    <mergeCell ref="CC80:CE80"/>
    <mergeCell ref="CC81:CE81"/>
    <mergeCell ref="AS78:AT78"/>
    <mergeCell ref="AU78:AV78"/>
    <mergeCell ref="AW78:AX78"/>
    <mergeCell ref="U79:AH79"/>
    <mergeCell ref="AI79:AJ79"/>
    <mergeCell ref="AK79:AL79"/>
    <mergeCell ref="AM79:AN79"/>
    <mergeCell ref="AO79:AP79"/>
    <mergeCell ref="AQ79:AR79"/>
    <mergeCell ref="AS77:AT77"/>
    <mergeCell ref="AU77:AV77"/>
    <mergeCell ref="AW77:AX77"/>
    <mergeCell ref="U78:AH78"/>
    <mergeCell ref="AI78:AJ78"/>
    <mergeCell ref="AK78:AL78"/>
    <mergeCell ref="AM78:AN78"/>
    <mergeCell ref="AO78:AP78"/>
    <mergeCell ref="AQ78:AR78"/>
    <mergeCell ref="AM83:AN83"/>
    <mergeCell ref="AO83:AP83"/>
    <mergeCell ref="AQ83:AR83"/>
    <mergeCell ref="AS81:AT81"/>
    <mergeCell ref="AU81:AV81"/>
    <mergeCell ref="AW81:AX81"/>
    <mergeCell ref="U82:AH82"/>
    <mergeCell ref="AI82:AJ82"/>
    <mergeCell ref="AK82:AL82"/>
    <mergeCell ref="AM82:AN82"/>
    <mergeCell ref="AO82:AP82"/>
    <mergeCell ref="AQ82:AR82"/>
    <mergeCell ref="CC78:CE78"/>
    <mergeCell ref="CC79:CE79"/>
    <mergeCell ref="AS80:AT80"/>
    <mergeCell ref="AU80:AV80"/>
    <mergeCell ref="AW80:AX80"/>
    <mergeCell ref="U81:AH81"/>
    <mergeCell ref="AI81:AJ81"/>
    <mergeCell ref="AK81:AL81"/>
    <mergeCell ref="AM81:AN81"/>
    <mergeCell ref="AO81:AP81"/>
    <mergeCell ref="AQ81:AR81"/>
    <mergeCell ref="AS79:AT79"/>
    <mergeCell ref="AU79:AV79"/>
    <mergeCell ref="AW79:AX79"/>
    <mergeCell ref="U80:AH80"/>
    <mergeCell ref="AI80:AJ80"/>
    <mergeCell ref="AK80:AL80"/>
    <mergeCell ref="AM80:AN80"/>
    <mergeCell ref="AO80:AP80"/>
    <mergeCell ref="AQ80:AR80"/>
    <mergeCell ref="CC82:CE82"/>
    <mergeCell ref="CC83:CE83"/>
    <mergeCell ref="AS84:AT84"/>
    <mergeCell ref="AU84:AV84"/>
    <mergeCell ref="AW84:AX84"/>
    <mergeCell ref="U85:AH85"/>
    <mergeCell ref="AI85:AJ85"/>
    <mergeCell ref="AK85:AL85"/>
    <mergeCell ref="AM85:AN85"/>
    <mergeCell ref="AO85:AP85"/>
    <mergeCell ref="AQ85:AR85"/>
    <mergeCell ref="AS86:AT86"/>
    <mergeCell ref="AU86:AV86"/>
    <mergeCell ref="AW86:AX86"/>
    <mergeCell ref="AS83:AT83"/>
    <mergeCell ref="AU83:AV83"/>
    <mergeCell ref="AW83:AX83"/>
    <mergeCell ref="U84:AH84"/>
    <mergeCell ref="AI84:AJ84"/>
    <mergeCell ref="AK84:AL84"/>
    <mergeCell ref="AM84:AN84"/>
    <mergeCell ref="AO84:AP84"/>
    <mergeCell ref="AQ84:AR84"/>
    <mergeCell ref="CC84:CE84"/>
    <mergeCell ref="CC85:CE85"/>
    <mergeCell ref="CC86:CE86"/>
    <mergeCell ref="AS82:AT82"/>
    <mergeCell ref="AU82:AV82"/>
    <mergeCell ref="AW82:AX82"/>
    <mergeCell ref="U83:AH83"/>
    <mergeCell ref="AI83:AJ83"/>
    <mergeCell ref="AK83:AL83"/>
    <mergeCell ref="AO88:AP88"/>
    <mergeCell ref="AQ88:AR88"/>
    <mergeCell ref="AS88:AT88"/>
    <mergeCell ref="AU88:AV88"/>
    <mergeCell ref="AW88:AX88"/>
    <mergeCell ref="AS85:AT85"/>
    <mergeCell ref="AU85:AV85"/>
    <mergeCell ref="AW85:AX85"/>
    <mergeCell ref="U86:AH86"/>
    <mergeCell ref="AI86:AJ86"/>
    <mergeCell ref="AK86:AL86"/>
    <mergeCell ref="AM86:AN86"/>
    <mergeCell ref="AO86:AP86"/>
    <mergeCell ref="AQ86:AR86"/>
    <mergeCell ref="AS87:AT87"/>
    <mergeCell ref="AU87:AV87"/>
    <mergeCell ref="AW87:AX87"/>
    <mergeCell ref="CC87:CE87"/>
    <mergeCell ref="CC88:CE88"/>
    <mergeCell ref="U89:AH89"/>
    <mergeCell ref="AI89:AJ89"/>
    <mergeCell ref="AK89:AL89"/>
    <mergeCell ref="AM89:AN89"/>
    <mergeCell ref="AO89:AP89"/>
    <mergeCell ref="AQ89:AR89"/>
    <mergeCell ref="AS89:AT89"/>
    <mergeCell ref="AU89:AV89"/>
    <mergeCell ref="U87:AH87"/>
    <mergeCell ref="AI87:AJ87"/>
    <mergeCell ref="AK87:AL87"/>
    <mergeCell ref="AM87:AN87"/>
    <mergeCell ref="AO87:AP87"/>
    <mergeCell ref="AQ87:AR87"/>
    <mergeCell ref="AM71:AN73"/>
    <mergeCell ref="AO71:AP73"/>
    <mergeCell ref="AQ71:AX71"/>
    <mergeCell ref="AY71:BD71"/>
    <mergeCell ref="BE71:BJ71"/>
    <mergeCell ref="BK71:BP71"/>
    <mergeCell ref="BQ71:BV71"/>
    <mergeCell ref="BW71:CB71"/>
    <mergeCell ref="AQ72:AR73"/>
    <mergeCell ref="AS72:AT73"/>
    <mergeCell ref="AU72:AV73"/>
    <mergeCell ref="AW89:AX89"/>
    <mergeCell ref="U88:AH88"/>
    <mergeCell ref="AI88:AJ88"/>
    <mergeCell ref="AK88:AL88"/>
    <mergeCell ref="AM88:AN88"/>
    <mergeCell ref="U91:AH91"/>
    <mergeCell ref="AI91:AJ91"/>
    <mergeCell ref="AK91:AL91"/>
    <mergeCell ref="AM91:AN91"/>
    <mergeCell ref="AO91:AP91"/>
    <mergeCell ref="AQ91:AR91"/>
    <mergeCell ref="U90:AH90"/>
    <mergeCell ref="AI90:AJ90"/>
    <mergeCell ref="AK90:AL90"/>
    <mergeCell ref="AM90:AN90"/>
    <mergeCell ref="AO90:AP90"/>
    <mergeCell ref="AQ90:AR90"/>
    <mergeCell ref="AS91:AT91"/>
    <mergeCell ref="AU91:AV91"/>
    <mergeCell ref="AW91:AX91"/>
    <mergeCell ref="U94:AH94"/>
    <mergeCell ref="AI94:AJ94"/>
    <mergeCell ref="AK94:AL94"/>
    <mergeCell ref="AM94:AN94"/>
    <mergeCell ref="AO94:AP94"/>
    <mergeCell ref="AQ94:AR94"/>
    <mergeCell ref="AS92:AT92"/>
    <mergeCell ref="AU92:AV92"/>
    <mergeCell ref="AW92:AX92"/>
    <mergeCell ref="U93:AH93"/>
    <mergeCell ref="AI93:AJ93"/>
    <mergeCell ref="AK93:AL93"/>
    <mergeCell ref="AM93:AN93"/>
    <mergeCell ref="AO93:AP93"/>
    <mergeCell ref="AQ93:AR93"/>
    <mergeCell ref="AS94:AT94"/>
    <mergeCell ref="AU94:AV94"/>
    <mergeCell ref="AW94:AX94"/>
    <mergeCell ref="U92:AH92"/>
    <mergeCell ref="AI92:AJ92"/>
    <mergeCell ref="AK92:AL92"/>
    <mergeCell ref="AM92:AN92"/>
    <mergeCell ref="AO92:AP92"/>
    <mergeCell ref="AQ92:AR92"/>
    <mergeCell ref="T70:T73"/>
    <mergeCell ref="U70:AH73"/>
    <mergeCell ref="AI70:AJ73"/>
    <mergeCell ref="AK70:AL73"/>
    <mergeCell ref="AM70:AX70"/>
    <mergeCell ref="AY70:CB70"/>
    <mergeCell ref="BZ72:CB72"/>
    <mergeCell ref="U95:AH95"/>
    <mergeCell ref="AI95:AJ95"/>
    <mergeCell ref="AK95:AL95"/>
    <mergeCell ref="AM95:AN95"/>
    <mergeCell ref="AO95:AP95"/>
    <mergeCell ref="AQ95:AR95"/>
    <mergeCell ref="AS95:AT95"/>
    <mergeCell ref="AU95:AV95"/>
    <mergeCell ref="AW95:AX95"/>
    <mergeCell ref="BH72:BJ72"/>
    <mergeCell ref="BK72:BM72"/>
    <mergeCell ref="BN72:BP72"/>
    <mergeCell ref="BQ72:BS72"/>
    <mergeCell ref="BT72:BV72"/>
    <mergeCell ref="BW72:BY72"/>
    <mergeCell ref="AS93:AT93"/>
    <mergeCell ref="AU93:AV93"/>
    <mergeCell ref="AW93:AX93"/>
    <mergeCell ref="AS90:AT90"/>
    <mergeCell ref="AU90:AV90"/>
    <mergeCell ref="AW90:AX90"/>
    <mergeCell ref="AW72:AX73"/>
    <mergeCell ref="AY72:BA72"/>
    <mergeCell ref="BB72:BD72"/>
    <mergeCell ref="BE72:BG72"/>
    <mergeCell ref="AI99:AJ99"/>
    <mergeCell ref="AK99:AL99"/>
    <mergeCell ref="AM99:AN99"/>
    <mergeCell ref="AO99:AP99"/>
    <mergeCell ref="AQ101:AR101"/>
    <mergeCell ref="AS101:AT101"/>
    <mergeCell ref="U97:AH97"/>
    <mergeCell ref="AI97:AJ97"/>
    <mergeCell ref="AK97:AL97"/>
    <mergeCell ref="AM97:AN97"/>
    <mergeCell ref="AO97:AP97"/>
    <mergeCell ref="AQ97:AR97"/>
    <mergeCell ref="AS97:AT97"/>
    <mergeCell ref="AU97:AV97"/>
    <mergeCell ref="AW97:AX97"/>
    <mergeCell ref="U96:AH96"/>
    <mergeCell ref="AI96:AJ96"/>
    <mergeCell ref="AK96:AL96"/>
    <mergeCell ref="AM96:AN96"/>
    <mergeCell ref="AO96:AP96"/>
    <mergeCell ref="AQ96:AR96"/>
    <mergeCell ref="AS96:AT96"/>
    <mergeCell ref="AU96:AV96"/>
    <mergeCell ref="AW96:AX96"/>
    <mergeCell ref="AU101:AV101"/>
    <mergeCell ref="U98:AH98"/>
    <mergeCell ref="AI98:AJ98"/>
    <mergeCell ref="AK98:AL98"/>
    <mergeCell ref="AM98:AN98"/>
    <mergeCell ref="AO98:AP98"/>
    <mergeCell ref="AQ98:AR98"/>
    <mergeCell ref="AS98:AT98"/>
    <mergeCell ref="AU98:AV98"/>
    <mergeCell ref="AW98:AX98"/>
    <mergeCell ref="AQ99:AR99"/>
    <mergeCell ref="AS99:AT99"/>
    <mergeCell ref="AU99:AV99"/>
    <mergeCell ref="AW99:AX99"/>
    <mergeCell ref="U99:AH99"/>
    <mergeCell ref="U102:AH102"/>
    <mergeCell ref="AI102:AJ102"/>
    <mergeCell ref="AK102:AL102"/>
    <mergeCell ref="AM102:AN102"/>
    <mergeCell ref="AO105:AP105"/>
    <mergeCell ref="AQ104:AR104"/>
    <mergeCell ref="AS104:AT104"/>
    <mergeCell ref="AU104:AV104"/>
    <mergeCell ref="AW104:AX104"/>
    <mergeCell ref="AW101:AX101"/>
    <mergeCell ref="U103:AH103"/>
    <mergeCell ref="AI103:AJ103"/>
    <mergeCell ref="AK103:AL103"/>
    <mergeCell ref="AM103:AN103"/>
    <mergeCell ref="AO103:AP103"/>
    <mergeCell ref="U100:AH100"/>
    <mergeCell ref="AM100:AN100"/>
    <mergeCell ref="AO100:AP100"/>
    <mergeCell ref="U101:AH101"/>
    <mergeCell ref="AI101:AJ101"/>
    <mergeCell ref="AK101:AL101"/>
    <mergeCell ref="AM101:AN101"/>
    <mergeCell ref="AO101:AP101"/>
    <mergeCell ref="AW108:AX108"/>
    <mergeCell ref="U109:AH109"/>
    <mergeCell ref="AI109:AJ109"/>
    <mergeCell ref="AK109:AL109"/>
    <mergeCell ref="AM109:AN109"/>
    <mergeCell ref="AO102:AP102"/>
    <mergeCell ref="AQ105:AR105"/>
    <mergeCell ref="AS105:AT105"/>
    <mergeCell ref="AU105:AV105"/>
    <mergeCell ref="AW105:AX105"/>
    <mergeCell ref="U106:AH106"/>
    <mergeCell ref="AI106:AJ106"/>
    <mergeCell ref="AK106:AL106"/>
    <mergeCell ref="AM106:AN106"/>
    <mergeCell ref="AO106:AP106"/>
    <mergeCell ref="AQ103:AR103"/>
    <mergeCell ref="AS103:AT103"/>
    <mergeCell ref="AU103:AV103"/>
    <mergeCell ref="AW103:AX103"/>
    <mergeCell ref="U104:AH104"/>
    <mergeCell ref="AI104:AJ104"/>
    <mergeCell ref="AK104:AL104"/>
    <mergeCell ref="AM104:AN104"/>
    <mergeCell ref="AO104:AP104"/>
    <mergeCell ref="AQ102:AR102"/>
    <mergeCell ref="AS102:AT102"/>
    <mergeCell ref="AU102:AV102"/>
    <mergeCell ref="AW102:AX102"/>
    <mergeCell ref="U105:AH105"/>
    <mergeCell ref="AI105:AJ105"/>
    <mergeCell ref="AK105:AL105"/>
    <mergeCell ref="AM105:AN105"/>
    <mergeCell ref="AU106:AV106"/>
    <mergeCell ref="U107:AH107"/>
    <mergeCell ref="AI107:AJ107"/>
    <mergeCell ref="AM107:AN107"/>
    <mergeCell ref="AO107:AP107"/>
    <mergeCell ref="AU107:AV107"/>
    <mergeCell ref="AU113:AV113"/>
    <mergeCell ref="AU111:AV111"/>
    <mergeCell ref="U112:AH112"/>
    <mergeCell ref="AI112:AJ112"/>
    <mergeCell ref="AK112:AL112"/>
    <mergeCell ref="AM112:AN112"/>
    <mergeCell ref="AO112:AP112"/>
    <mergeCell ref="AQ112:AR112"/>
    <mergeCell ref="AS112:AT112"/>
    <mergeCell ref="AU112:AV112"/>
    <mergeCell ref="AS108:AT108"/>
    <mergeCell ref="AU108:AV108"/>
    <mergeCell ref="U108:AH108"/>
    <mergeCell ref="AI108:AJ108"/>
    <mergeCell ref="AK108:AL108"/>
    <mergeCell ref="AM108:AN108"/>
    <mergeCell ref="AO108:AP108"/>
    <mergeCell ref="AQ108:AR108"/>
    <mergeCell ref="AO113:AP113"/>
    <mergeCell ref="AK107:AL107"/>
    <mergeCell ref="AU114:AV114"/>
    <mergeCell ref="AW114:AX114"/>
    <mergeCell ref="U114:AH114"/>
    <mergeCell ref="AI114:AJ114"/>
    <mergeCell ref="AK114:AL114"/>
    <mergeCell ref="AM114:AN114"/>
    <mergeCell ref="AO114:AP114"/>
    <mergeCell ref="AQ114:AR114"/>
    <mergeCell ref="AS109:AT109"/>
    <mergeCell ref="AU109:AV109"/>
    <mergeCell ref="AW109:AX109"/>
    <mergeCell ref="U110:AH110"/>
    <mergeCell ref="AI110:AJ110"/>
    <mergeCell ref="AK110:AL110"/>
    <mergeCell ref="AM110:AN110"/>
    <mergeCell ref="AO110:AP110"/>
    <mergeCell ref="AQ110:AR110"/>
    <mergeCell ref="AW112:AX112"/>
    <mergeCell ref="U113:AH113"/>
    <mergeCell ref="AK113:AL113"/>
    <mergeCell ref="AM113:AN113"/>
    <mergeCell ref="AS110:AT110"/>
    <mergeCell ref="AU110:AV110"/>
    <mergeCell ref="AS116:AT116"/>
    <mergeCell ref="AU116:AV116"/>
    <mergeCell ref="AW116:AX116"/>
    <mergeCell ref="U117:AH117"/>
    <mergeCell ref="AI117:AJ117"/>
    <mergeCell ref="AK117:AL117"/>
    <mergeCell ref="AM117:AN117"/>
    <mergeCell ref="AO117:AP117"/>
    <mergeCell ref="AQ117:AR117"/>
    <mergeCell ref="U116:AH116"/>
    <mergeCell ref="AI116:AJ116"/>
    <mergeCell ref="AK116:AL116"/>
    <mergeCell ref="AM116:AN116"/>
    <mergeCell ref="AO116:AP116"/>
    <mergeCell ref="AQ116:AR116"/>
    <mergeCell ref="AO109:AP109"/>
    <mergeCell ref="AQ109:AR109"/>
    <mergeCell ref="AW110:AX110"/>
    <mergeCell ref="U111:AH111"/>
    <mergeCell ref="AI111:AJ111"/>
    <mergeCell ref="AK111:AL111"/>
    <mergeCell ref="AM111:AN111"/>
    <mergeCell ref="AO111:AP111"/>
    <mergeCell ref="AQ111:AR111"/>
    <mergeCell ref="U115:AH115"/>
    <mergeCell ref="AI115:AJ115"/>
    <mergeCell ref="AM115:AN115"/>
    <mergeCell ref="AO115:AP115"/>
    <mergeCell ref="AU115:AV115"/>
    <mergeCell ref="AS117:AT117"/>
    <mergeCell ref="AU117:AV117"/>
    <mergeCell ref="AS114:AT114"/>
    <mergeCell ref="AU119:AV119"/>
    <mergeCell ref="AW119:AX119"/>
    <mergeCell ref="U120:AH120"/>
    <mergeCell ref="AI120:AJ120"/>
    <mergeCell ref="AK120:AL120"/>
    <mergeCell ref="AM120:AN120"/>
    <mergeCell ref="AO120:AP120"/>
    <mergeCell ref="AQ120:AR120"/>
    <mergeCell ref="AS120:AT120"/>
    <mergeCell ref="AU118:AV118"/>
    <mergeCell ref="AW118:AX118"/>
    <mergeCell ref="U119:AH119"/>
    <mergeCell ref="AI119:AJ119"/>
    <mergeCell ref="AK119:AL119"/>
    <mergeCell ref="AM119:AN119"/>
    <mergeCell ref="AO119:AP119"/>
    <mergeCell ref="AQ119:AR119"/>
    <mergeCell ref="AS119:AT119"/>
    <mergeCell ref="U118:AH118"/>
    <mergeCell ref="AI118:AJ118"/>
    <mergeCell ref="AK118:AL118"/>
    <mergeCell ref="AM118:AN118"/>
    <mergeCell ref="AO118:AP118"/>
    <mergeCell ref="AQ118:AR118"/>
    <mergeCell ref="AS118:AT118"/>
    <mergeCell ref="AU121:AV121"/>
    <mergeCell ref="AW121:AX121"/>
    <mergeCell ref="U129:AH129"/>
    <mergeCell ref="AI129:AJ129"/>
    <mergeCell ref="AK129:AL129"/>
    <mergeCell ref="AM129:AN129"/>
    <mergeCell ref="AO129:AP129"/>
    <mergeCell ref="AQ129:AR129"/>
    <mergeCell ref="AS129:AT129"/>
    <mergeCell ref="AU120:AV120"/>
    <mergeCell ref="AW120:AX120"/>
    <mergeCell ref="U121:AH121"/>
    <mergeCell ref="AI121:AJ121"/>
    <mergeCell ref="AK121:AL121"/>
    <mergeCell ref="AM121:AN121"/>
    <mergeCell ref="AO121:AP121"/>
    <mergeCell ref="AQ121:AR121"/>
    <mergeCell ref="AS121:AT121"/>
    <mergeCell ref="BM123:BU123"/>
    <mergeCell ref="T125:AB125"/>
    <mergeCell ref="AC125:AN125"/>
    <mergeCell ref="BM125:BS125"/>
    <mergeCell ref="BT125:CA125"/>
    <mergeCell ref="T126:AB126"/>
    <mergeCell ref="AC126:AN126"/>
    <mergeCell ref="BM126:BS126"/>
    <mergeCell ref="AU130:AV130"/>
    <mergeCell ref="AW130:AX130"/>
    <mergeCell ref="U131:AH131"/>
    <mergeCell ref="AI131:AJ131"/>
    <mergeCell ref="AK131:AL131"/>
    <mergeCell ref="AM131:AN131"/>
    <mergeCell ref="AO131:AP131"/>
    <mergeCell ref="AQ131:AR131"/>
    <mergeCell ref="AS131:AT131"/>
    <mergeCell ref="AU129:AV129"/>
    <mergeCell ref="AW129:AX129"/>
    <mergeCell ref="U130:AH130"/>
    <mergeCell ref="AI130:AJ130"/>
    <mergeCell ref="AK130:AL130"/>
    <mergeCell ref="AM130:AN130"/>
    <mergeCell ref="AO130:AP130"/>
    <mergeCell ref="AQ130:AR130"/>
    <mergeCell ref="AS130:AT130"/>
    <mergeCell ref="AU133:AV133"/>
    <mergeCell ref="AW133:AX133"/>
    <mergeCell ref="U134:AH134"/>
    <mergeCell ref="AI134:AJ134"/>
    <mergeCell ref="AK134:AL134"/>
    <mergeCell ref="AM134:AN134"/>
    <mergeCell ref="AO134:AP134"/>
    <mergeCell ref="AQ134:AR134"/>
    <mergeCell ref="AS134:AT134"/>
    <mergeCell ref="CC130:CE130"/>
    <mergeCell ref="CC131:CE131"/>
    <mergeCell ref="AU132:AV132"/>
    <mergeCell ref="AW132:AX132"/>
    <mergeCell ref="U133:AH133"/>
    <mergeCell ref="AI133:AJ133"/>
    <mergeCell ref="AK133:AL133"/>
    <mergeCell ref="AM133:AN133"/>
    <mergeCell ref="AO133:AP133"/>
    <mergeCell ref="AQ133:AR133"/>
    <mergeCell ref="AS133:AT133"/>
    <mergeCell ref="AU131:AV131"/>
    <mergeCell ref="AW131:AX131"/>
    <mergeCell ref="U132:AH132"/>
    <mergeCell ref="AI132:AJ132"/>
    <mergeCell ref="AK132:AL132"/>
    <mergeCell ref="AM132:AN132"/>
    <mergeCell ref="AO132:AP132"/>
    <mergeCell ref="AQ132:AR132"/>
    <mergeCell ref="AS132:AT132"/>
    <mergeCell ref="CC132:CE132"/>
    <mergeCell ref="CC133:CE133"/>
    <mergeCell ref="CC134:CE134"/>
    <mergeCell ref="CC135:CE135"/>
    <mergeCell ref="BW136:BY136"/>
    <mergeCell ref="BZ136:CB136"/>
    <mergeCell ref="BE136:BG136"/>
    <mergeCell ref="BH136:BJ136"/>
    <mergeCell ref="BK136:BM136"/>
    <mergeCell ref="BN136:BP136"/>
    <mergeCell ref="BQ136:BS136"/>
    <mergeCell ref="BT136:BV136"/>
    <mergeCell ref="T136:AL136"/>
    <mergeCell ref="AM136:AN136"/>
    <mergeCell ref="AO136:AP136"/>
    <mergeCell ref="AQ136:AR136"/>
    <mergeCell ref="AS136:AT136"/>
    <mergeCell ref="AU136:AV136"/>
    <mergeCell ref="AW136:AX136"/>
    <mergeCell ref="AY136:BA136"/>
    <mergeCell ref="BB136:BD136"/>
    <mergeCell ref="CC136:CE136"/>
    <mergeCell ref="AU134:AV134"/>
    <mergeCell ref="AW134:AX134"/>
    <mergeCell ref="T135:AL135"/>
    <mergeCell ref="AM135:AN135"/>
    <mergeCell ref="AO135:AP135"/>
    <mergeCell ref="AQ135:AR135"/>
    <mergeCell ref="AS135:AT135"/>
    <mergeCell ref="AU135:AV135"/>
    <mergeCell ref="AW135:AX135"/>
    <mergeCell ref="BN139:BP139"/>
    <mergeCell ref="BW138:BY138"/>
    <mergeCell ref="BZ138:CB138"/>
    <mergeCell ref="T139:AL139"/>
    <mergeCell ref="T137:AL137"/>
    <mergeCell ref="AM137:AN137"/>
    <mergeCell ref="AO137:AP137"/>
    <mergeCell ref="AQ137:AR137"/>
    <mergeCell ref="AS137:AT137"/>
    <mergeCell ref="BE138:BG138"/>
    <mergeCell ref="BH138:BJ138"/>
    <mergeCell ref="BK138:BM138"/>
    <mergeCell ref="BN138:BP138"/>
    <mergeCell ref="BN137:BP137"/>
    <mergeCell ref="BQ137:BS137"/>
    <mergeCell ref="BT137:BV137"/>
    <mergeCell ref="BW137:BY137"/>
    <mergeCell ref="BZ137:CB137"/>
    <mergeCell ref="BQ139:BS139"/>
    <mergeCell ref="BT139:BV139"/>
    <mergeCell ref="BW139:BY139"/>
    <mergeCell ref="AY138:BA138"/>
    <mergeCell ref="BB138:BD138"/>
    <mergeCell ref="BK137:BM137"/>
    <mergeCell ref="AU137:AV137"/>
    <mergeCell ref="T142:Z142"/>
    <mergeCell ref="AA142:AD142"/>
    <mergeCell ref="AE142:AI142"/>
    <mergeCell ref="AJ142:AP142"/>
    <mergeCell ref="BI142:BM142"/>
    <mergeCell ref="AW137:AX137"/>
    <mergeCell ref="AY137:BA137"/>
    <mergeCell ref="BB137:BD137"/>
    <mergeCell ref="BE137:BG137"/>
    <mergeCell ref="BH137:BJ137"/>
    <mergeCell ref="BB139:BD139"/>
    <mergeCell ref="BE139:BG139"/>
    <mergeCell ref="BH139:BJ139"/>
    <mergeCell ref="BK139:BM139"/>
    <mergeCell ref="BN142:BR142"/>
    <mergeCell ref="AY142:AZ142"/>
    <mergeCell ref="AQ142:AX142"/>
    <mergeCell ref="BS142:BW142"/>
    <mergeCell ref="BZ139:CB139"/>
    <mergeCell ref="T141:AP141"/>
    <mergeCell ref="AQ141:BH141"/>
    <mergeCell ref="BI141:BW141"/>
    <mergeCell ref="AY139:BA139"/>
    <mergeCell ref="AM139:AN139"/>
    <mergeCell ref="AO139:AP139"/>
    <mergeCell ref="AQ139:AR139"/>
    <mergeCell ref="AS139:AT139"/>
    <mergeCell ref="AU139:AV139"/>
    <mergeCell ref="AW139:AX139"/>
    <mergeCell ref="BQ138:BS138"/>
    <mergeCell ref="BT138:BV138"/>
    <mergeCell ref="T148:W148"/>
    <mergeCell ref="T149:W149"/>
    <mergeCell ref="X149:BY149"/>
    <mergeCell ref="BA142:BC142"/>
    <mergeCell ref="BD142:BH142"/>
    <mergeCell ref="AA143:AD143"/>
    <mergeCell ref="AE143:AI143"/>
    <mergeCell ref="AJ143:AP143"/>
    <mergeCell ref="BA143:BC143"/>
    <mergeCell ref="BD143:BH143"/>
    <mergeCell ref="T138:AL138"/>
    <mergeCell ref="AM138:AN138"/>
    <mergeCell ref="AO138:AP138"/>
    <mergeCell ref="AQ138:AR138"/>
    <mergeCell ref="AS138:AT138"/>
    <mergeCell ref="AU138:AV138"/>
    <mergeCell ref="AW138:AX138"/>
    <mergeCell ref="AY143:AZ143"/>
    <mergeCell ref="T150:W150"/>
    <mergeCell ref="X150:BY150"/>
    <mergeCell ref="AA144:AD145"/>
    <mergeCell ref="AE144:AI145"/>
    <mergeCell ref="AJ144:AP145"/>
    <mergeCell ref="BA144:BC144"/>
    <mergeCell ref="BD144:BH144"/>
    <mergeCell ref="BA145:BC145"/>
    <mergeCell ref="BD145:BH145"/>
    <mergeCell ref="T144:Z145"/>
    <mergeCell ref="T155:W155"/>
    <mergeCell ref="X155:BY155"/>
    <mergeCell ref="BI143:BM145"/>
    <mergeCell ref="BN143:BR145"/>
    <mergeCell ref="BS143:BW145"/>
    <mergeCell ref="T156:W156"/>
    <mergeCell ref="X156:BY156"/>
    <mergeCell ref="T153:W153"/>
    <mergeCell ref="X153:BY153"/>
    <mergeCell ref="T154:W154"/>
    <mergeCell ref="X154:BY154"/>
    <mergeCell ref="T151:W151"/>
    <mergeCell ref="X151:BY151"/>
    <mergeCell ref="T152:W152"/>
    <mergeCell ref="X152:BY152"/>
    <mergeCell ref="AY144:AZ144"/>
    <mergeCell ref="AY145:AZ145"/>
    <mergeCell ref="AQ144:AX144"/>
    <mergeCell ref="AQ145:AX145"/>
    <mergeCell ref="T159:W159"/>
    <mergeCell ref="X159:BY159"/>
    <mergeCell ref="T184:W184"/>
    <mergeCell ref="X184:BY184"/>
    <mergeCell ref="T157:W157"/>
    <mergeCell ref="X157:BY157"/>
    <mergeCell ref="T158:W158"/>
    <mergeCell ref="X158:BY158"/>
    <mergeCell ref="T162:W162"/>
    <mergeCell ref="X162:BY162"/>
    <mergeCell ref="T163:W163"/>
    <mergeCell ref="X163:BY163"/>
    <mergeCell ref="T160:W160"/>
    <mergeCell ref="X160:BY160"/>
    <mergeCell ref="T161:W161"/>
    <mergeCell ref="X161:BY161"/>
    <mergeCell ref="T166:W166"/>
    <mergeCell ref="X166:BY166"/>
    <mergeCell ref="T167:W167"/>
    <mergeCell ref="X167:BY167"/>
    <mergeCell ref="T164:W164"/>
    <mergeCell ref="X164:BY164"/>
    <mergeCell ref="T165:W165"/>
    <mergeCell ref="X165:BY165"/>
    <mergeCell ref="T174:W174"/>
    <mergeCell ref="X174:BY174"/>
    <mergeCell ref="T175:W175"/>
    <mergeCell ref="X175:BY175"/>
    <mergeCell ref="T172:W172"/>
    <mergeCell ref="X172:BY172"/>
    <mergeCell ref="T173:W173"/>
    <mergeCell ref="X173:BY173"/>
    <mergeCell ref="T171:W171"/>
    <mergeCell ref="X171:BY171"/>
    <mergeCell ref="T168:W168"/>
    <mergeCell ref="X168:BY168"/>
    <mergeCell ref="T170:W170"/>
    <mergeCell ref="X170:BY170"/>
    <mergeCell ref="T169:W169"/>
    <mergeCell ref="X169:BY169"/>
    <mergeCell ref="T185:W185"/>
    <mergeCell ref="X185:BY185"/>
    <mergeCell ref="T186:W186"/>
    <mergeCell ref="X186:BY186"/>
    <mergeCell ref="T178:W178"/>
    <mergeCell ref="X178:BY178"/>
    <mergeCell ref="T179:W179"/>
    <mergeCell ref="X179:BY179"/>
    <mergeCell ref="T176:W176"/>
    <mergeCell ref="X176:BY176"/>
    <mergeCell ref="T177:W177"/>
    <mergeCell ref="X177:BY177"/>
    <mergeCell ref="T180:W180"/>
    <mergeCell ref="T181:W181"/>
    <mergeCell ref="T182:W182"/>
    <mergeCell ref="X180:BY180"/>
    <mergeCell ref="X181:BY181"/>
    <mergeCell ref="X182:BY182"/>
    <mergeCell ref="X195:BY195"/>
    <mergeCell ref="T196:W196"/>
    <mergeCell ref="X196:BY196"/>
    <mergeCell ref="T193:W193"/>
    <mergeCell ref="X193:BY193"/>
    <mergeCell ref="T194:W194"/>
    <mergeCell ref="X194:BY194"/>
    <mergeCell ref="T222:AU223"/>
    <mergeCell ref="BJ222:CC223"/>
    <mergeCell ref="T209:W209"/>
    <mergeCell ref="X209:BY209"/>
    <mergeCell ref="T206:W206"/>
    <mergeCell ref="X206:BY206"/>
    <mergeCell ref="T207:W207"/>
    <mergeCell ref="X207:BY207"/>
    <mergeCell ref="T204:W204"/>
    <mergeCell ref="X204:BY204"/>
    <mergeCell ref="T205:W205"/>
    <mergeCell ref="X205:BY205"/>
    <mergeCell ref="BZ204:CE204"/>
    <mergeCell ref="BZ205:CE205"/>
    <mergeCell ref="BZ206:CE206"/>
    <mergeCell ref="BZ207:CE207"/>
    <mergeCell ref="BZ203:CE203"/>
    <mergeCell ref="T208:W208"/>
    <mergeCell ref="X208:BY208"/>
    <mergeCell ref="AW106:AX106"/>
    <mergeCell ref="T191:W191"/>
    <mergeCell ref="X191:BY191"/>
    <mergeCell ref="T192:W192"/>
    <mergeCell ref="X192:BY192"/>
    <mergeCell ref="AP8:AX8"/>
    <mergeCell ref="X148:BY148"/>
    <mergeCell ref="AY8:BO8"/>
    <mergeCell ref="T212:W212"/>
    <mergeCell ref="X212:BY212"/>
    <mergeCell ref="T213:W213"/>
    <mergeCell ref="X213:BY213"/>
    <mergeCell ref="T210:W210"/>
    <mergeCell ref="T202:W202"/>
    <mergeCell ref="X202:BY202"/>
    <mergeCell ref="T203:W203"/>
    <mergeCell ref="X203:BY203"/>
    <mergeCell ref="T201:W201"/>
    <mergeCell ref="X201:BY201"/>
    <mergeCell ref="T199:W199"/>
    <mergeCell ref="X199:BY199"/>
    <mergeCell ref="T200:W200"/>
    <mergeCell ref="X200:BY200"/>
    <mergeCell ref="T187:W187"/>
    <mergeCell ref="X187:BY187"/>
    <mergeCell ref="T188:W188"/>
    <mergeCell ref="X188:BY188"/>
    <mergeCell ref="T197:W197"/>
    <mergeCell ref="X197:BY197"/>
    <mergeCell ref="T198:W198"/>
    <mergeCell ref="X198:BY198"/>
    <mergeCell ref="T195:W195"/>
  </mergeCells>
  <phoneticPr fontId="7" type="noConversion"/>
  <pageMargins left="0.31496062992125984" right="0.31496062992125984" top="0.59055118110236227" bottom="0.31496062992125984" header="0.39370078740157483" footer="0.31496062992125984"/>
  <pageSetup paperSize="8" scale="19" fitToHeight="0" orientation="portrait" r:id="rId1"/>
  <rowBreaks count="3" manualBreakCount="3">
    <brk id="69" min="6" max="94" man="1"/>
    <brk id="126" min="6" max="94" man="1"/>
    <brk id="182" min="6" max="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I1428"/>
  <sheetViews>
    <sheetView view="pageBreakPreview" topLeftCell="T111" zoomScale="30" zoomScaleNormal="30" zoomScaleSheetLayoutView="30" workbookViewId="0">
      <selection activeCell="CC129" sqref="CC129:CG129"/>
    </sheetView>
  </sheetViews>
  <sheetFormatPr defaultColWidth="0" defaultRowHeight="30.6"/>
  <cols>
    <col min="1" max="19" width="0" style="4" hidden="1" customWidth="1"/>
    <col min="20" max="20" width="23.88671875" style="4" customWidth="1"/>
    <col min="21" max="22" width="9.33203125" style="4" customWidth="1"/>
    <col min="23" max="23" width="8.88671875" style="4" customWidth="1"/>
    <col min="24" max="24" width="14.33203125" style="4" customWidth="1"/>
    <col min="25" max="28" width="7.5546875" style="4" customWidth="1"/>
    <col min="29" max="29" width="9.33203125" style="4" customWidth="1"/>
    <col min="30" max="33" width="7.5546875" style="4" customWidth="1"/>
    <col min="34" max="34" width="11.44140625" style="4" customWidth="1"/>
    <col min="35" max="35" width="7.5546875" style="6" customWidth="1"/>
    <col min="36" max="36" width="9.44140625" style="6" customWidth="1"/>
    <col min="37" max="38" width="7.5546875" style="6" customWidth="1"/>
    <col min="39" max="39" width="9.33203125" style="4" customWidth="1"/>
    <col min="40" max="40" width="12.6640625" style="4" customWidth="1"/>
    <col min="41" max="42" width="8.33203125" style="4" customWidth="1"/>
    <col min="43" max="43" width="7.5546875" style="4" customWidth="1"/>
    <col min="44" max="44" width="9.44140625" style="4" customWidth="1"/>
    <col min="45" max="47" width="7.5546875" style="4" customWidth="1"/>
    <col min="48" max="48" width="8.6640625" style="4" customWidth="1"/>
    <col min="49" max="49" width="9.33203125" style="4" customWidth="1"/>
    <col min="50" max="50" width="7.5546875" style="4" customWidth="1"/>
    <col min="51" max="51" width="16.44140625" style="4" customWidth="1"/>
    <col min="52" max="52" width="12.6640625" style="4" customWidth="1"/>
    <col min="53" max="53" width="10.6640625" style="4" customWidth="1"/>
    <col min="54" max="54" width="17.88671875" style="4" customWidth="1"/>
    <col min="55" max="55" width="12.6640625" style="4" customWidth="1"/>
    <col min="56" max="56" width="9.33203125" style="4" customWidth="1"/>
    <col min="57" max="57" width="16.44140625" style="4" customWidth="1"/>
    <col min="58" max="58" width="12.6640625" style="4" customWidth="1"/>
    <col min="59" max="59" width="9.33203125" style="4" customWidth="1"/>
    <col min="60" max="60" width="16.44140625" style="4" customWidth="1"/>
    <col min="61" max="61" width="12.6640625" style="4" customWidth="1"/>
    <col min="62" max="62" width="9.33203125" style="4" customWidth="1"/>
    <col min="63" max="63" width="16.5546875" style="4" customWidth="1"/>
    <col min="64" max="64" width="12.6640625" style="4" customWidth="1"/>
    <col min="65" max="65" width="9.33203125" style="4" customWidth="1"/>
    <col min="66" max="66" width="17.6640625" style="4" customWidth="1"/>
    <col min="67" max="67" width="12.6640625" style="4" customWidth="1"/>
    <col min="68" max="68" width="9.33203125" style="4" customWidth="1"/>
    <col min="69" max="69" width="17.6640625" style="4" customWidth="1"/>
    <col min="70" max="70" width="12.6640625" style="4" customWidth="1"/>
    <col min="71" max="71" width="9.33203125" style="4" customWidth="1"/>
    <col min="72" max="72" width="17.33203125" style="4" customWidth="1"/>
    <col min="73" max="73" width="12.6640625" style="4" customWidth="1"/>
    <col min="74" max="74" width="9.33203125" style="4" customWidth="1"/>
    <col min="75" max="75" width="16.44140625" style="4" customWidth="1"/>
    <col min="76" max="76" width="12.6640625" style="4" customWidth="1"/>
    <col min="77" max="77" width="11.33203125" style="4" customWidth="1"/>
    <col min="78" max="78" width="16.44140625" style="4" customWidth="1"/>
    <col min="79" max="79" width="12.6640625" style="4" customWidth="1"/>
    <col min="80" max="80" width="9.33203125" style="4" customWidth="1"/>
    <col min="81" max="81" width="16.44140625" style="4" customWidth="1"/>
    <col min="82" max="82" width="17.88671875" style="4" customWidth="1"/>
    <col min="83" max="83" width="23" style="4" customWidth="1"/>
    <col min="84" max="85" width="7.88671875" style="4" hidden="1"/>
    <col min="86" max="188" width="7.5546875" style="4" hidden="1"/>
    <col min="189" max="1033" width="7.5546875" style="4" customWidth="1"/>
    <col min="1034" max="16384" width="0" style="4" hidden="1"/>
  </cols>
  <sheetData>
    <row r="1" spans="20:191" ht="42.6" customHeight="1"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167"/>
      <c r="AJ1" s="167"/>
      <c r="AK1" s="167"/>
      <c r="AL1" s="167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</row>
    <row r="2" spans="20:191" s="11" customFormat="1" ht="42.6" customHeight="1">
      <c r="T2" s="24"/>
      <c r="U2" s="24" t="s">
        <v>200</v>
      </c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167"/>
      <c r="AJ2" s="167"/>
      <c r="AK2" s="167"/>
      <c r="AL2" s="1087" t="s">
        <v>255</v>
      </c>
      <c r="AM2" s="1087"/>
      <c r="AN2" s="1087"/>
      <c r="AO2" s="1087"/>
      <c r="AP2" s="1087"/>
      <c r="AQ2" s="1087"/>
      <c r="AR2" s="1087"/>
      <c r="AS2" s="1087"/>
      <c r="AT2" s="1087"/>
      <c r="AU2" s="1087"/>
      <c r="AV2" s="1087"/>
      <c r="AW2" s="1087"/>
      <c r="AX2" s="1087"/>
      <c r="AY2" s="1087"/>
      <c r="AZ2" s="1087"/>
      <c r="BA2" s="1087"/>
      <c r="BB2" s="1087"/>
      <c r="BC2" s="1087"/>
      <c r="BD2" s="1087"/>
      <c r="BE2" s="1087"/>
      <c r="BF2" s="1087"/>
      <c r="BG2" s="1087"/>
      <c r="BH2" s="1087"/>
      <c r="BI2" s="1087"/>
      <c r="BJ2" s="1087"/>
      <c r="BK2" s="1087"/>
      <c r="BL2" s="1087"/>
      <c r="BM2" s="1087"/>
      <c r="BN2" s="1087"/>
      <c r="BO2" s="1087"/>
      <c r="BP2" s="1087"/>
      <c r="BQ2" s="1087"/>
      <c r="BR2" s="1087"/>
      <c r="BS2" s="1087"/>
      <c r="BT2" s="1087"/>
      <c r="BU2" s="24"/>
      <c r="BV2" s="24"/>
      <c r="BW2" s="24"/>
      <c r="BX2" s="25"/>
      <c r="BY2" s="25"/>
      <c r="BZ2" s="25"/>
      <c r="CA2" s="25"/>
      <c r="CB2" s="25"/>
      <c r="CC2" s="168"/>
      <c r="CD2" s="202"/>
      <c r="CE2" s="202"/>
      <c r="CF2" s="202"/>
      <c r="CG2" s="24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</row>
    <row r="3" spans="20:191" s="11" customFormat="1" ht="42.6" customHeight="1">
      <c r="T3" s="24"/>
      <c r="U3" s="24" t="s">
        <v>256</v>
      </c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167"/>
      <c r="AJ3" s="167"/>
      <c r="AK3" s="167"/>
      <c r="AL3" s="167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02"/>
      <c r="BZ3" s="202"/>
      <c r="CA3" s="202"/>
      <c r="CB3" s="202"/>
      <c r="CC3" s="202"/>
      <c r="CD3" s="202"/>
      <c r="CE3" s="202"/>
      <c r="CF3" s="202"/>
      <c r="CG3" s="24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</row>
    <row r="4" spans="20:191" s="11" customFormat="1" ht="42.6" customHeight="1">
      <c r="T4" s="24"/>
      <c r="U4" s="24" t="s">
        <v>257</v>
      </c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167"/>
      <c r="AJ4" s="167"/>
      <c r="AK4" s="167"/>
      <c r="AL4" s="1088" t="s">
        <v>498</v>
      </c>
      <c r="AM4" s="1088"/>
      <c r="AN4" s="1088"/>
      <c r="AO4" s="1088"/>
      <c r="AP4" s="1088"/>
      <c r="AQ4" s="1088"/>
      <c r="AR4" s="1088"/>
      <c r="AS4" s="1088"/>
      <c r="AT4" s="1088"/>
      <c r="AU4" s="1088"/>
      <c r="AV4" s="1088"/>
      <c r="AW4" s="1088"/>
      <c r="AX4" s="1088"/>
      <c r="AY4" s="1088"/>
      <c r="AZ4" s="1088"/>
      <c r="BA4" s="1088"/>
      <c r="BB4" s="1088"/>
      <c r="BC4" s="1088"/>
      <c r="BD4" s="1088"/>
      <c r="BE4" s="1088"/>
      <c r="BF4" s="1088"/>
      <c r="BG4" s="1088"/>
      <c r="BH4" s="1088"/>
      <c r="BI4" s="1088"/>
      <c r="BJ4" s="1088"/>
      <c r="BK4" s="1088"/>
      <c r="BL4" s="1088"/>
      <c r="BM4" s="1088"/>
      <c r="BN4" s="1088"/>
      <c r="BO4" s="1088"/>
      <c r="BP4" s="1088"/>
      <c r="BQ4" s="1088"/>
      <c r="BR4" s="1088"/>
      <c r="BS4" s="1088"/>
      <c r="BT4" s="1088"/>
      <c r="BU4" s="26"/>
      <c r="BV4" s="26"/>
      <c r="BW4" s="26"/>
      <c r="BX4" s="24"/>
      <c r="BY4" s="202"/>
      <c r="BZ4" s="202"/>
      <c r="CA4" s="202"/>
      <c r="CB4" s="202"/>
      <c r="CC4" s="202"/>
      <c r="CD4" s="202"/>
      <c r="CE4" s="202"/>
      <c r="CF4" s="202"/>
      <c r="CG4" s="24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</row>
    <row r="5" spans="20:191" s="11" customFormat="1" ht="42.6" customHeight="1">
      <c r="T5" s="24"/>
      <c r="U5" s="24" t="s">
        <v>258</v>
      </c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167"/>
      <c r="AJ5" s="167"/>
      <c r="AK5" s="167"/>
      <c r="AL5" s="167"/>
      <c r="AM5" s="24"/>
      <c r="AN5" s="24"/>
      <c r="AO5" s="24"/>
      <c r="AP5" s="24"/>
      <c r="AQ5" s="24"/>
      <c r="AR5" s="24"/>
      <c r="AS5" s="24"/>
      <c r="AT5" s="24"/>
      <c r="AU5" s="24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4"/>
      <c r="BP5" s="24"/>
      <c r="BQ5" s="24"/>
      <c r="BS5" s="24"/>
      <c r="BT5" s="24" t="s">
        <v>573</v>
      </c>
      <c r="BV5" s="24"/>
      <c r="BW5" s="24"/>
      <c r="BX5" s="24"/>
      <c r="CE5" s="24"/>
      <c r="CF5" s="24"/>
      <c r="CG5" s="24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</row>
    <row r="6" spans="20:191" s="11" customFormat="1" ht="42.6" customHeight="1"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167"/>
      <c r="AJ6" s="167"/>
      <c r="AK6" s="167"/>
      <c r="AL6" s="167"/>
      <c r="AM6" s="24"/>
      <c r="AN6" s="24"/>
      <c r="AO6" s="24"/>
      <c r="AP6" s="24"/>
      <c r="AQ6" s="24"/>
      <c r="AR6" s="24"/>
      <c r="AS6" s="24"/>
      <c r="AT6" s="24"/>
      <c r="AU6" s="24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02"/>
      <c r="CC6" s="24"/>
      <c r="CD6" s="24"/>
      <c r="CE6" s="24"/>
      <c r="CF6" s="24"/>
      <c r="CG6" s="24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</row>
    <row r="7" spans="20:191" s="11" customFormat="1" ht="42.6" customHeight="1">
      <c r="T7" s="24"/>
      <c r="U7" s="28" t="s">
        <v>291</v>
      </c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167"/>
      <c r="AJ7" s="125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7"/>
      <c r="CA7" s="24"/>
      <c r="CB7" s="24"/>
      <c r="CC7" s="24"/>
      <c r="CD7" s="24"/>
      <c r="CE7" s="24"/>
      <c r="CF7" s="24"/>
      <c r="CG7" s="24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</row>
    <row r="8" spans="20:191" s="11" customFormat="1" ht="42.6" customHeight="1">
      <c r="T8" s="24"/>
      <c r="U8" s="34" t="s">
        <v>259</v>
      </c>
      <c r="V8" s="27"/>
      <c r="W8" s="27"/>
      <c r="X8" s="34"/>
      <c r="Y8" s="27"/>
      <c r="Z8" s="27"/>
      <c r="AA8" s="27"/>
      <c r="AB8" s="24"/>
      <c r="AC8" s="24"/>
      <c r="AD8" s="24"/>
      <c r="AE8" s="24"/>
      <c r="AF8" s="24"/>
      <c r="AG8" s="24"/>
      <c r="AH8" s="24"/>
      <c r="AI8" s="167"/>
      <c r="AJ8" s="167"/>
      <c r="AK8" s="24"/>
      <c r="AL8" s="27"/>
      <c r="AM8" s="27"/>
      <c r="AN8" s="1089" t="s">
        <v>201</v>
      </c>
      <c r="AO8" s="1089"/>
      <c r="AP8" s="1089"/>
      <c r="AQ8" s="1089"/>
      <c r="AR8" s="1089"/>
      <c r="AS8" s="1089"/>
      <c r="AT8" s="1089"/>
      <c r="AU8" s="1089"/>
      <c r="AV8" s="1089"/>
      <c r="AW8" s="1090" t="s">
        <v>572</v>
      </c>
      <c r="AX8" s="1090"/>
      <c r="AY8" s="1090"/>
      <c r="AZ8" s="1090"/>
      <c r="BA8" s="1090"/>
      <c r="BB8" s="1090"/>
      <c r="BC8" s="1090"/>
      <c r="BD8" s="1090"/>
      <c r="BE8" s="1090"/>
      <c r="BF8" s="1090"/>
      <c r="BG8" s="1090"/>
      <c r="BH8" s="1090"/>
      <c r="BI8" s="1090"/>
      <c r="BJ8" s="1090"/>
      <c r="BK8" s="1090"/>
      <c r="BL8" s="1090"/>
      <c r="BM8" s="30"/>
      <c r="BN8" s="30"/>
      <c r="BO8" s="30"/>
      <c r="BP8" s="30"/>
      <c r="BQ8" s="30"/>
      <c r="BS8" s="27"/>
      <c r="BT8" s="24" t="s">
        <v>202</v>
      </c>
      <c r="BV8" s="27"/>
      <c r="BW8" s="30"/>
      <c r="BX8" s="24"/>
      <c r="CD8" s="24"/>
      <c r="CE8" s="24"/>
      <c r="CF8" s="24"/>
      <c r="CG8" s="24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</row>
    <row r="9" spans="20:191" s="11" customFormat="1" ht="42.6" customHeight="1">
      <c r="T9" s="24"/>
      <c r="U9" s="28" t="s">
        <v>287</v>
      </c>
      <c r="V9" s="24"/>
      <c r="W9" s="24"/>
      <c r="X9" s="24"/>
      <c r="Y9" s="24"/>
      <c r="Z9" s="24"/>
      <c r="AA9" s="31"/>
      <c r="AB9" s="31"/>
      <c r="AC9" s="31"/>
      <c r="AD9" s="31"/>
      <c r="AE9" s="24"/>
      <c r="AF9" s="24"/>
      <c r="AG9" s="24"/>
      <c r="AH9" s="24"/>
      <c r="AI9" s="167"/>
      <c r="AJ9" s="126"/>
      <c r="AK9" s="27"/>
      <c r="AL9" s="27"/>
      <c r="AM9" s="27"/>
      <c r="AN9" s="27"/>
      <c r="AO9" s="30"/>
      <c r="AP9" s="30"/>
      <c r="AQ9" s="30"/>
      <c r="AR9" s="30"/>
      <c r="AS9" s="30"/>
      <c r="AT9" s="30"/>
      <c r="AU9" s="30"/>
      <c r="AV9" s="24"/>
      <c r="AW9" s="1090"/>
      <c r="AX9" s="1090"/>
      <c r="AY9" s="1090"/>
      <c r="AZ9" s="1090"/>
      <c r="BA9" s="1090"/>
      <c r="BB9" s="1090"/>
      <c r="BC9" s="1090"/>
      <c r="BD9" s="1090"/>
      <c r="BE9" s="1090"/>
      <c r="BF9" s="1090"/>
      <c r="BG9" s="1090"/>
      <c r="BH9" s="1090"/>
      <c r="BI9" s="1090"/>
      <c r="BJ9" s="1090"/>
      <c r="BK9" s="1090"/>
      <c r="BL9" s="109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24"/>
      <c r="BY9" s="27"/>
      <c r="BZ9" s="27"/>
      <c r="CA9" s="24"/>
      <c r="CB9" s="27"/>
      <c r="CC9" s="27"/>
      <c r="CD9" s="24"/>
      <c r="CE9" s="24"/>
      <c r="CF9" s="24"/>
      <c r="CG9" s="24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</row>
    <row r="10" spans="20:191" s="11" customFormat="1" ht="42.6" customHeight="1">
      <c r="T10" s="24"/>
      <c r="U10" s="24" t="s">
        <v>260</v>
      </c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167"/>
      <c r="AJ10" s="167"/>
      <c r="AK10" s="167"/>
      <c r="AL10" s="167"/>
      <c r="AM10" s="24"/>
      <c r="AN10" s="24"/>
      <c r="AO10" s="24"/>
      <c r="AP10" s="24"/>
      <c r="AQ10" s="24"/>
      <c r="AR10" s="33"/>
      <c r="AS10" s="28"/>
      <c r="AT10" s="28"/>
      <c r="AU10" s="28"/>
      <c r="AV10" s="28"/>
      <c r="AW10" s="1090"/>
      <c r="AX10" s="1090"/>
      <c r="AY10" s="1090"/>
      <c r="AZ10" s="1090"/>
      <c r="BA10" s="1090"/>
      <c r="BB10" s="1090"/>
      <c r="BC10" s="1090"/>
      <c r="BD10" s="1090"/>
      <c r="BE10" s="1090"/>
      <c r="BF10" s="1090"/>
      <c r="BG10" s="1090"/>
      <c r="BH10" s="1090"/>
      <c r="BI10" s="1090"/>
      <c r="BJ10" s="1090"/>
      <c r="BK10" s="1090"/>
      <c r="BL10" s="1090"/>
      <c r="BM10" s="28"/>
      <c r="BN10" s="28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</row>
    <row r="11" spans="20:191" s="11" customFormat="1" ht="42.6" customHeight="1"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167"/>
      <c r="AJ11" s="167"/>
      <c r="AK11" s="167"/>
      <c r="AL11" s="167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4"/>
      <c r="BP11" s="24"/>
      <c r="BQ11" s="24"/>
      <c r="BS11" s="24"/>
      <c r="BT11" s="24" t="s">
        <v>309</v>
      </c>
      <c r="BV11" s="24"/>
      <c r="BW11" s="24"/>
      <c r="BX11" s="24"/>
      <c r="CE11" s="24"/>
      <c r="CF11" s="24"/>
      <c r="CG11" s="24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</row>
    <row r="12" spans="20:191" s="11" customFormat="1" ht="42.6" customHeight="1">
      <c r="T12" s="24"/>
      <c r="U12" s="28" t="s">
        <v>292</v>
      </c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167"/>
      <c r="AJ12" s="167"/>
      <c r="AK12" s="167"/>
      <c r="AL12" s="167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02"/>
      <c r="BZ12" s="202"/>
      <c r="CA12" s="202"/>
      <c r="CB12" s="202"/>
      <c r="CC12" s="202"/>
      <c r="CD12" s="202"/>
      <c r="CE12" s="202"/>
      <c r="CF12" s="202"/>
      <c r="CG12" s="24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</row>
    <row r="13" spans="20:191" s="11" customFormat="1" ht="42.6" customHeight="1">
      <c r="T13" s="24"/>
      <c r="U13" s="28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167"/>
      <c r="AJ13" s="167"/>
      <c r="AK13" s="167"/>
      <c r="AL13" s="167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02"/>
      <c r="BZ13" s="202"/>
      <c r="CA13" s="202"/>
      <c r="CB13" s="202"/>
      <c r="CC13" s="202"/>
      <c r="CD13" s="202"/>
      <c r="CE13" s="202"/>
      <c r="CF13" s="202"/>
      <c r="CG13" s="24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</row>
    <row r="14" spans="20:191" s="11" customFormat="1" ht="36" customHeight="1"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167"/>
      <c r="AJ14" s="167"/>
      <c r="AK14" s="167"/>
      <c r="AL14" s="167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02"/>
      <c r="BZ14" s="202"/>
      <c r="CA14" s="202"/>
      <c r="CB14" s="202"/>
      <c r="CC14" s="202"/>
      <c r="CD14" s="202"/>
      <c r="CE14" s="202"/>
      <c r="CF14" s="202"/>
      <c r="CG14" s="24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</row>
    <row r="15" spans="20:191" s="7" customFormat="1" ht="42.6" customHeight="1">
      <c r="T15" s="35"/>
      <c r="U15" s="36" t="s">
        <v>140</v>
      </c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7"/>
      <c r="AJ15" s="37"/>
      <c r="AK15" s="37"/>
      <c r="AL15" s="37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8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S15" s="35"/>
      <c r="BT15" s="38" t="s">
        <v>141</v>
      </c>
      <c r="BV15" s="39"/>
      <c r="BW15" s="39"/>
      <c r="BX15" s="39"/>
      <c r="BY15" s="39"/>
      <c r="BZ15" s="39"/>
      <c r="CA15" s="39"/>
      <c r="CB15" s="39"/>
      <c r="CC15" s="39"/>
      <c r="CD15" s="35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</row>
    <row r="16" spans="20:191" s="11" customFormat="1" ht="42.6" customHeight="1" thickBot="1"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7"/>
      <c r="AJ16" s="37"/>
      <c r="AK16" s="37"/>
      <c r="AL16" s="37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9"/>
      <c r="BZ16" s="39"/>
      <c r="CA16" s="39"/>
      <c r="CB16" s="39"/>
      <c r="CC16" s="39"/>
      <c r="CD16" s="39"/>
      <c r="CE16" s="39"/>
      <c r="CF16" s="39"/>
      <c r="CG16" s="35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</row>
    <row r="17" spans="20:191" s="11" customFormat="1" ht="42.6" customHeight="1">
      <c r="T17" s="1091" t="s">
        <v>261</v>
      </c>
      <c r="U17" s="1093" t="s">
        <v>142</v>
      </c>
      <c r="V17" s="1084"/>
      <c r="W17" s="1084"/>
      <c r="X17" s="1084"/>
      <c r="Y17" s="1085" t="s">
        <v>293</v>
      </c>
      <c r="Z17" s="1084" t="s">
        <v>143</v>
      </c>
      <c r="AA17" s="1084"/>
      <c r="AB17" s="1084"/>
      <c r="AC17" s="1085" t="s">
        <v>294</v>
      </c>
      <c r="AD17" s="1084" t="s">
        <v>144</v>
      </c>
      <c r="AE17" s="1084"/>
      <c r="AF17" s="1084"/>
      <c r="AG17" s="1084"/>
      <c r="AH17" s="1084" t="s">
        <v>145</v>
      </c>
      <c r="AI17" s="1084"/>
      <c r="AJ17" s="1084"/>
      <c r="AK17" s="1084"/>
      <c r="AL17" s="1085" t="s">
        <v>295</v>
      </c>
      <c r="AM17" s="1084" t="s">
        <v>146</v>
      </c>
      <c r="AN17" s="1084"/>
      <c r="AO17" s="1084"/>
      <c r="AP17" s="1085" t="s">
        <v>296</v>
      </c>
      <c r="AQ17" s="1084" t="s">
        <v>147</v>
      </c>
      <c r="AR17" s="1084"/>
      <c r="AS17" s="1084"/>
      <c r="AT17" s="1085" t="s">
        <v>297</v>
      </c>
      <c r="AU17" s="1084" t="s">
        <v>148</v>
      </c>
      <c r="AV17" s="1084"/>
      <c r="AW17" s="1084"/>
      <c r="AX17" s="1084"/>
      <c r="AY17" s="1085" t="s">
        <v>298</v>
      </c>
      <c r="AZ17" s="1084" t="s">
        <v>149</v>
      </c>
      <c r="BA17" s="1084"/>
      <c r="BB17" s="1084"/>
      <c r="BC17" s="1085" t="s">
        <v>299</v>
      </c>
      <c r="BD17" s="1084" t="s">
        <v>150</v>
      </c>
      <c r="BE17" s="1084"/>
      <c r="BF17" s="1084"/>
      <c r="BG17" s="1084"/>
      <c r="BH17" s="1084" t="s">
        <v>151</v>
      </c>
      <c r="BI17" s="1084"/>
      <c r="BJ17" s="1084"/>
      <c r="BK17" s="1084"/>
      <c r="BL17" s="1085" t="s">
        <v>300</v>
      </c>
      <c r="BM17" s="1084" t="s">
        <v>152</v>
      </c>
      <c r="BN17" s="1084"/>
      <c r="BO17" s="1084"/>
      <c r="BP17" s="1085" t="s">
        <v>301</v>
      </c>
      <c r="BQ17" s="1084" t="s">
        <v>153</v>
      </c>
      <c r="BR17" s="1084"/>
      <c r="BS17" s="1084"/>
      <c r="BT17" s="1105"/>
      <c r="BU17" s="1106" t="s">
        <v>154</v>
      </c>
      <c r="BV17" s="1107"/>
      <c r="BW17" s="1094" t="s">
        <v>155</v>
      </c>
      <c r="BX17" s="1094" t="s">
        <v>156</v>
      </c>
      <c r="BY17" s="1094" t="s">
        <v>157</v>
      </c>
      <c r="BZ17" s="1096" t="s">
        <v>158</v>
      </c>
      <c r="CA17" s="1096" t="s">
        <v>159</v>
      </c>
      <c r="CB17" s="1098" t="s">
        <v>2</v>
      </c>
      <c r="CC17" s="1099"/>
      <c r="CD17" s="1099"/>
      <c r="CE17" s="1099"/>
      <c r="CF17" s="1099"/>
      <c r="CG17" s="145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</row>
    <row r="18" spans="20:191" s="11" customFormat="1" ht="402.75" customHeight="1" thickBot="1">
      <c r="T18" s="1092"/>
      <c r="U18" s="73" t="s">
        <v>160</v>
      </c>
      <c r="V18" s="74" t="s">
        <v>161</v>
      </c>
      <c r="W18" s="74" t="s">
        <v>162</v>
      </c>
      <c r="X18" s="74" t="s">
        <v>163</v>
      </c>
      <c r="Y18" s="1086"/>
      <c r="Z18" s="74" t="s">
        <v>164</v>
      </c>
      <c r="AA18" s="74" t="s">
        <v>165</v>
      </c>
      <c r="AB18" s="74" t="s">
        <v>166</v>
      </c>
      <c r="AC18" s="1086"/>
      <c r="AD18" s="74" t="s">
        <v>167</v>
      </c>
      <c r="AE18" s="74" t="s">
        <v>168</v>
      </c>
      <c r="AF18" s="74" t="s">
        <v>169</v>
      </c>
      <c r="AG18" s="74" t="s">
        <v>170</v>
      </c>
      <c r="AH18" s="74" t="s">
        <v>171</v>
      </c>
      <c r="AI18" s="74" t="s">
        <v>161</v>
      </c>
      <c r="AJ18" s="74" t="s">
        <v>162</v>
      </c>
      <c r="AK18" s="74" t="s">
        <v>163</v>
      </c>
      <c r="AL18" s="1086"/>
      <c r="AM18" s="74" t="s">
        <v>172</v>
      </c>
      <c r="AN18" s="74" t="s">
        <v>173</v>
      </c>
      <c r="AO18" s="74" t="s">
        <v>174</v>
      </c>
      <c r="AP18" s="1086"/>
      <c r="AQ18" s="74" t="s">
        <v>175</v>
      </c>
      <c r="AR18" s="74" t="s">
        <v>176</v>
      </c>
      <c r="AS18" s="74" t="s">
        <v>177</v>
      </c>
      <c r="AT18" s="1086"/>
      <c r="AU18" s="74" t="s">
        <v>175</v>
      </c>
      <c r="AV18" s="74" t="s">
        <v>176</v>
      </c>
      <c r="AW18" s="74" t="s">
        <v>177</v>
      </c>
      <c r="AX18" s="74" t="s">
        <v>178</v>
      </c>
      <c r="AY18" s="1086"/>
      <c r="AZ18" s="74" t="s">
        <v>164</v>
      </c>
      <c r="BA18" s="74" t="s">
        <v>165</v>
      </c>
      <c r="BB18" s="74" t="s">
        <v>166</v>
      </c>
      <c r="BC18" s="1086"/>
      <c r="BD18" s="74" t="s">
        <v>179</v>
      </c>
      <c r="BE18" s="74" t="s">
        <v>180</v>
      </c>
      <c r="BF18" s="74" t="s">
        <v>181</v>
      </c>
      <c r="BG18" s="74" t="s">
        <v>182</v>
      </c>
      <c r="BH18" s="74" t="s">
        <v>171</v>
      </c>
      <c r="BI18" s="74" t="s">
        <v>161</v>
      </c>
      <c r="BJ18" s="74" t="s">
        <v>162</v>
      </c>
      <c r="BK18" s="74" t="s">
        <v>163</v>
      </c>
      <c r="BL18" s="1086"/>
      <c r="BM18" s="74" t="s">
        <v>164</v>
      </c>
      <c r="BN18" s="74" t="s">
        <v>165</v>
      </c>
      <c r="BO18" s="74" t="s">
        <v>166</v>
      </c>
      <c r="BP18" s="1086"/>
      <c r="BQ18" s="74" t="s">
        <v>167</v>
      </c>
      <c r="BR18" s="74" t="s">
        <v>168</v>
      </c>
      <c r="BS18" s="74" t="s">
        <v>169</v>
      </c>
      <c r="BT18" s="75" t="s">
        <v>183</v>
      </c>
      <c r="BU18" s="1108"/>
      <c r="BV18" s="1109"/>
      <c r="BW18" s="1095"/>
      <c r="BX18" s="1095"/>
      <c r="BY18" s="1095"/>
      <c r="BZ18" s="1097"/>
      <c r="CA18" s="1097"/>
      <c r="CB18" s="1100"/>
      <c r="CC18" s="1101"/>
      <c r="CD18" s="1101"/>
      <c r="CE18" s="1101"/>
      <c r="CF18" s="1101"/>
      <c r="CG18" s="146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</row>
    <row r="19" spans="20:191" s="7" customFormat="1" ht="42.6" customHeight="1" thickBot="1">
      <c r="T19" s="40" t="s">
        <v>184</v>
      </c>
      <c r="U19" s="41"/>
      <c r="V19" s="42"/>
      <c r="W19" s="42"/>
      <c r="X19" s="42"/>
      <c r="Y19" s="42"/>
      <c r="Z19" s="42"/>
      <c r="AA19" s="42"/>
      <c r="AB19" s="42"/>
      <c r="AC19" s="43">
        <v>18</v>
      </c>
      <c r="AD19" s="42"/>
      <c r="AE19" s="42"/>
      <c r="AF19" s="42"/>
      <c r="AG19" s="42"/>
      <c r="AH19" s="44"/>
      <c r="AI19" s="44"/>
      <c r="AJ19" s="44"/>
      <c r="AK19" s="44"/>
      <c r="AL19" s="44"/>
      <c r="AM19" s="44" t="s">
        <v>185</v>
      </c>
      <c r="AN19" s="44" t="s">
        <v>185</v>
      </c>
      <c r="AO19" s="45" t="s">
        <v>185</v>
      </c>
      <c r="AP19" s="45" t="s">
        <v>186</v>
      </c>
      <c r="AQ19" s="45" t="s">
        <v>186</v>
      </c>
      <c r="AR19" s="44"/>
      <c r="AS19" s="44"/>
      <c r="AT19" s="44"/>
      <c r="AU19" s="44"/>
      <c r="AV19" s="44"/>
      <c r="AW19" s="166">
        <v>17</v>
      </c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 t="s">
        <v>185</v>
      </c>
      <c r="BJ19" s="44" t="s">
        <v>185</v>
      </c>
      <c r="BK19" s="44" t="s">
        <v>185</v>
      </c>
      <c r="BL19" s="46" t="s">
        <v>187</v>
      </c>
      <c r="BM19" s="46" t="s">
        <v>187</v>
      </c>
      <c r="BN19" s="45" t="s">
        <v>186</v>
      </c>
      <c r="BO19" s="45" t="s">
        <v>186</v>
      </c>
      <c r="BP19" s="45" t="s">
        <v>186</v>
      </c>
      <c r="BQ19" s="45" t="s">
        <v>186</v>
      </c>
      <c r="BR19" s="45" t="s">
        <v>186</v>
      </c>
      <c r="BS19" s="45" t="s">
        <v>186</v>
      </c>
      <c r="BT19" s="47" t="s">
        <v>186</v>
      </c>
      <c r="BU19" s="1102">
        <f>+AC19+AW19</f>
        <v>35</v>
      </c>
      <c r="BV19" s="1084"/>
      <c r="BW19" s="166">
        <v>6</v>
      </c>
      <c r="BX19" s="166">
        <v>2</v>
      </c>
      <c r="BY19" s="166"/>
      <c r="BZ19" s="166"/>
      <c r="CA19" s="166">
        <v>9</v>
      </c>
      <c r="CB19" s="1103">
        <f>BU19+BW19+BX19+BY19+BZ19+CA19</f>
        <v>52</v>
      </c>
      <c r="CC19" s="1104"/>
      <c r="CD19" s="1104"/>
      <c r="CE19" s="1104"/>
      <c r="CF19" s="179"/>
      <c r="CG19" s="180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</row>
    <row r="20" spans="20:191" s="7" customFormat="1" ht="42.6" customHeight="1" thickBot="1">
      <c r="T20" s="48" t="s">
        <v>188</v>
      </c>
      <c r="U20" s="49"/>
      <c r="V20" s="50"/>
      <c r="W20" s="50"/>
      <c r="X20" s="50"/>
      <c r="Y20" s="50"/>
      <c r="Z20" s="50"/>
      <c r="AA20" s="50"/>
      <c r="AB20" s="50"/>
      <c r="AC20" s="51">
        <v>18</v>
      </c>
      <c r="AD20" s="50"/>
      <c r="AE20" s="50"/>
      <c r="AF20" s="50"/>
      <c r="AG20" s="50"/>
      <c r="AH20" s="52"/>
      <c r="AI20" s="52"/>
      <c r="AJ20" s="52"/>
      <c r="AK20" s="52"/>
      <c r="AL20" s="52"/>
      <c r="AM20" s="52" t="s">
        <v>185</v>
      </c>
      <c r="AN20" s="52" t="s">
        <v>185</v>
      </c>
      <c r="AO20" s="52" t="s">
        <v>185</v>
      </c>
      <c r="AP20" s="53" t="s">
        <v>186</v>
      </c>
      <c r="AQ20" s="53" t="s">
        <v>186</v>
      </c>
      <c r="AR20" s="52"/>
      <c r="AS20" s="52"/>
      <c r="AT20" s="52"/>
      <c r="AU20" s="52"/>
      <c r="AV20" s="52"/>
      <c r="AW20" s="128">
        <v>17</v>
      </c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 t="s">
        <v>185</v>
      </c>
      <c r="BJ20" s="52" t="s">
        <v>185</v>
      </c>
      <c r="BK20" s="52" t="s">
        <v>185</v>
      </c>
      <c r="BL20" s="52" t="s">
        <v>334</v>
      </c>
      <c r="BM20" s="53" t="s">
        <v>334</v>
      </c>
      <c r="BN20" s="53" t="s">
        <v>186</v>
      </c>
      <c r="BO20" s="53" t="s">
        <v>186</v>
      </c>
      <c r="BP20" s="53" t="s">
        <v>186</v>
      </c>
      <c r="BQ20" s="53" t="s">
        <v>186</v>
      </c>
      <c r="BR20" s="53" t="s">
        <v>186</v>
      </c>
      <c r="BS20" s="53" t="s">
        <v>186</v>
      </c>
      <c r="BT20" s="54" t="s">
        <v>186</v>
      </c>
      <c r="BU20" s="1144">
        <v>35</v>
      </c>
      <c r="BV20" s="1145"/>
      <c r="BW20" s="128">
        <v>6</v>
      </c>
      <c r="BX20" s="128">
        <v>2</v>
      </c>
      <c r="BY20" s="128"/>
      <c r="BZ20" s="128"/>
      <c r="CA20" s="128">
        <v>9</v>
      </c>
      <c r="CB20" s="1103">
        <f t="shared" ref="CB20:CB23" si="0">BU20+BW20+BX20+BY20+BZ20+CA20</f>
        <v>52</v>
      </c>
      <c r="CC20" s="1104"/>
      <c r="CD20" s="1104"/>
      <c r="CE20" s="1104"/>
      <c r="CF20" s="182"/>
      <c r="CG20" s="184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</row>
    <row r="21" spans="20:191" s="7" customFormat="1" ht="42.6" customHeight="1" thickBot="1">
      <c r="T21" s="48" t="s">
        <v>189</v>
      </c>
      <c r="U21" s="49"/>
      <c r="V21" s="50"/>
      <c r="W21" s="50"/>
      <c r="X21" s="50"/>
      <c r="Y21" s="50"/>
      <c r="Z21" s="50"/>
      <c r="AA21" s="50"/>
      <c r="AB21" s="50"/>
      <c r="AC21" s="51">
        <v>18</v>
      </c>
      <c r="AD21" s="50"/>
      <c r="AE21" s="50"/>
      <c r="AF21" s="50"/>
      <c r="AG21" s="50"/>
      <c r="AH21" s="52"/>
      <c r="AI21" s="52"/>
      <c r="AJ21" s="52"/>
      <c r="AK21" s="121"/>
      <c r="AL21" s="121"/>
      <c r="AM21" s="52" t="s">
        <v>185</v>
      </c>
      <c r="AN21" s="52" t="s">
        <v>185</v>
      </c>
      <c r="AO21" s="52" t="s">
        <v>185</v>
      </c>
      <c r="AP21" s="53" t="s">
        <v>186</v>
      </c>
      <c r="AQ21" s="53" t="s">
        <v>186</v>
      </c>
      <c r="AR21" s="52"/>
      <c r="AS21" s="52"/>
      <c r="AT21" s="52"/>
      <c r="AU21" s="52"/>
      <c r="AV21" s="52"/>
      <c r="AW21" s="128">
        <v>17</v>
      </c>
      <c r="AX21" s="52"/>
      <c r="AY21" s="52"/>
      <c r="AZ21" s="52"/>
      <c r="BA21" s="52"/>
      <c r="BB21" s="52"/>
      <c r="BC21" s="52"/>
      <c r="BD21" s="52"/>
      <c r="BE21" s="52"/>
      <c r="BF21" s="121"/>
      <c r="BG21" s="121"/>
      <c r="BH21" s="121"/>
      <c r="BI21" s="52" t="s">
        <v>185</v>
      </c>
      <c r="BJ21" s="52" t="s">
        <v>185</v>
      </c>
      <c r="BK21" s="52" t="s">
        <v>185</v>
      </c>
      <c r="BL21" s="52" t="s">
        <v>190</v>
      </c>
      <c r="BM21" s="53" t="s">
        <v>335</v>
      </c>
      <c r="BN21" s="53" t="s">
        <v>335</v>
      </c>
      <c r="BO21" s="53" t="s">
        <v>335</v>
      </c>
      <c r="BP21" s="53" t="s">
        <v>186</v>
      </c>
      <c r="BQ21" s="53" t="s">
        <v>186</v>
      </c>
      <c r="BR21" s="53" t="s">
        <v>186</v>
      </c>
      <c r="BS21" s="53" t="s">
        <v>186</v>
      </c>
      <c r="BT21" s="54" t="s">
        <v>186</v>
      </c>
      <c r="BU21" s="1144">
        <v>35</v>
      </c>
      <c r="BV21" s="1145"/>
      <c r="BW21" s="128">
        <v>6</v>
      </c>
      <c r="BX21" s="128"/>
      <c r="BY21" s="128">
        <v>4</v>
      </c>
      <c r="BZ21" s="128"/>
      <c r="CA21" s="128">
        <v>7</v>
      </c>
      <c r="CB21" s="1103">
        <f t="shared" si="0"/>
        <v>52</v>
      </c>
      <c r="CC21" s="1104"/>
      <c r="CD21" s="1104"/>
      <c r="CE21" s="1104"/>
      <c r="CF21" s="182"/>
      <c r="CG21" s="184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</row>
    <row r="22" spans="20:191" s="7" customFormat="1" ht="42.6" customHeight="1" thickBot="1">
      <c r="T22" s="48" t="s">
        <v>262</v>
      </c>
      <c r="U22" s="49"/>
      <c r="V22" s="50"/>
      <c r="W22" s="50"/>
      <c r="X22" s="50"/>
      <c r="Y22" s="50"/>
      <c r="Z22" s="50"/>
      <c r="AA22" s="50"/>
      <c r="AB22" s="50"/>
      <c r="AC22" s="51">
        <v>18</v>
      </c>
      <c r="AD22" s="50"/>
      <c r="AE22" s="50"/>
      <c r="AF22" s="50"/>
      <c r="AG22" s="50"/>
      <c r="AH22" s="52"/>
      <c r="AI22" s="52"/>
      <c r="AJ22" s="52"/>
      <c r="AK22" s="52"/>
      <c r="AL22" s="121"/>
      <c r="AM22" s="52" t="s">
        <v>185</v>
      </c>
      <c r="AN22" s="52" t="s">
        <v>185</v>
      </c>
      <c r="AO22" s="52" t="s">
        <v>185</v>
      </c>
      <c r="AP22" s="53" t="s">
        <v>186</v>
      </c>
      <c r="AQ22" s="53" t="s">
        <v>186</v>
      </c>
      <c r="AR22" s="52"/>
      <c r="AS22" s="52"/>
      <c r="AT22" s="52"/>
      <c r="AU22" s="52"/>
      <c r="AV22" s="52"/>
      <c r="AW22" s="128">
        <v>17</v>
      </c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 t="s">
        <v>185</v>
      </c>
      <c r="BJ22" s="52" t="s">
        <v>185</v>
      </c>
      <c r="BK22" s="52" t="s">
        <v>185</v>
      </c>
      <c r="BL22" s="52" t="s">
        <v>190</v>
      </c>
      <c r="BM22" s="52" t="s">
        <v>190</v>
      </c>
      <c r="BN22" s="52" t="s">
        <v>190</v>
      </c>
      <c r="BO22" s="52" t="s">
        <v>190</v>
      </c>
      <c r="BP22" s="53" t="s">
        <v>186</v>
      </c>
      <c r="BQ22" s="53" t="s">
        <v>186</v>
      </c>
      <c r="BR22" s="53" t="s">
        <v>186</v>
      </c>
      <c r="BS22" s="53" t="s">
        <v>186</v>
      </c>
      <c r="BT22" s="54" t="s">
        <v>186</v>
      </c>
      <c r="BU22" s="1144">
        <v>35</v>
      </c>
      <c r="BV22" s="1145"/>
      <c r="BW22" s="128">
        <v>6</v>
      </c>
      <c r="BX22" s="128"/>
      <c r="BY22" s="128">
        <v>4</v>
      </c>
      <c r="BZ22" s="128"/>
      <c r="CA22" s="128">
        <v>7</v>
      </c>
      <c r="CB22" s="1103">
        <f t="shared" si="0"/>
        <v>52</v>
      </c>
      <c r="CC22" s="1104"/>
      <c r="CD22" s="1104"/>
      <c r="CE22" s="1104"/>
      <c r="CF22" s="182"/>
      <c r="CG22" s="184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</row>
    <row r="23" spans="20:191" s="7" customFormat="1" ht="42.6" customHeight="1" thickBot="1">
      <c r="T23" s="169" t="s">
        <v>203</v>
      </c>
      <c r="U23" s="55"/>
      <c r="V23" s="56"/>
      <c r="W23" s="56"/>
      <c r="X23" s="56"/>
      <c r="Y23" s="56"/>
      <c r="Z23" s="56"/>
      <c r="AA23" s="56"/>
      <c r="AB23" s="56"/>
      <c r="AC23" s="57">
        <v>18</v>
      </c>
      <c r="AD23" s="56"/>
      <c r="AE23" s="56"/>
      <c r="AF23" s="56"/>
      <c r="AG23" s="56"/>
      <c r="AH23" s="58"/>
      <c r="AI23" s="58"/>
      <c r="AJ23" s="58"/>
      <c r="AK23" s="58"/>
      <c r="AL23" s="122"/>
      <c r="AM23" s="59" t="s">
        <v>185</v>
      </c>
      <c r="AN23" s="59" t="s">
        <v>185</v>
      </c>
      <c r="AO23" s="59" t="s">
        <v>185</v>
      </c>
      <c r="AP23" s="60" t="s">
        <v>186</v>
      </c>
      <c r="AQ23" s="60" t="s">
        <v>186</v>
      </c>
      <c r="AR23" s="58" t="s">
        <v>190</v>
      </c>
      <c r="AS23" s="58" t="s">
        <v>190</v>
      </c>
      <c r="AT23" s="58" t="s">
        <v>190</v>
      </c>
      <c r="AU23" s="58" t="s">
        <v>190</v>
      </c>
      <c r="AV23" s="118"/>
      <c r="AW23" s="118">
        <v>10</v>
      </c>
      <c r="AX23" s="118"/>
      <c r="AY23" s="118"/>
      <c r="AZ23" s="118"/>
      <c r="BA23" s="118"/>
      <c r="BB23" s="118"/>
      <c r="BC23" s="118"/>
      <c r="BD23" s="118"/>
      <c r="BE23" s="118"/>
      <c r="BF23" s="58" t="s">
        <v>185</v>
      </c>
      <c r="BG23" s="58" t="s">
        <v>578</v>
      </c>
      <c r="BH23" s="58" t="s">
        <v>578</v>
      </c>
      <c r="BI23" s="58" t="s">
        <v>578</v>
      </c>
      <c r="BJ23" s="58" t="s">
        <v>578</v>
      </c>
      <c r="BK23" s="58" t="s">
        <v>191</v>
      </c>
      <c r="BL23" s="58" t="s">
        <v>191</v>
      </c>
      <c r="BM23" s="58"/>
      <c r="BN23" s="58"/>
      <c r="BO23" s="58"/>
      <c r="BP23" s="58"/>
      <c r="BQ23" s="58"/>
      <c r="BR23" s="58"/>
      <c r="BS23" s="58"/>
      <c r="BT23" s="61"/>
      <c r="BU23" s="1110">
        <v>30</v>
      </c>
      <c r="BV23" s="1111"/>
      <c r="BW23" s="118">
        <v>3</v>
      </c>
      <c r="BX23" s="118"/>
      <c r="BY23" s="118">
        <v>4</v>
      </c>
      <c r="BZ23" s="118">
        <v>4</v>
      </c>
      <c r="CA23" s="118">
        <v>2</v>
      </c>
      <c r="CB23" s="1103">
        <f t="shared" si="0"/>
        <v>43</v>
      </c>
      <c r="CC23" s="1104"/>
      <c r="CD23" s="1104"/>
      <c r="CE23" s="1104"/>
      <c r="CF23" s="198"/>
      <c r="CG23" s="200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</row>
    <row r="24" spans="20:191" s="12" customFormat="1" ht="42.6" customHeight="1" thickBot="1"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1112">
        <f>SUM(BU19:BU23)</f>
        <v>170</v>
      </c>
      <c r="BV24" s="1113"/>
      <c r="BW24" s="119">
        <f t="shared" ref="BW24:CA24" si="1">SUM(BW19:BW23)</f>
        <v>27</v>
      </c>
      <c r="BX24" s="119">
        <f t="shared" si="1"/>
        <v>4</v>
      </c>
      <c r="BY24" s="119">
        <f t="shared" si="1"/>
        <v>12</v>
      </c>
      <c r="BZ24" s="119">
        <f t="shared" si="1"/>
        <v>4</v>
      </c>
      <c r="CA24" s="119">
        <f t="shared" si="1"/>
        <v>34</v>
      </c>
      <c r="CB24" s="1114">
        <f>BU24+BW24+BX24+BY24+BZ24+CA24</f>
        <v>251</v>
      </c>
      <c r="CC24" s="1115"/>
      <c r="CD24" s="1115"/>
      <c r="CE24" s="1115"/>
      <c r="CF24" s="177"/>
      <c r="CG24" s="178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</row>
    <row r="25" spans="20:191" s="7" customFormat="1" ht="42.6" customHeight="1"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6"/>
      <c r="AJ25" s="66"/>
      <c r="AK25" s="66"/>
      <c r="AL25" s="66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9"/>
      <c r="BZ25" s="39"/>
      <c r="CA25" s="39"/>
      <c r="CB25" s="39"/>
      <c r="CC25" s="39"/>
      <c r="CD25" s="67"/>
      <c r="CE25" s="39"/>
      <c r="CF25" s="39"/>
      <c r="CG25" s="68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</row>
    <row r="26" spans="20:191" s="7" customFormat="1" ht="42.6" customHeight="1">
      <c r="T26" s="65"/>
      <c r="U26" s="65" t="s">
        <v>192</v>
      </c>
      <c r="W26" s="65"/>
      <c r="X26" s="65"/>
      <c r="Y26" s="65"/>
      <c r="Z26" s="35"/>
      <c r="AA26" s="69"/>
      <c r="AB26" s="70" t="s">
        <v>193</v>
      </c>
      <c r="AC26" s="65" t="s">
        <v>194</v>
      </c>
      <c r="AD26" s="35"/>
      <c r="AE26" s="35"/>
      <c r="AF26" s="35"/>
      <c r="AG26" s="65"/>
      <c r="AH26" s="65"/>
      <c r="AI26" s="66"/>
      <c r="AJ26" s="66"/>
      <c r="AK26" s="35"/>
      <c r="AL26" s="71" t="s">
        <v>187</v>
      </c>
      <c r="AM26" s="70" t="s">
        <v>193</v>
      </c>
      <c r="AN26" s="65" t="s">
        <v>195</v>
      </c>
      <c r="AO26" s="35"/>
      <c r="AP26" s="65"/>
      <c r="AQ26" s="65"/>
      <c r="AR26" s="65"/>
      <c r="AS26" s="65"/>
      <c r="AT26" s="65"/>
      <c r="AU26" s="65"/>
      <c r="AV26" s="65"/>
      <c r="AW26" s="158"/>
      <c r="AX26" s="209" t="s">
        <v>578</v>
      </c>
      <c r="AY26" s="210" t="s">
        <v>193</v>
      </c>
      <c r="AZ26" s="211" t="s">
        <v>579</v>
      </c>
      <c r="BA26" s="211"/>
      <c r="BB26" s="211"/>
      <c r="BC26" s="212"/>
      <c r="BD26" s="35"/>
      <c r="BE26" s="35"/>
      <c r="BF26" s="35"/>
      <c r="BG26" s="53" t="s">
        <v>186</v>
      </c>
      <c r="BH26" s="70" t="s">
        <v>193</v>
      </c>
      <c r="BI26" s="65" t="s">
        <v>196</v>
      </c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9"/>
      <c r="BZ26" s="39"/>
      <c r="CA26" s="39"/>
      <c r="CB26" s="39"/>
      <c r="CC26" s="39"/>
      <c r="CD26" s="39"/>
      <c r="CE26" s="39"/>
      <c r="CF26" s="39"/>
      <c r="CG26" s="35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</row>
    <row r="27" spans="20:191" s="7" customFormat="1" ht="42" customHeight="1"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6"/>
      <c r="AJ27" s="66"/>
      <c r="AK27" s="35"/>
      <c r="AL27" s="66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159"/>
      <c r="AX27" s="159"/>
      <c r="AY27" s="159"/>
      <c r="AZ27" s="65"/>
      <c r="BA27" s="65"/>
      <c r="BB27" s="6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9"/>
      <c r="BZ27" s="39"/>
      <c r="CA27" s="39"/>
      <c r="CB27" s="39"/>
      <c r="CC27" s="39"/>
      <c r="CD27" s="39"/>
      <c r="CE27" s="39"/>
      <c r="CF27" s="39"/>
      <c r="CG27" s="35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</row>
    <row r="28" spans="20:191" s="7" customFormat="1" ht="47.25" customHeight="1">
      <c r="T28" s="65"/>
      <c r="U28" s="65"/>
      <c r="V28" s="65"/>
      <c r="W28" s="65"/>
      <c r="X28" s="65"/>
      <c r="Y28" s="65"/>
      <c r="Z28" s="65"/>
      <c r="AA28" s="71" t="s">
        <v>185</v>
      </c>
      <c r="AB28" s="70" t="s">
        <v>193</v>
      </c>
      <c r="AC28" s="65" t="s">
        <v>197</v>
      </c>
      <c r="AD28" s="35"/>
      <c r="AE28" s="35"/>
      <c r="AF28" s="35"/>
      <c r="AG28" s="65"/>
      <c r="AH28" s="65"/>
      <c r="AI28" s="66"/>
      <c r="AJ28" s="66"/>
      <c r="AK28" s="35"/>
      <c r="AL28" s="53" t="s">
        <v>190</v>
      </c>
      <c r="AM28" s="70" t="s">
        <v>193</v>
      </c>
      <c r="AN28" s="65" t="s">
        <v>198</v>
      </c>
      <c r="AO28" s="35"/>
      <c r="AP28" s="65"/>
      <c r="AQ28" s="65"/>
      <c r="AR28" s="65"/>
      <c r="AS28" s="65"/>
      <c r="AT28" s="65"/>
      <c r="AU28" s="65"/>
      <c r="AV28" s="65"/>
      <c r="AW28" s="35"/>
      <c r="AX28" s="53" t="s">
        <v>191</v>
      </c>
      <c r="AY28" s="70" t="s">
        <v>193</v>
      </c>
      <c r="AZ28" s="65" t="s">
        <v>199</v>
      </c>
      <c r="BA28" s="65"/>
      <c r="BB28" s="6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9"/>
      <c r="BZ28" s="39"/>
      <c r="CA28" s="39"/>
      <c r="CB28" s="39"/>
      <c r="CC28" s="39"/>
      <c r="CD28" s="39"/>
      <c r="CE28" s="39"/>
      <c r="CF28" s="39"/>
      <c r="CG28" s="35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</row>
    <row r="29" spans="20:191" s="21" customFormat="1" ht="42.6" customHeight="1"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7"/>
      <c r="AJ29" s="37"/>
      <c r="AK29" s="37"/>
      <c r="AL29" s="37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9"/>
      <c r="BZ29" s="39"/>
      <c r="CA29" s="39"/>
      <c r="CB29" s="39"/>
      <c r="CC29" s="39"/>
      <c r="CD29" s="39"/>
      <c r="CE29" s="39"/>
      <c r="CF29" s="39"/>
      <c r="CG29" s="35"/>
    </row>
    <row r="30" spans="20:191" s="7" customFormat="1" ht="42.6" customHeight="1"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6"/>
      <c r="AJ30" s="66"/>
      <c r="AK30" s="66"/>
      <c r="AL30" s="66"/>
      <c r="AM30" s="65"/>
      <c r="AN30" s="65"/>
      <c r="AO30" s="65"/>
      <c r="AP30" s="65"/>
      <c r="AQ30" s="65"/>
      <c r="AR30" s="65"/>
      <c r="AS30" s="65"/>
      <c r="AT30" s="35"/>
      <c r="AU30" s="65"/>
      <c r="AV30" s="65"/>
      <c r="AW30" s="65"/>
      <c r="AX30" s="65"/>
      <c r="AY30" s="35"/>
      <c r="AZ30" s="65"/>
      <c r="BA30" s="65"/>
      <c r="BB30" s="65"/>
      <c r="BC30" s="35"/>
      <c r="BD30" s="35"/>
      <c r="BE30" s="36" t="s">
        <v>263</v>
      </c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9"/>
      <c r="BZ30" s="39"/>
      <c r="CA30" s="39"/>
      <c r="CB30" s="72"/>
      <c r="CC30" s="72"/>
      <c r="CD30" s="67"/>
      <c r="CE30" s="39"/>
      <c r="CF30" s="39"/>
      <c r="CG30" s="35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</row>
    <row r="31" spans="20:191" s="7" customFormat="1" ht="33.9" customHeight="1" thickBot="1">
      <c r="T31" s="18"/>
      <c r="U31" s="18"/>
      <c r="V31" s="18"/>
      <c r="W31" s="18"/>
      <c r="X31" s="18"/>
      <c r="Y31" s="18"/>
      <c r="Z31" s="18"/>
      <c r="AA31" s="17"/>
      <c r="AB31" s="20"/>
      <c r="AC31" s="18"/>
      <c r="AG31" s="18"/>
      <c r="AH31" s="18"/>
      <c r="AI31" s="19"/>
      <c r="AJ31" s="19"/>
      <c r="AK31" s="19"/>
      <c r="AL31" s="19"/>
      <c r="AM31" s="20"/>
      <c r="AN31" s="18"/>
      <c r="AP31" s="18"/>
      <c r="AQ31" s="18"/>
      <c r="AR31" s="18"/>
      <c r="AS31" s="18"/>
      <c r="AT31" s="18"/>
      <c r="AU31" s="18"/>
      <c r="AV31" s="18"/>
      <c r="AX31" s="19"/>
      <c r="AY31" s="20"/>
      <c r="AZ31" s="18"/>
      <c r="BA31" s="18"/>
      <c r="BB31" s="18"/>
      <c r="BY31" s="9"/>
      <c r="BZ31" s="9"/>
      <c r="CA31" s="9"/>
      <c r="CB31" s="9"/>
      <c r="CC31" s="9"/>
      <c r="CD31" s="9"/>
      <c r="CE31" s="9"/>
      <c r="CF31" s="9"/>
    </row>
    <row r="32" spans="20:191" s="7" customFormat="1" ht="42.6" customHeight="1" thickBot="1">
      <c r="T32" s="1116" t="s">
        <v>26</v>
      </c>
      <c r="U32" s="1119" t="s">
        <v>108</v>
      </c>
      <c r="V32" s="1120"/>
      <c r="W32" s="1120"/>
      <c r="X32" s="1120"/>
      <c r="Y32" s="1120"/>
      <c r="Z32" s="1120"/>
      <c r="AA32" s="1120"/>
      <c r="AB32" s="1120"/>
      <c r="AC32" s="1120"/>
      <c r="AD32" s="1120"/>
      <c r="AE32" s="1120"/>
      <c r="AF32" s="1120"/>
      <c r="AG32" s="1120"/>
      <c r="AH32" s="1121"/>
      <c r="AI32" s="1128" t="s">
        <v>3</v>
      </c>
      <c r="AJ32" s="1129"/>
      <c r="AK32" s="1134" t="s">
        <v>4</v>
      </c>
      <c r="AL32" s="1128"/>
      <c r="AM32" s="1018" t="s">
        <v>5</v>
      </c>
      <c r="AN32" s="1137"/>
      <c r="AO32" s="1137"/>
      <c r="AP32" s="1137"/>
      <c r="AQ32" s="1137"/>
      <c r="AR32" s="1137"/>
      <c r="AS32" s="1137"/>
      <c r="AT32" s="1137"/>
      <c r="AU32" s="1137"/>
      <c r="AV32" s="1137"/>
      <c r="AW32" s="1137"/>
      <c r="AX32" s="1138"/>
      <c r="AY32" s="1139" t="s">
        <v>23</v>
      </c>
      <c r="AZ32" s="1140"/>
      <c r="BA32" s="1140"/>
      <c r="BB32" s="1140"/>
      <c r="BC32" s="1140"/>
      <c r="BD32" s="1140"/>
      <c r="BE32" s="1140"/>
      <c r="BF32" s="1140"/>
      <c r="BG32" s="1140"/>
      <c r="BH32" s="1140"/>
      <c r="BI32" s="1140"/>
      <c r="BJ32" s="1140"/>
      <c r="BK32" s="1140"/>
      <c r="BL32" s="1140"/>
      <c r="BM32" s="1140"/>
      <c r="BN32" s="1140"/>
      <c r="BO32" s="1140"/>
      <c r="BP32" s="1140"/>
      <c r="BQ32" s="1140"/>
      <c r="BR32" s="1140"/>
      <c r="BS32" s="1140"/>
      <c r="BT32" s="1140"/>
      <c r="BU32" s="1140"/>
      <c r="BV32" s="1140"/>
      <c r="BW32" s="1140"/>
      <c r="BX32" s="1140"/>
      <c r="BY32" s="1140"/>
      <c r="BZ32" s="1140"/>
      <c r="CA32" s="1140"/>
      <c r="CB32" s="1140"/>
      <c r="CC32" s="1150" t="s">
        <v>27</v>
      </c>
      <c r="CD32" s="1151"/>
      <c r="CE32" s="1151"/>
      <c r="CF32" s="1151"/>
      <c r="CG32" s="1152"/>
      <c r="CH32" s="22"/>
      <c r="CI32" s="22"/>
    </row>
    <row r="33" spans="20:87" ht="42.6" customHeight="1" thickBot="1">
      <c r="T33" s="1117"/>
      <c r="U33" s="1122"/>
      <c r="V33" s="1123"/>
      <c r="W33" s="1123"/>
      <c r="X33" s="1123"/>
      <c r="Y33" s="1123"/>
      <c r="Z33" s="1123"/>
      <c r="AA33" s="1123"/>
      <c r="AB33" s="1123"/>
      <c r="AC33" s="1123"/>
      <c r="AD33" s="1123"/>
      <c r="AE33" s="1123"/>
      <c r="AF33" s="1123"/>
      <c r="AG33" s="1123"/>
      <c r="AH33" s="1124"/>
      <c r="AI33" s="1130"/>
      <c r="AJ33" s="1131"/>
      <c r="AK33" s="1135"/>
      <c r="AL33" s="1130"/>
      <c r="AM33" s="1159" t="s">
        <v>2</v>
      </c>
      <c r="AN33" s="1130"/>
      <c r="AO33" s="1134" t="s">
        <v>6</v>
      </c>
      <c r="AP33" s="1148"/>
      <c r="AQ33" s="1161" t="s">
        <v>7</v>
      </c>
      <c r="AR33" s="1162"/>
      <c r="AS33" s="1162"/>
      <c r="AT33" s="1162"/>
      <c r="AU33" s="1162"/>
      <c r="AV33" s="1162"/>
      <c r="AW33" s="1162"/>
      <c r="AX33" s="1163"/>
      <c r="AY33" s="1164" t="s">
        <v>9</v>
      </c>
      <c r="AZ33" s="1142"/>
      <c r="BA33" s="1142"/>
      <c r="BB33" s="1142"/>
      <c r="BC33" s="1142"/>
      <c r="BD33" s="1146"/>
      <c r="BE33" s="1164" t="s">
        <v>10</v>
      </c>
      <c r="BF33" s="1142"/>
      <c r="BG33" s="1142"/>
      <c r="BH33" s="1142"/>
      <c r="BI33" s="1142"/>
      <c r="BJ33" s="1146"/>
      <c r="BK33" s="1164" t="s">
        <v>11</v>
      </c>
      <c r="BL33" s="1142"/>
      <c r="BM33" s="1142"/>
      <c r="BN33" s="1142"/>
      <c r="BO33" s="1142"/>
      <c r="BP33" s="1146"/>
      <c r="BQ33" s="1164" t="s">
        <v>55</v>
      </c>
      <c r="BR33" s="1142"/>
      <c r="BS33" s="1142"/>
      <c r="BT33" s="1142"/>
      <c r="BU33" s="1142"/>
      <c r="BV33" s="1143"/>
      <c r="BW33" s="1164" t="s">
        <v>122</v>
      </c>
      <c r="BX33" s="1142"/>
      <c r="BY33" s="1142"/>
      <c r="BZ33" s="1142"/>
      <c r="CA33" s="1142"/>
      <c r="CB33" s="1143"/>
      <c r="CC33" s="1153"/>
      <c r="CD33" s="1154"/>
      <c r="CE33" s="1154"/>
      <c r="CF33" s="1154"/>
      <c r="CG33" s="1155"/>
      <c r="CH33" s="5"/>
      <c r="CI33" s="5"/>
    </row>
    <row r="34" spans="20:87" ht="79.349999999999994" customHeight="1" thickBot="1">
      <c r="T34" s="1117"/>
      <c r="U34" s="1122"/>
      <c r="V34" s="1123"/>
      <c r="W34" s="1123"/>
      <c r="X34" s="1123"/>
      <c r="Y34" s="1123"/>
      <c r="Z34" s="1123"/>
      <c r="AA34" s="1123"/>
      <c r="AB34" s="1123"/>
      <c r="AC34" s="1123"/>
      <c r="AD34" s="1123"/>
      <c r="AE34" s="1123"/>
      <c r="AF34" s="1123"/>
      <c r="AG34" s="1123"/>
      <c r="AH34" s="1124"/>
      <c r="AI34" s="1130"/>
      <c r="AJ34" s="1131"/>
      <c r="AK34" s="1135"/>
      <c r="AL34" s="1130"/>
      <c r="AM34" s="1159"/>
      <c r="AN34" s="1130"/>
      <c r="AO34" s="1135"/>
      <c r="AP34" s="1130"/>
      <c r="AQ34" s="1165" t="s">
        <v>8</v>
      </c>
      <c r="AR34" s="1129"/>
      <c r="AS34" s="1147" t="s">
        <v>28</v>
      </c>
      <c r="AT34" s="1129"/>
      <c r="AU34" s="1147" t="s">
        <v>29</v>
      </c>
      <c r="AV34" s="1129"/>
      <c r="AW34" s="1134" t="s">
        <v>25</v>
      </c>
      <c r="AX34" s="1148"/>
      <c r="AY34" s="1141" t="s">
        <v>436</v>
      </c>
      <c r="AZ34" s="1142"/>
      <c r="BA34" s="1146"/>
      <c r="BB34" s="1141" t="s">
        <v>113</v>
      </c>
      <c r="BC34" s="1142"/>
      <c r="BD34" s="1146"/>
      <c r="BE34" s="1141" t="s">
        <v>437</v>
      </c>
      <c r="BF34" s="1142"/>
      <c r="BG34" s="1146"/>
      <c r="BH34" s="1141" t="s">
        <v>62</v>
      </c>
      <c r="BI34" s="1142"/>
      <c r="BJ34" s="1146"/>
      <c r="BK34" s="1141" t="s">
        <v>438</v>
      </c>
      <c r="BL34" s="1142"/>
      <c r="BM34" s="1146"/>
      <c r="BN34" s="1141" t="s">
        <v>439</v>
      </c>
      <c r="BO34" s="1142"/>
      <c r="BP34" s="1146"/>
      <c r="BQ34" s="1141" t="s">
        <v>440</v>
      </c>
      <c r="BR34" s="1142"/>
      <c r="BS34" s="1146"/>
      <c r="BT34" s="1141" t="s">
        <v>441</v>
      </c>
      <c r="BU34" s="1142"/>
      <c r="BV34" s="1143"/>
      <c r="BW34" s="1141" t="s">
        <v>136</v>
      </c>
      <c r="BX34" s="1142"/>
      <c r="BY34" s="1146"/>
      <c r="BZ34" s="1141" t="s">
        <v>442</v>
      </c>
      <c r="CA34" s="1142"/>
      <c r="CB34" s="1143"/>
      <c r="CC34" s="1153"/>
      <c r="CD34" s="1154"/>
      <c r="CE34" s="1154"/>
      <c r="CF34" s="1154"/>
      <c r="CG34" s="1155"/>
      <c r="CH34" s="5"/>
      <c r="CI34" s="5"/>
    </row>
    <row r="35" spans="20:87" ht="192.75" customHeight="1" thickBot="1">
      <c r="T35" s="1118"/>
      <c r="U35" s="1125"/>
      <c r="V35" s="1126"/>
      <c r="W35" s="1126"/>
      <c r="X35" s="1126"/>
      <c r="Y35" s="1126"/>
      <c r="Z35" s="1126"/>
      <c r="AA35" s="1126"/>
      <c r="AB35" s="1126"/>
      <c r="AC35" s="1126"/>
      <c r="AD35" s="1126"/>
      <c r="AE35" s="1126"/>
      <c r="AF35" s="1126"/>
      <c r="AG35" s="1126"/>
      <c r="AH35" s="1127"/>
      <c r="AI35" s="1132"/>
      <c r="AJ35" s="1133"/>
      <c r="AK35" s="1136"/>
      <c r="AL35" s="1132"/>
      <c r="AM35" s="1160"/>
      <c r="AN35" s="1132"/>
      <c r="AO35" s="1136"/>
      <c r="AP35" s="1132"/>
      <c r="AQ35" s="1160"/>
      <c r="AR35" s="1133"/>
      <c r="AS35" s="1136"/>
      <c r="AT35" s="1133"/>
      <c r="AU35" s="1136"/>
      <c r="AV35" s="1133"/>
      <c r="AW35" s="1136"/>
      <c r="AX35" s="1149"/>
      <c r="AY35" s="103" t="s">
        <v>1</v>
      </c>
      <c r="AZ35" s="104" t="s">
        <v>12</v>
      </c>
      <c r="BA35" s="105" t="s">
        <v>13</v>
      </c>
      <c r="BB35" s="103" t="s">
        <v>1</v>
      </c>
      <c r="BC35" s="104" t="s">
        <v>12</v>
      </c>
      <c r="BD35" s="105" t="s">
        <v>13</v>
      </c>
      <c r="BE35" s="103" t="s">
        <v>1</v>
      </c>
      <c r="BF35" s="104" t="s">
        <v>12</v>
      </c>
      <c r="BG35" s="105" t="s">
        <v>13</v>
      </c>
      <c r="BH35" s="103" t="s">
        <v>1</v>
      </c>
      <c r="BI35" s="104" t="s">
        <v>12</v>
      </c>
      <c r="BJ35" s="105" t="s">
        <v>13</v>
      </c>
      <c r="BK35" s="103" t="s">
        <v>1</v>
      </c>
      <c r="BL35" s="104" t="s">
        <v>12</v>
      </c>
      <c r="BM35" s="105" t="s">
        <v>13</v>
      </c>
      <c r="BN35" s="103" t="s">
        <v>1</v>
      </c>
      <c r="BO35" s="104" t="s">
        <v>12</v>
      </c>
      <c r="BP35" s="105" t="s">
        <v>13</v>
      </c>
      <c r="BQ35" s="103" t="s">
        <v>1</v>
      </c>
      <c r="BR35" s="104" t="s">
        <v>12</v>
      </c>
      <c r="BS35" s="105" t="s">
        <v>13</v>
      </c>
      <c r="BT35" s="103" t="s">
        <v>1</v>
      </c>
      <c r="BU35" s="104" t="s">
        <v>12</v>
      </c>
      <c r="BV35" s="105" t="s">
        <v>13</v>
      </c>
      <c r="BW35" s="103" t="s">
        <v>1</v>
      </c>
      <c r="BX35" s="104" t="s">
        <v>12</v>
      </c>
      <c r="BY35" s="105" t="s">
        <v>13</v>
      </c>
      <c r="BZ35" s="103" t="s">
        <v>1</v>
      </c>
      <c r="CA35" s="104" t="s">
        <v>12</v>
      </c>
      <c r="CB35" s="105" t="s">
        <v>13</v>
      </c>
      <c r="CC35" s="1156"/>
      <c r="CD35" s="1157"/>
      <c r="CE35" s="1157"/>
      <c r="CF35" s="1157"/>
      <c r="CG35" s="1158"/>
      <c r="CH35" s="5"/>
      <c r="CI35" s="5"/>
    </row>
    <row r="36" spans="20:87" s="3" customFormat="1" ht="61.2" customHeight="1" thickBot="1">
      <c r="T36" s="218" t="s">
        <v>14</v>
      </c>
      <c r="U36" s="1189" t="s">
        <v>33</v>
      </c>
      <c r="V36" s="1190"/>
      <c r="W36" s="1190"/>
      <c r="X36" s="1190"/>
      <c r="Y36" s="1190"/>
      <c r="Z36" s="1190"/>
      <c r="AA36" s="1190"/>
      <c r="AB36" s="1190"/>
      <c r="AC36" s="1190"/>
      <c r="AD36" s="1190"/>
      <c r="AE36" s="1190"/>
      <c r="AF36" s="1190"/>
      <c r="AG36" s="1190"/>
      <c r="AH36" s="1191"/>
      <c r="AI36" s="1192"/>
      <c r="AJ36" s="1193"/>
      <c r="AK36" s="1194"/>
      <c r="AL36" s="1192"/>
      <c r="AM36" s="1178">
        <f>SUM(AM37:AN74)</f>
        <v>4840</v>
      </c>
      <c r="AN36" s="1179"/>
      <c r="AO36" s="1195">
        <f>SUM(AO37:AP73)</f>
        <v>2500</v>
      </c>
      <c r="AP36" s="1180"/>
      <c r="AQ36" s="1178">
        <f>SUM(AQ37:AR73)</f>
        <v>598</v>
      </c>
      <c r="AR36" s="1179"/>
      <c r="AS36" s="1195">
        <f>SUM(AS37:AT73)</f>
        <v>68</v>
      </c>
      <c r="AT36" s="1179"/>
      <c r="AU36" s="1195">
        <f>SUM(AU37:AV73)</f>
        <v>1712</v>
      </c>
      <c r="AV36" s="1179"/>
      <c r="AW36" s="1195">
        <f>SUM(AW37:AX73)</f>
        <v>176</v>
      </c>
      <c r="AX36" s="1180"/>
      <c r="AY36" s="219">
        <f t="shared" ref="AY36:BY36" si="2">SUM(AY37:AY73)</f>
        <v>1026</v>
      </c>
      <c r="AZ36" s="220">
        <f t="shared" si="2"/>
        <v>528</v>
      </c>
      <c r="BA36" s="221">
        <f t="shared" si="2"/>
        <v>30</v>
      </c>
      <c r="BB36" s="219">
        <f t="shared" si="2"/>
        <v>894</v>
      </c>
      <c r="BC36" s="220">
        <f t="shared" si="2"/>
        <v>470</v>
      </c>
      <c r="BD36" s="221">
        <f t="shared" si="2"/>
        <v>24</v>
      </c>
      <c r="BE36" s="219">
        <f t="shared" si="2"/>
        <v>402</v>
      </c>
      <c r="BF36" s="220">
        <f t="shared" si="2"/>
        <v>204</v>
      </c>
      <c r="BG36" s="221">
        <f t="shared" si="2"/>
        <v>12</v>
      </c>
      <c r="BH36" s="219">
        <f t="shared" si="2"/>
        <v>472</v>
      </c>
      <c r="BI36" s="220">
        <f t="shared" si="2"/>
        <v>242</v>
      </c>
      <c r="BJ36" s="221">
        <f t="shared" si="2"/>
        <v>13</v>
      </c>
      <c r="BK36" s="219">
        <f t="shared" si="2"/>
        <v>346</v>
      </c>
      <c r="BL36" s="220">
        <f t="shared" si="2"/>
        <v>204</v>
      </c>
      <c r="BM36" s="221">
        <f t="shared" si="2"/>
        <v>9</v>
      </c>
      <c r="BN36" s="219">
        <f t="shared" si="2"/>
        <v>158</v>
      </c>
      <c r="BO36" s="220">
        <f t="shared" si="2"/>
        <v>68</v>
      </c>
      <c r="BP36" s="221">
        <f t="shared" si="2"/>
        <v>4</v>
      </c>
      <c r="BQ36" s="219">
        <f t="shared" si="2"/>
        <v>322</v>
      </c>
      <c r="BR36" s="220">
        <f t="shared" si="2"/>
        <v>170</v>
      </c>
      <c r="BS36" s="221">
        <f t="shared" si="2"/>
        <v>9</v>
      </c>
      <c r="BT36" s="219">
        <f t="shared" si="2"/>
        <v>226</v>
      </c>
      <c r="BU36" s="220">
        <f t="shared" si="2"/>
        <v>128</v>
      </c>
      <c r="BV36" s="221">
        <f t="shared" si="2"/>
        <v>6</v>
      </c>
      <c r="BW36" s="219">
        <f t="shared" si="2"/>
        <v>634</v>
      </c>
      <c r="BX36" s="220">
        <f t="shared" si="2"/>
        <v>302</v>
      </c>
      <c r="BY36" s="221">
        <f t="shared" si="2"/>
        <v>17</v>
      </c>
      <c r="BZ36" s="219">
        <f>SUM(BZ37:BZ74)</f>
        <v>400</v>
      </c>
      <c r="CA36" s="220">
        <f>SUM(CA37:CA73)</f>
        <v>184</v>
      </c>
      <c r="CB36" s="221">
        <f>SUM(CB37:CB74)</f>
        <v>13</v>
      </c>
      <c r="CC36" s="1178">
        <f>BA36+BD36+BG36+BJ36+BM36+BP36+BS36+BV36+BY36+CB36</f>
        <v>137</v>
      </c>
      <c r="CD36" s="1179"/>
      <c r="CE36" s="1179"/>
      <c r="CF36" s="1179"/>
      <c r="CG36" s="1180"/>
      <c r="CH36" s="5"/>
      <c r="CI36" s="5"/>
    </row>
    <row r="37" spans="20:87" s="117" customFormat="1" ht="90" customHeight="1">
      <c r="T37" s="222" t="s">
        <v>30</v>
      </c>
      <c r="U37" s="1181" t="s">
        <v>114</v>
      </c>
      <c r="V37" s="1182"/>
      <c r="W37" s="1182"/>
      <c r="X37" s="1182"/>
      <c r="Y37" s="1182"/>
      <c r="Z37" s="1182"/>
      <c r="AA37" s="1182"/>
      <c r="AB37" s="1182"/>
      <c r="AC37" s="1182"/>
      <c r="AD37" s="1182"/>
      <c r="AE37" s="1182"/>
      <c r="AF37" s="1182"/>
      <c r="AG37" s="1182"/>
      <c r="AH37" s="1183"/>
      <c r="AI37" s="1184"/>
      <c r="AJ37" s="1185"/>
      <c r="AK37" s="1186"/>
      <c r="AL37" s="1184"/>
      <c r="AM37" s="1187"/>
      <c r="AN37" s="1184"/>
      <c r="AO37" s="1186"/>
      <c r="AP37" s="1188"/>
      <c r="AQ37" s="1187"/>
      <c r="AR37" s="1184"/>
      <c r="AS37" s="1186"/>
      <c r="AT37" s="1185"/>
      <c r="AU37" s="1186"/>
      <c r="AV37" s="1185"/>
      <c r="AW37" s="1184"/>
      <c r="AX37" s="1188"/>
      <c r="AY37" s="223"/>
      <c r="AZ37" s="224"/>
      <c r="BA37" s="225"/>
      <c r="BB37" s="223"/>
      <c r="BC37" s="224"/>
      <c r="BD37" s="225"/>
      <c r="BE37" s="223"/>
      <c r="BF37" s="224"/>
      <c r="BG37" s="225"/>
      <c r="BH37" s="223"/>
      <c r="BI37" s="224"/>
      <c r="BJ37" s="226"/>
      <c r="BK37" s="223"/>
      <c r="BL37" s="224"/>
      <c r="BM37" s="227"/>
      <c r="BN37" s="223"/>
      <c r="BO37" s="224"/>
      <c r="BP37" s="225"/>
      <c r="BQ37" s="223"/>
      <c r="BR37" s="224"/>
      <c r="BS37" s="225"/>
      <c r="BT37" s="223"/>
      <c r="BU37" s="224"/>
      <c r="BV37" s="226"/>
      <c r="BW37" s="223"/>
      <c r="BX37" s="224"/>
      <c r="BY37" s="227"/>
      <c r="BZ37" s="226"/>
      <c r="CA37" s="224"/>
      <c r="CB37" s="226"/>
      <c r="CC37" s="1166" t="s">
        <v>44</v>
      </c>
      <c r="CD37" s="1167"/>
      <c r="CE37" s="1167"/>
      <c r="CF37" s="1167"/>
      <c r="CG37" s="1168"/>
      <c r="CH37" s="116"/>
      <c r="CI37" s="116"/>
    </row>
    <row r="38" spans="20:87" s="117" customFormat="1" ht="90" customHeight="1">
      <c r="T38" s="139" t="s">
        <v>36</v>
      </c>
      <c r="U38" s="1169" t="s">
        <v>112</v>
      </c>
      <c r="V38" s="1170"/>
      <c r="W38" s="1170"/>
      <c r="X38" s="1170"/>
      <c r="Y38" s="1170"/>
      <c r="Z38" s="1170"/>
      <c r="AA38" s="1170"/>
      <c r="AB38" s="1170"/>
      <c r="AC38" s="1170"/>
      <c r="AD38" s="1170"/>
      <c r="AE38" s="1170"/>
      <c r="AF38" s="1170"/>
      <c r="AG38" s="1170"/>
      <c r="AH38" s="1171"/>
      <c r="AI38" s="1172">
        <v>2</v>
      </c>
      <c r="AJ38" s="1173"/>
      <c r="AK38" s="1174"/>
      <c r="AL38" s="1172"/>
      <c r="AM38" s="1144">
        <f>SUM(AY38,BB38,BE38,BH38,BK38,BN38,BQ38,BT38,BW38,BZ38)</f>
        <v>108</v>
      </c>
      <c r="AN38" s="1175"/>
      <c r="AO38" s="1176">
        <f>SUM(AZ38,BC38,BF38,BI38,BL38,BO38,BX38,CA38,BR38,BU38)</f>
        <v>54</v>
      </c>
      <c r="AP38" s="1177"/>
      <c r="AQ38" s="1175">
        <v>28</v>
      </c>
      <c r="AR38" s="1175"/>
      <c r="AS38" s="1176"/>
      <c r="AT38" s="1145"/>
      <c r="AU38" s="1176"/>
      <c r="AV38" s="1145"/>
      <c r="AW38" s="1175">
        <v>26</v>
      </c>
      <c r="AX38" s="1177"/>
      <c r="AY38" s="170"/>
      <c r="AZ38" s="128"/>
      <c r="BA38" s="184"/>
      <c r="BB38" s="170">
        <v>108</v>
      </c>
      <c r="BC38" s="128">
        <v>54</v>
      </c>
      <c r="BD38" s="184">
        <v>3</v>
      </c>
      <c r="BE38" s="170"/>
      <c r="BF38" s="128"/>
      <c r="BG38" s="182"/>
      <c r="BH38" s="170"/>
      <c r="BI38" s="128"/>
      <c r="BJ38" s="184"/>
      <c r="BK38" s="182"/>
      <c r="BL38" s="128"/>
      <c r="BM38" s="184"/>
      <c r="BN38" s="170"/>
      <c r="BO38" s="128"/>
      <c r="BP38" s="184"/>
      <c r="BQ38" s="170"/>
      <c r="BR38" s="128"/>
      <c r="BS38" s="184"/>
      <c r="BT38" s="170"/>
      <c r="BU38" s="128"/>
      <c r="BV38" s="182"/>
      <c r="BW38" s="170"/>
      <c r="BX38" s="128"/>
      <c r="BY38" s="184"/>
      <c r="BZ38" s="182"/>
      <c r="CA38" s="128"/>
      <c r="CB38" s="182"/>
      <c r="CC38" s="1196" t="s">
        <v>72</v>
      </c>
      <c r="CD38" s="1197"/>
      <c r="CE38" s="1197"/>
      <c r="CF38" s="1197"/>
      <c r="CG38" s="1198"/>
      <c r="CH38" s="116"/>
      <c r="CI38" s="116"/>
    </row>
    <row r="39" spans="20:87" s="117" customFormat="1" ht="90" customHeight="1">
      <c r="T39" s="139" t="s">
        <v>37</v>
      </c>
      <c r="U39" s="1169" t="s">
        <v>76</v>
      </c>
      <c r="V39" s="1170"/>
      <c r="W39" s="1170"/>
      <c r="X39" s="1170"/>
      <c r="Y39" s="1170"/>
      <c r="Z39" s="1170"/>
      <c r="AA39" s="1170"/>
      <c r="AB39" s="1170"/>
      <c r="AC39" s="1170"/>
      <c r="AD39" s="1170"/>
      <c r="AE39" s="1170"/>
      <c r="AF39" s="1170"/>
      <c r="AG39" s="1170"/>
      <c r="AH39" s="1171"/>
      <c r="AI39" s="1172">
        <v>4</v>
      </c>
      <c r="AJ39" s="1173"/>
      <c r="AK39" s="1174"/>
      <c r="AL39" s="1172"/>
      <c r="AM39" s="1144">
        <f t="shared" ref="AM39:AM55" si="3">SUM(AY39,BB39,BE39,BH39,BK39,BN39,BQ39,BT39,BW39,BZ39)</f>
        <v>108</v>
      </c>
      <c r="AN39" s="1175"/>
      <c r="AO39" s="1176">
        <f t="shared" ref="AO39:AO55" si="4">SUM(AZ39,BC39,BF39,BI39,BL39,BO39,BX39,CA39,BR39,BU39)</f>
        <v>54</v>
      </c>
      <c r="AP39" s="1177"/>
      <c r="AQ39" s="1175">
        <v>28</v>
      </c>
      <c r="AR39" s="1175"/>
      <c r="AS39" s="1176"/>
      <c r="AT39" s="1145"/>
      <c r="AU39" s="1176"/>
      <c r="AV39" s="1145"/>
      <c r="AW39" s="1175">
        <v>26</v>
      </c>
      <c r="AX39" s="1177"/>
      <c r="AY39" s="170"/>
      <c r="AZ39" s="128"/>
      <c r="BA39" s="184"/>
      <c r="BB39" s="170"/>
      <c r="BC39" s="128"/>
      <c r="BD39" s="184"/>
      <c r="BE39" s="170"/>
      <c r="BF39" s="128"/>
      <c r="BG39" s="182"/>
      <c r="BH39" s="170">
        <v>108</v>
      </c>
      <c r="BI39" s="128">
        <v>54</v>
      </c>
      <c r="BJ39" s="184">
        <v>3</v>
      </c>
      <c r="BK39" s="182"/>
      <c r="BL39" s="128"/>
      <c r="BM39" s="184"/>
      <c r="BN39" s="170"/>
      <c r="BO39" s="128"/>
      <c r="BP39" s="184"/>
      <c r="BQ39" s="170"/>
      <c r="BR39" s="128"/>
      <c r="BS39" s="184"/>
      <c r="BT39" s="170"/>
      <c r="BU39" s="128"/>
      <c r="BV39" s="182"/>
      <c r="BW39" s="170"/>
      <c r="BX39" s="128"/>
      <c r="BY39" s="184"/>
      <c r="BZ39" s="182"/>
      <c r="CA39" s="128"/>
      <c r="CB39" s="182"/>
      <c r="CC39" s="1196" t="s">
        <v>73</v>
      </c>
      <c r="CD39" s="1197"/>
      <c r="CE39" s="1197"/>
      <c r="CF39" s="1197"/>
      <c r="CG39" s="1198"/>
      <c r="CH39" s="116"/>
      <c r="CI39" s="116"/>
    </row>
    <row r="40" spans="20:87" s="124" customFormat="1" ht="90" customHeight="1">
      <c r="T40" s="228" t="s">
        <v>392</v>
      </c>
      <c r="U40" s="1199" t="s">
        <v>365</v>
      </c>
      <c r="V40" s="1200"/>
      <c r="W40" s="1200"/>
      <c r="X40" s="1200"/>
      <c r="Y40" s="1200"/>
      <c r="Z40" s="1200"/>
      <c r="AA40" s="1200"/>
      <c r="AB40" s="1200"/>
      <c r="AC40" s="1200"/>
      <c r="AD40" s="1200"/>
      <c r="AE40" s="1200"/>
      <c r="AF40" s="1200"/>
      <c r="AG40" s="1200"/>
      <c r="AH40" s="1201"/>
      <c r="AI40" s="1202"/>
      <c r="AJ40" s="1203"/>
      <c r="AK40" s="1204"/>
      <c r="AL40" s="1202"/>
      <c r="AM40" s="1205">
        <f t="shared" si="3"/>
        <v>0</v>
      </c>
      <c r="AN40" s="1202"/>
      <c r="AO40" s="1204">
        <f t="shared" si="4"/>
        <v>0</v>
      </c>
      <c r="AP40" s="1206"/>
      <c r="AQ40" s="1202"/>
      <c r="AR40" s="1202"/>
      <c r="AS40" s="1204"/>
      <c r="AT40" s="1203"/>
      <c r="AU40" s="1204"/>
      <c r="AV40" s="1203"/>
      <c r="AW40" s="1202"/>
      <c r="AX40" s="1206"/>
      <c r="AY40" s="229"/>
      <c r="AZ40" s="230"/>
      <c r="BA40" s="231"/>
      <c r="BB40" s="229"/>
      <c r="BC40" s="230"/>
      <c r="BD40" s="231"/>
      <c r="BE40" s="229"/>
      <c r="BF40" s="230"/>
      <c r="BG40" s="232"/>
      <c r="BH40" s="229"/>
      <c r="BI40" s="230"/>
      <c r="BJ40" s="232"/>
      <c r="BK40" s="229"/>
      <c r="BL40" s="230"/>
      <c r="BM40" s="231"/>
      <c r="BN40" s="229"/>
      <c r="BO40" s="230"/>
      <c r="BP40" s="231"/>
      <c r="BQ40" s="229"/>
      <c r="BR40" s="230"/>
      <c r="BS40" s="231"/>
      <c r="BT40" s="229"/>
      <c r="BU40" s="230"/>
      <c r="BV40" s="232"/>
      <c r="BW40" s="229"/>
      <c r="BX40" s="230"/>
      <c r="BY40" s="231"/>
      <c r="BZ40" s="232"/>
      <c r="CA40" s="230"/>
      <c r="CB40" s="232"/>
      <c r="CC40" s="1210" t="s">
        <v>43</v>
      </c>
      <c r="CD40" s="1211"/>
      <c r="CE40" s="1211"/>
      <c r="CF40" s="1211"/>
      <c r="CG40" s="1212"/>
      <c r="CH40" s="123"/>
      <c r="CI40" s="123"/>
    </row>
    <row r="41" spans="20:87" s="124" customFormat="1" ht="90" customHeight="1">
      <c r="T41" s="139" t="s">
        <v>34</v>
      </c>
      <c r="U41" s="1207" t="s">
        <v>381</v>
      </c>
      <c r="V41" s="1208"/>
      <c r="W41" s="1208"/>
      <c r="X41" s="1208"/>
      <c r="Y41" s="1208"/>
      <c r="Z41" s="1208"/>
      <c r="AA41" s="1208"/>
      <c r="AB41" s="1208"/>
      <c r="AC41" s="1208"/>
      <c r="AD41" s="1208"/>
      <c r="AE41" s="1208"/>
      <c r="AF41" s="1208"/>
      <c r="AG41" s="1208"/>
      <c r="AH41" s="1209"/>
      <c r="AI41" s="182"/>
      <c r="AJ41" s="171"/>
      <c r="AK41" s="1176">
        <v>1</v>
      </c>
      <c r="AL41" s="1177"/>
      <c r="AM41" s="1144">
        <f t="shared" si="3"/>
        <v>90</v>
      </c>
      <c r="AN41" s="1175"/>
      <c r="AO41" s="1176">
        <f t="shared" si="4"/>
        <v>34</v>
      </c>
      <c r="AP41" s="1177"/>
      <c r="AQ41" s="182"/>
      <c r="AR41" s="182"/>
      <c r="AS41" s="183"/>
      <c r="AT41" s="171"/>
      <c r="AU41" s="1176">
        <v>34</v>
      </c>
      <c r="AV41" s="1145"/>
      <c r="AW41" s="182"/>
      <c r="AX41" s="184"/>
      <c r="AY41" s="170">
        <v>90</v>
      </c>
      <c r="AZ41" s="128">
        <v>34</v>
      </c>
      <c r="BA41" s="184">
        <v>3</v>
      </c>
      <c r="BB41" s="170"/>
      <c r="BC41" s="128"/>
      <c r="BD41" s="184"/>
      <c r="BE41" s="170"/>
      <c r="BF41" s="128"/>
      <c r="BG41" s="182"/>
      <c r="BH41" s="170"/>
      <c r="BI41" s="128"/>
      <c r="BJ41" s="182"/>
      <c r="BK41" s="170"/>
      <c r="BL41" s="128"/>
      <c r="BM41" s="184"/>
      <c r="BN41" s="170"/>
      <c r="BO41" s="128"/>
      <c r="BP41" s="184"/>
      <c r="BQ41" s="170"/>
      <c r="BR41" s="128"/>
      <c r="BS41" s="184"/>
      <c r="BT41" s="170"/>
      <c r="BU41" s="128"/>
      <c r="BV41" s="182"/>
      <c r="BW41" s="170"/>
      <c r="BX41" s="128"/>
      <c r="BY41" s="184"/>
      <c r="BZ41" s="182"/>
      <c r="CA41" s="128"/>
      <c r="CB41" s="182"/>
      <c r="CC41" s="1196" t="s">
        <v>40</v>
      </c>
      <c r="CD41" s="1197"/>
      <c r="CE41" s="1197"/>
      <c r="CF41" s="1197"/>
      <c r="CG41" s="1198"/>
      <c r="CH41" s="123"/>
      <c r="CI41" s="123"/>
    </row>
    <row r="42" spans="20:87" s="124" customFormat="1" ht="90" customHeight="1">
      <c r="T42" s="139" t="s">
        <v>45</v>
      </c>
      <c r="U42" s="1207" t="s">
        <v>382</v>
      </c>
      <c r="V42" s="1208"/>
      <c r="W42" s="1208"/>
      <c r="X42" s="1208"/>
      <c r="Y42" s="1208"/>
      <c r="Z42" s="1208"/>
      <c r="AA42" s="1208"/>
      <c r="AB42" s="1208"/>
      <c r="AC42" s="1208"/>
      <c r="AD42" s="1208"/>
      <c r="AE42" s="1208"/>
      <c r="AF42" s="1208"/>
      <c r="AG42" s="1208"/>
      <c r="AH42" s="1209"/>
      <c r="AI42" s="1144">
        <v>1</v>
      </c>
      <c r="AJ42" s="1145"/>
      <c r="AK42" s="1176"/>
      <c r="AL42" s="1177"/>
      <c r="AM42" s="1144">
        <f t="shared" si="3"/>
        <v>90</v>
      </c>
      <c r="AN42" s="1175"/>
      <c r="AO42" s="1176">
        <f t="shared" si="4"/>
        <v>34</v>
      </c>
      <c r="AP42" s="1177"/>
      <c r="AQ42" s="1144"/>
      <c r="AR42" s="1145"/>
      <c r="AS42" s="183"/>
      <c r="AT42" s="171"/>
      <c r="AU42" s="1176">
        <v>34</v>
      </c>
      <c r="AV42" s="1145"/>
      <c r="AW42" s="182"/>
      <c r="AX42" s="184"/>
      <c r="AY42" s="170">
        <v>90</v>
      </c>
      <c r="AZ42" s="128">
        <v>34</v>
      </c>
      <c r="BA42" s="184">
        <v>3</v>
      </c>
      <c r="BB42" s="170"/>
      <c r="BC42" s="128"/>
      <c r="BD42" s="184"/>
      <c r="BE42" s="213"/>
      <c r="BF42" s="128"/>
      <c r="BG42" s="214"/>
      <c r="BH42" s="213"/>
      <c r="BI42" s="128"/>
      <c r="BJ42" s="214"/>
      <c r="BK42" s="213"/>
      <c r="BL42" s="128"/>
      <c r="BM42" s="184"/>
      <c r="BN42" s="170"/>
      <c r="BO42" s="128"/>
      <c r="BP42" s="184"/>
      <c r="BQ42" s="170"/>
      <c r="BR42" s="128"/>
      <c r="BS42" s="184"/>
      <c r="BT42" s="170"/>
      <c r="BU42" s="128"/>
      <c r="BV42" s="182"/>
      <c r="BW42" s="170"/>
      <c r="BX42" s="128"/>
      <c r="BY42" s="184"/>
      <c r="BZ42" s="182"/>
      <c r="CA42" s="128"/>
      <c r="CB42" s="182"/>
      <c r="CC42" s="1196" t="s">
        <v>41</v>
      </c>
      <c r="CD42" s="1197"/>
      <c r="CE42" s="1197"/>
      <c r="CF42" s="1197"/>
      <c r="CG42" s="1198"/>
      <c r="CH42" s="123"/>
      <c r="CI42" s="123"/>
    </row>
    <row r="43" spans="20:87" s="124" customFormat="1" ht="90" customHeight="1">
      <c r="T43" s="139" t="s">
        <v>393</v>
      </c>
      <c r="U43" s="1169" t="s">
        <v>367</v>
      </c>
      <c r="V43" s="1170"/>
      <c r="W43" s="1170"/>
      <c r="X43" s="1170"/>
      <c r="Y43" s="1170"/>
      <c r="Z43" s="1170"/>
      <c r="AA43" s="1170"/>
      <c r="AB43" s="1170"/>
      <c r="AC43" s="1170"/>
      <c r="AD43" s="1170"/>
      <c r="AE43" s="1170"/>
      <c r="AF43" s="1170"/>
      <c r="AG43" s="1170"/>
      <c r="AH43" s="1171"/>
      <c r="AI43" s="1175">
        <v>3</v>
      </c>
      <c r="AJ43" s="1145"/>
      <c r="AK43" s="1176">
        <v>1.2</v>
      </c>
      <c r="AL43" s="1175"/>
      <c r="AM43" s="1144">
        <f t="shared" si="3"/>
        <v>650</v>
      </c>
      <c r="AN43" s="1175"/>
      <c r="AO43" s="1176">
        <f>SUM(AZ43,BC43,BF43,BI43,BL43,BO43,BX43,CA43,BR43,BU43)</f>
        <v>398</v>
      </c>
      <c r="AP43" s="1177"/>
      <c r="AQ43" s="1175"/>
      <c r="AR43" s="1175"/>
      <c r="AS43" s="1176"/>
      <c r="AT43" s="1145"/>
      <c r="AU43" s="1176">
        <v>398</v>
      </c>
      <c r="AV43" s="1145"/>
      <c r="AW43" s="1175"/>
      <c r="AX43" s="1177"/>
      <c r="AY43" s="170">
        <v>216</v>
      </c>
      <c r="AZ43" s="128">
        <v>136</v>
      </c>
      <c r="BA43" s="184">
        <v>6</v>
      </c>
      <c r="BB43" s="170">
        <v>236</v>
      </c>
      <c r="BC43" s="128">
        <v>160</v>
      </c>
      <c r="BD43" s="184">
        <v>6</v>
      </c>
      <c r="BE43" s="213">
        <v>198</v>
      </c>
      <c r="BF43" s="128">
        <v>102</v>
      </c>
      <c r="BG43" s="214">
        <v>6</v>
      </c>
      <c r="BH43" s="213"/>
      <c r="BI43" s="128"/>
      <c r="BJ43" s="214"/>
      <c r="BK43" s="213"/>
      <c r="BL43" s="128"/>
      <c r="BM43" s="184"/>
      <c r="BN43" s="170"/>
      <c r="BO43" s="128"/>
      <c r="BP43" s="184"/>
      <c r="BQ43" s="170"/>
      <c r="BR43" s="128"/>
      <c r="BS43" s="184"/>
      <c r="BT43" s="170"/>
      <c r="BU43" s="128"/>
      <c r="BV43" s="182"/>
      <c r="BW43" s="170"/>
      <c r="BX43" s="128"/>
      <c r="BY43" s="184"/>
      <c r="BZ43" s="182"/>
      <c r="CA43" s="128"/>
      <c r="CB43" s="182"/>
      <c r="CC43" s="1196" t="s">
        <v>83</v>
      </c>
      <c r="CD43" s="1197"/>
      <c r="CE43" s="1197"/>
      <c r="CF43" s="1197"/>
      <c r="CG43" s="1198"/>
      <c r="CH43" s="123"/>
      <c r="CI43" s="123"/>
    </row>
    <row r="44" spans="20:87" s="124" customFormat="1" ht="90" customHeight="1">
      <c r="T44" s="139" t="s">
        <v>394</v>
      </c>
      <c r="U44" s="1207" t="s">
        <v>366</v>
      </c>
      <c r="V44" s="1208"/>
      <c r="W44" s="1208"/>
      <c r="X44" s="1208"/>
      <c r="Y44" s="1208"/>
      <c r="Z44" s="1208"/>
      <c r="AA44" s="1208"/>
      <c r="AB44" s="1208"/>
      <c r="AC44" s="1208"/>
      <c r="AD44" s="1208"/>
      <c r="AE44" s="1208"/>
      <c r="AF44" s="1208"/>
      <c r="AG44" s="1208"/>
      <c r="AH44" s="1209"/>
      <c r="AI44" s="1144">
        <v>5</v>
      </c>
      <c r="AJ44" s="1145"/>
      <c r="AK44" s="1176">
        <v>4</v>
      </c>
      <c r="AL44" s="1177"/>
      <c r="AM44" s="1144">
        <f t="shared" si="3"/>
        <v>328</v>
      </c>
      <c r="AN44" s="1175"/>
      <c r="AO44" s="1176">
        <f t="shared" ref="AO44:AO52" si="5">SUM(AZ44,BC44,BF44,BI44,BL44,BO44,BX44,CA44,BR44,BU44)</f>
        <v>204</v>
      </c>
      <c r="AP44" s="1177"/>
      <c r="AQ44" s="1144"/>
      <c r="AR44" s="1145"/>
      <c r="AS44" s="1176"/>
      <c r="AT44" s="1145"/>
      <c r="AU44" s="1176">
        <v>204</v>
      </c>
      <c r="AV44" s="1145"/>
      <c r="AW44" s="1176"/>
      <c r="AX44" s="1177"/>
      <c r="AY44" s="170"/>
      <c r="AZ44" s="128"/>
      <c r="BA44" s="184"/>
      <c r="BB44" s="170"/>
      <c r="BC44" s="128"/>
      <c r="BD44" s="184"/>
      <c r="BE44" s="213"/>
      <c r="BF44" s="128"/>
      <c r="BG44" s="214"/>
      <c r="BH44" s="213">
        <v>216</v>
      </c>
      <c r="BI44" s="128">
        <v>136</v>
      </c>
      <c r="BJ44" s="214">
        <v>6</v>
      </c>
      <c r="BK44" s="213">
        <v>112</v>
      </c>
      <c r="BL44" s="128">
        <v>68</v>
      </c>
      <c r="BM44" s="182">
        <v>3</v>
      </c>
      <c r="BN44" s="170"/>
      <c r="BO44" s="128"/>
      <c r="BP44" s="184"/>
      <c r="BQ44" s="170"/>
      <c r="BR44" s="128"/>
      <c r="BS44" s="184"/>
      <c r="BT44" s="170"/>
      <c r="BU44" s="128"/>
      <c r="BV44" s="182"/>
      <c r="BW44" s="170"/>
      <c r="BX44" s="128"/>
      <c r="BY44" s="184"/>
      <c r="BZ44" s="182"/>
      <c r="CA44" s="128"/>
      <c r="CB44" s="182"/>
      <c r="CC44" s="1196" t="s">
        <v>84</v>
      </c>
      <c r="CD44" s="1197"/>
      <c r="CE44" s="1197"/>
      <c r="CF44" s="1197"/>
      <c r="CG44" s="1198"/>
      <c r="CH44" s="123"/>
      <c r="CI44" s="123"/>
    </row>
    <row r="45" spans="20:87" s="124" customFormat="1" ht="90" customHeight="1">
      <c r="T45" s="233" t="s">
        <v>35</v>
      </c>
      <c r="U45" s="1213" t="s">
        <v>372</v>
      </c>
      <c r="V45" s="1214"/>
      <c r="W45" s="1214"/>
      <c r="X45" s="1214"/>
      <c r="Y45" s="1214"/>
      <c r="Z45" s="1214"/>
      <c r="AA45" s="1214"/>
      <c r="AB45" s="1214"/>
      <c r="AC45" s="1214"/>
      <c r="AD45" s="1214"/>
      <c r="AE45" s="1214"/>
      <c r="AF45" s="1214"/>
      <c r="AG45" s="1214"/>
      <c r="AH45" s="1215"/>
      <c r="AI45" s="234"/>
      <c r="AJ45" s="235"/>
      <c r="AK45" s="236"/>
      <c r="AL45" s="231"/>
      <c r="AM45" s="1205">
        <f t="shared" si="3"/>
        <v>0</v>
      </c>
      <c r="AN45" s="1202"/>
      <c r="AO45" s="1204">
        <f t="shared" si="5"/>
        <v>0</v>
      </c>
      <c r="AP45" s="1206"/>
      <c r="AQ45" s="229"/>
      <c r="AR45" s="235"/>
      <c r="AS45" s="236"/>
      <c r="AT45" s="235"/>
      <c r="AU45" s="1204"/>
      <c r="AV45" s="1203"/>
      <c r="AW45" s="236"/>
      <c r="AX45" s="231"/>
      <c r="AY45" s="229"/>
      <c r="AZ45" s="230"/>
      <c r="BA45" s="232"/>
      <c r="BB45" s="229"/>
      <c r="BC45" s="230"/>
      <c r="BD45" s="232"/>
      <c r="BE45" s="229"/>
      <c r="BF45" s="230"/>
      <c r="BG45" s="232"/>
      <c r="BH45" s="229"/>
      <c r="BI45" s="230"/>
      <c r="BJ45" s="232"/>
      <c r="BK45" s="229"/>
      <c r="BL45" s="230"/>
      <c r="BM45" s="231"/>
      <c r="BN45" s="229"/>
      <c r="BO45" s="230"/>
      <c r="BP45" s="232"/>
      <c r="BQ45" s="229"/>
      <c r="BR45" s="230"/>
      <c r="BS45" s="232"/>
      <c r="BT45" s="229"/>
      <c r="BU45" s="230"/>
      <c r="BV45" s="232"/>
      <c r="BW45" s="229"/>
      <c r="BX45" s="230"/>
      <c r="BY45" s="231"/>
      <c r="BZ45" s="232"/>
      <c r="CA45" s="230"/>
      <c r="CB45" s="232"/>
      <c r="CC45" s="1210" t="s">
        <v>43</v>
      </c>
      <c r="CD45" s="1211"/>
      <c r="CE45" s="1211"/>
      <c r="CF45" s="1211"/>
      <c r="CG45" s="1212"/>
      <c r="CH45" s="123"/>
      <c r="CI45" s="123"/>
    </row>
    <row r="46" spans="20:87" s="124" customFormat="1" ht="90" customHeight="1">
      <c r="T46" s="135" t="s">
        <v>70</v>
      </c>
      <c r="U46" s="1207" t="s">
        <v>373</v>
      </c>
      <c r="V46" s="1208"/>
      <c r="W46" s="1208"/>
      <c r="X46" s="1208"/>
      <c r="Y46" s="1208"/>
      <c r="Z46" s="1208"/>
      <c r="AA46" s="1208"/>
      <c r="AB46" s="1208"/>
      <c r="AC46" s="1208"/>
      <c r="AD46" s="1208"/>
      <c r="AE46" s="1208"/>
      <c r="AF46" s="1208"/>
      <c r="AG46" s="1208"/>
      <c r="AH46" s="1209"/>
      <c r="AI46" s="1221" t="s">
        <v>375</v>
      </c>
      <c r="AJ46" s="1222"/>
      <c r="AK46" s="183"/>
      <c r="AL46" s="184"/>
      <c r="AM46" s="1144">
        <f t="shared" si="3"/>
        <v>458</v>
      </c>
      <c r="AN46" s="1175"/>
      <c r="AO46" s="1176">
        <f t="shared" si="5"/>
        <v>264</v>
      </c>
      <c r="AP46" s="1177"/>
      <c r="AQ46" s="1144">
        <v>34</v>
      </c>
      <c r="AR46" s="1145"/>
      <c r="AS46" s="183"/>
      <c r="AT46" s="171"/>
      <c r="AU46" s="1176">
        <v>230</v>
      </c>
      <c r="AV46" s="1145"/>
      <c r="AW46" s="183"/>
      <c r="AX46" s="184"/>
      <c r="AY46" s="170"/>
      <c r="AZ46" s="128"/>
      <c r="BA46" s="182"/>
      <c r="BB46" s="170"/>
      <c r="BC46" s="128"/>
      <c r="BD46" s="182"/>
      <c r="BE46" s="170"/>
      <c r="BF46" s="128"/>
      <c r="BG46" s="182"/>
      <c r="BH46" s="170"/>
      <c r="BI46" s="128"/>
      <c r="BJ46" s="182"/>
      <c r="BK46" s="170"/>
      <c r="BL46" s="128"/>
      <c r="BM46" s="184"/>
      <c r="BN46" s="170"/>
      <c r="BO46" s="128"/>
      <c r="BP46" s="182"/>
      <c r="BQ46" s="170">
        <v>232</v>
      </c>
      <c r="BR46" s="128">
        <v>136</v>
      </c>
      <c r="BS46" s="182">
        <v>6</v>
      </c>
      <c r="BT46" s="170">
        <v>226</v>
      </c>
      <c r="BU46" s="128">
        <v>128</v>
      </c>
      <c r="BV46" s="182">
        <v>6</v>
      </c>
      <c r="BW46" s="170"/>
      <c r="BX46" s="128"/>
      <c r="BY46" s="184"/>
      <c r="BZ46" s="214"/>
      <c r="CA46" s="128"/>
      <c r="CB46" s="214"/>
      <c r="CC46" s="1196" t="s">
        <v>212</v>
      </c>
      <c r="CD46" s="1197"/>
      <c r="CE46" s="1197"/>
      <c r="CF46" s="1197"/>
      <c r="CG46" s="1198"/>
      <c r="CH46" s="123"/>
      <c r="CI46" s="123"/>
    </row>
    <row r="47" spans="20:87" s="124" customFormat="1" ht="90" customHeight="1">
      <c r="T47" s="135" t="s">
        <v>71</v>
      </c>
      <c r="U47" s="1207" t="s">
        <v>374</v>
      </c>
      <c r="V47" s="1208"/>
      <c r="W47" s="1208"/>
      <c r="X47" s="1208"/>
      <c r="Y47" s="1208"/>
      <c r="Z47" s="1208"/>
      <c r="AA47" s="1208"/>
      <c r="AB47" s="1208"/>
      <c r="AC47" s="1208"/>
      <c r="AD47" s="1208"/>
      <c r="AE47" s="1208"/>
      <c r="AF47" s="1208"/>
      <c r="AG47" s="1208"/>
      <c r="AH47" s="1209"/>
      <c r="AI47" s="1221" t="s">
        <v>370</v>
      </c>
      <c r="AJ47" s="1222"/>
      <c r="AK47" s="183"/>
      <c r="AL47" s="184"/>
      <c r="AM47" s="1144">
        <f t="shared" si="3"/>
        <v>378</v>
      </c>
      <c r="AN47" s="1175"/>
      <c r="AO47" s="1176">
        <f t="shared" si="5"/>
        <v>194</v>
      </c>
      <c r="AP47" s="1177"/>
      <c r="AQ47" s="1144">
        <v>34</v>
      </c>
      <c r="AR47" s="1145"/>
      <c r="AS47" s="183"/>
      <c r="AT47" s="171"/>
      <c r="AU47" s="1176">
        <v>170</v>
      </c>
      <c r="AV47" s="1145"/>
      <c r="AW47" s="183"/>
      <c r="AX47" s="184"/>
      <c r="AY47" s="170"/>
      <c r="AZ47" s="128"/>
      <c r="BA47" s="182"/>
      <c r="BB47" s="170"/>
      <c r="BC47" s="128"/>
      <c r="BD47" s="182"/>
      <c r="BE47" s="170"/>
      <c r="BF47" s="128"/>
      <c r="BG47" s="182"/>
      <c r="BH47" s="170"/>
      <c r="BI47" s="128"/>
      <c r="BJ47" s="182"/>
      <c r="BK47" s="170"/>
      <c r="BL47" s="128"/>
      <c r="BM47" s="184"/>
      <c r="BN47" s="170"/>
      <c r="BO47" s="128"/>
      <c r="BP47" s="182"/>
      <c r="BQ47" s="170"/>
      <c r="BR47" s="128"/>
      <c r="BS47" s="182"/>
      <c r="BT47" s="170"/>
      <c r="BU47" s="128"/>
      <c r="BV47" s="182"/>
      <c r="BW47" s="170">
        <v>198</v>
      </c>
      <c r="BX47" s="128">
        <v>102</v>
      </c>
      <c r="BY47" s="184">
        <v>6</v>
      </c>
      <c r="BZ47" s="214">
        <v>180</v>
      </c>
      <c r="CA47" s="128">
        <v>92</v>
      </c>
      <c r="CB47" s="214">
        <v>6</v>
      </c>
      <c r="CC47" s="1196" t="s">
        <v>88</v>
      </c>
      <c r="CD47" s="1197"/>
      <c r="CE47" s="1197"/>
      <c r="CF47" s="1197"/>
      <c r="CG47" s="1198"/>
      <c r="CH47" s="123"/>
      <c r="CI47" s="123"/>
    </row>
    <row r="48" spans="20:87" s="124" customFormat="1" ht="90" customHeight="1">
      <c r="T48" s="233" t="s">
        <v>42</v>
      </c>
      <c r="U48" s="1216" t="s">
        <v>390</v>
      </c>
      <c r="V48" s="1217"/>
      <c r="W48" s="1217"/>
      <c r="X48" s="1217"/>
      <c r="Y48" s="1217"/>
      <c r="Z48" s="1217"/>
      <c r="AA48" s="1217"/>
      <c r="AB48" s="1217"/>
      <c r="AC48" s="1217"/>
      <c r="AD48" s="1217"/>
      <c r="AE48" s="1217"/>
      <c r="AF48" s="1217"/>
      <c r="AG48" s="1217"/>
      <c r="AH48" s="1218"/>
      <c r="AI48" s="234"/>
      <c r="AJ48" s="237"/>
      <c r="AK48" s="236"/>
      <c r="AL48" s="231"/>
      <c r="AM48" s="1205">
        <f t="shared" si="3"/>
        <v>0</v>
      </c>
      <c r="AN48" s="1202"/>
      <c r="AO48" s="1204">
        <f t="shared" si="5"/>
        <v>0</v>
      </c>
      <c r="AP48" s="1206"/>
      <c r="AQ48" s="229"/>
      <c r="AR48" s="235"/>
      <c r="AS48" s="236"/>
      <c r="AT48" s="235"/>
      <c r="AU48" s="236"/>
      <c r="AV48" s="235"/>
      <c r="AW48" s="236"/>
      <c r="AX48" s="231"/>
      <c r="AY48" s="229"/>
      <c r="AZ48" s="230"/>
      <c r="BA48" s="232"/>
      <c r="BB48" s="229"/>
      <c r="BC48" s="230"/>
      <c r="BD48" s="232"/>
      <c r="BE48" s="229"/>
      <c r="BF48" s="230"/>
      <c r="BG48" s="232"/>
      <c r="BH48" s="229"/>
      <c r="BI48" s="230"/>
      <c r="BJ48" s="232"/>
      <c r="BK48" s="229"/>
      <c r="BL48" s="230"/>
      <c r="BM48" s="231"/>
      <c r="BN48" s="229"/>
      <c r="BO48" s="230"/>
      <c r="BP48" s="232"/>
      <c r="BQ48" s="229"/>
      <c r="BR48" s="230"/>
      <c r="BS48" s="232"/>
      <c r="BT48" s="229"/>
      <c r="BU48" s="230"/>
      <c r="BV48" s="232"/>
      <c r="BW48" s="229"/>
      <c r="BX48" s="230"/>
      <c r="BY48" s="231"/>
      <c r="BZ48" s="232"/>
      <c r="CA48" s="230"/>
      <c r="CB48" s="232"/>
      <c r="CC48" s="1210"/>
      <c r="CD48" s="1211"/>
      <c r="CE48" s="1211"/>
      <c r="CF48" s="1211"/>
      <c r="CG48" s="1212"/>
      <c r="CH48" s="123"/>
      <c r="CI48" s="123"/>
    </row>
    <row r="49" spans="20:87" s="124" customFormat="1" ht="90" customHeight="1">
      <c r="T49" s="135" t="s">
        <v>450</v>
      </c>
      <c r="U49" s="1207" t="s">
        <v>377</v>
      </c>
      <c r="V49" s="1208"/>
      <c r="W49" s="1208"/>
      <c r="X49" s="1208"/>
      <c r="Y49" s="1208"/>
      <c r="Z49" s="1208"/>
      <c r="AA49" s="1208"/>
      <c r="AB49" s="1208"/>
      <c r="AC49" s="1208"/>
      <c r="AD49" s="1208"/>
      <c r="AE49" s="1208"/>
      <c r="AF49" s="1208"/>
      <c r="AG49" s="1208"/>
      <c r="AH49" s="1209"/>
      <c r="AI49" s="1219"/>
      <c r="AJ49" s="1220"/>
      <c r="AK49" s="1176">
        <v>1</v>
      </c>
      <c r="AL49" s="1177"/>
      <c r="AM49" s="1144">
        <f t="shared" si="3"/>
        <v>90</v>
      </c>
      <c r="AN49" s="1175"/>
      <c r="AO49" s="1176">
        <f t="shared" si="5"/>
        <v>34</v>
      </c>
      <c r="AP49" s="1177"/>
      <c r="AQ49" s="1144">
        <v>14</v>
      </c>
      <c r="AR49" s="1145"/>
      <c r="AS49" s="1176"/>
      <c r="AT49" s="1145"/>
      <c r="AU49" s="1176">
        <v>20</v>
      </c>
      <c r="AV49" s="1145"/>
      <c r="AW49" s="183"/>
      <c r="AX49" s="184"/>
      <c r="AY49" s="170">
        <v>90</v>
      </c>
      <c r="AZ49" s="128">
        <v>34</v>
      </c>
      <c r="BA49" s="182">
        <v>3</v>
      </c>
      <c r="BB49" s="170"/>
      <c r="BC49" s="128"/>
      <c r="BD49" s="182"/>
      <c r="BE49" s="170"/>
      <c r="BF49" s="128"/>
      <c r="BG49" s="182"/>
      <c r="BH49" s="170"/>
      <c r="BI49" s="128"/>
      <c r="BJ49" s="182"/>
      <c r="BK49" s="170"/>
      <c r="BL49" s="128"/>
      <c r="BM49" s="184"/>
      <c r="BN49" s="170"/>
      <c r="BO49" s="128"/>
      <c r="BP49" s="182"/>
      <c r="BQ49" s="170"/>
      <c r="BR49" s="128"/>
      <c r="BS49" s="182"/>
      <c r="BT49" s="170"/>
      <c r="BU49" s="128"/>
      <c r="BV49" s="182"/>
      <c r="BW49" s="170"/>
      <c r="BX49" s="128"/>
      <c r="BY49" s="184"/>
      <c r="BZ49" s="182"/>
      <c r="CA49" s="128"/>
      <c r="CB49" s="182"/>
      <c r="CC49" s="1196" t="s">
        <v>86</v>
      </c>
      <c r="CD49" s="1197"/>
      <c r="CE49" s="1197"/>
      <c r="CF49" s="1197"/>
      <c r="CG49" s="1198"/>
      <c r="CH49" s="123"/>
      <c r="CI49" s="123"/>
    </row>
    <row r="50" spans="20:87" s="124" customFormat="1" ht="90" customHeight="1">
      <c r="T50" s="135" t="s">
        <v>46</v>
      </c>
      <c r="U50" s="1207" t="s">
        <v>378</v>
      </c>
      <c r="V50" s="1208"/>
      <c r="W50" s="1208"/>
      <c r="X50" s="1208"/>
      <c r="Y50" s="1208"/>
      <c r="Z50" s="1208"/>
      <c r="AA50" s="1208"/>
      <c r="AB50" s="1208"/>
      <c r="AC50" s="1208"/>
      <c r="AD50" s="1208"/>
      <c r="AE50" s="1208"/>
      <c r="AF50" s="1208"/>
      <c r="AG50" s="1208"/>
      <c r="AH50" s="1209"/>
      <c r="AI50" s="1219"/>
      <c r="AJ50" s="1220"/>
      <c r="AK50" s="1176">
        <v>2</v>
      </c>
      <c r="AL50" s="1177"/>
      <c r="AM50" s="1144">
        <f t="shared" si="3"/>
        <v>90</v>
      </c>
      <c r="AN50" s="1175"/>
      <c r="AO50" s="1176">
        <f t="shared" si="5"/>
        <v>34</v>
      </c>
      <c r="AP50" s="1177"/>
      <c r="AQ50" s="1144">
        <v>14</v>
      </c>
      <c r="AR50" s="1145"/>
      <c r="AS50" s="1176"/>
      <c r="AT50" s="1145"/>
      <c r="AU50" s="1176">
        <v>20</v>
      </c>
      <c r="AV50" s="1145"/>
      <c r="AW50" s="183"/>
      <c r="AX50" s="184"/>
      <c r="AY50" s="170"/>
      <c r="AZ50" s="128"/>
      <c r="BA50" s="182"/>
      <c r="BB50" s="170">
        <v>90</v>
      </c>
      <c r="BC50" s="128">
        <v>34</v>
      </c>
      <c r="BD50" s="182">
        <v>3</v>
      </c>
      <c r="BE50" s="170"/>
      <c r="BF50" s="128"/>
      <c r="BG50" s="182"/>
      <c r="BH50" s="170"/>
      <c r="BI50" s="128"/>
      <c r="BJ50" s="182"/>
      <c r="BK50" s="170"/>
      <c r="BL50" s="128"/>
      <c r="BM50" s="184"/>
      <c r="BN50" s="170"/>
      <c r="BO50" s="128"/>
      <c r="BP50" s="182"/>
      <c r="BQ50" s="170"/>
      <c r="BR50" s="128"/>
      <c r="BS50" s="182"/>
      <c r="BT50" s="170"/>
      <c r="BU50" s="128"/>
      <c r="BV50" s="182"/>
      <c r="BW50" s="170"/>
      <c r="BX50" s="128"/>
      <c r="BY50" s="184"/>
      <c r="BZ50" s="182"/>
      <c r="CA50" s="128"/>
      <c r="CB50" s="182"/>
      <c r="CC50" s="1196" t="s">
        <v>87</v>
      </c>
      <c r="CD50" s="1197"/>
      <c r="CE50" s="1197"/>
      <c r="CF50" s="1197"/>
      <c r="CG50" s="1198"/>
      <c r="CH50" s="123"/>
      <c r="CI50" s="123"/>
    </row>
    <row r="51" spans="20:87" s="124" customFormat="1" ht="90" customHeight="1">
      <c r="T51" s="135" t="s">
        <v>123</v>
      </c>
      <c r="U51" s="1207" t="s">
        <v>379</v>
      </c>
      <c r="V51" s="1208"/>
      <c r="W51" s="1208"/>
      <c r="X51" s="1208"/>
      <c r="Y51" s="1208"/>
      <c r="Z51" s="1208"/>
      <c r="AA51" s="1208"/>
      <c r="AB51" s="1208"/>
      <c r="AC51" s="1208"/>
      <c r="AD51" s="1208"/>
      <c r="AE51" s="1208"/>
      <c r="AF51" s="1208"/>
      <c r="AG51" s="1208"/>
      <c r="AH51" s="1209"/>
      <c r="AI51" s="1219"/>
      <c r="AJ51" s="1220"/>
      <c r="AK51" s="1176">
        <v>3</v>
      </c>
      <c r="AL51" s="1177"/>
      <c r="AM51" s="1144">
        <f t="shared" si="3"/>
        <v>90</v>
      </c>
      <c r="AN51" s="1175"/>
      <c r="AO51" s="1176">
        <f t="shared" si="5"/>
        <v>34</v>
      </c>
      <c r="AP51" s="1177"/>
      <c r="AQ51" s="1144">
        <v>14</v>
      </c>
      <c r="AR51" s="1145"/>
      <c r="AS51" s="1176"/>
      <c r="AT51" s="1145"/>
      <c r="AU51" s="1176">
        <v>20</v>
      </c>
      <c r="AV51" s="1145"/>
      <c r="AW51" s="183"/>
      <c r="AX51" s="184"/>
      <c r="AY51" s="170"/>
      <c r="AZ51" s="128"/>
      <c r="BA51" s="182"/>
      <c r="BB51" s="170"/>
      <c r="BC51" s="128"/>
      <c r="BD51" s="182"/>
      <c r="BE51" s="170">
        <v>90</v>
      </c>
      <c r="BF51" s="128">
        <v>34</v>
      </c>
      <c r="BG51" s="182">
        <v>3</v>
      </c>
      <c r="BH51" s="170"/>
      <c r="BI51" s="128"/>
      <c r="BJ51" s="182"/>
      <c r="BK51" s="170"/>
      <c r="BL51" s="128"/>
      <c r="BM51" s="184"/>
      <c r="BN51" s="170"/>
      <c r="BO51" s="128"/>
      <c r="BP51" s="182"/>
      <c r="BQ51" s="170"/>
      <c r="BR51" s="128"/>
      <c r="BS51" s="182"/>
      <c r="BT51" s="170"/>
      <c r="BU51" s="128"/>
      <c r="BV51" s="182"/>
      <c r="BW51" s="170"/>
      <c r="BX51" s="128"/>
      <c r="BY51" s="184"/>
      <c r="BZ51" s="182"/>
      <c r="CA51" s="128"/>
      <c r="CB51" s="182"/>
      <c r="CC51" s="1196" t="s">
        <v>90</v>
      </c>
      <c r="CD51" s="1197"/>
      <c r="CE51" s="1197"/>
      <c r="CF51" s="1197"/>
      <c r="CG51" s="1198"/>
      <c r="CH51" s="123"/>
      <c r="CI51" s="123"/>
    </row>
    <row r="52" spans="20:87" s="124" customFormat="1" ht="90" customHeight="1">
      <c r="T52" s="135" t="s">
        <v>395</v>
      </c>
      <c r="U52" s="1207" t="s">
        <v>380</v>
      </c>
      <c r="V52" s="1208"/>
      <c r="W52" s="1208"/>
      <c r="X52" s="1208"/>
      <c r="Y52" s="1208"/>
      <c r="Z52" s="1208"/>
      <c r="AA52" s="1208"/>
      <c r="AB52" s="1208"/>
      <c r="AC52" s="1208"/>
      <c r="AD52" s="1208"/>
      <c r="AE52" s="1208"/>
      <c r="AF52" s="1208"/>
      <c r="AG52" s="1208"/>
      <c r="AH52" s="1209"/>
      <c r="AI52" s="1219" t="s">
        <v>571</v>
      </c>
      <c r="AJ52" s="1220"/>
      <c r="AK52" s="1176"/>
      <c r="AL52" s="1177"/>
      <c r="AM52" s="1144">
        <f t="shared" si="3"/>
        <v>90</v>
      </c>
      <c r="AN52" s="1175"/>
      <c r="AO52" s="1176">
        <f t="shared" si="5"/>
        <v>34</v>
      </c>
      <c r="AP52" s="1177"/>
      <c r="AQ52" s="1144">
        <v>14</v>
      </c>
      <c r="AR52" s="1145"/>
      <c r="AS52" s="1176"/>
      <c r="AT52" s="1145"/>
      <c r="AU52" s="1176">
        <v>20</v>
      </c>
      <c r="AV52" s="1145"/>
      <c r="AW52" s="183"/>
      <c r="AX52" s="184"/>
      <c r="AY52" s="170"/>
      <c r="AZ52" s="128"/>
      <c r="BA52" s="182"/>
      <c r="BB52" s="170"/>
      <c r="BC52" s="128"/>
      <c r="BD52" s="182"/>
      <c r="BE52" s="170"/>
      <c r="BF52" s="128"/>
      <c r="BG52" s="182"/>
      <c r="BH52" s="170"/>
      <c r="BI52" s="128"/>
      <c r="BJ52" s="182"/>
      <c r="BK52" s="170"/>
      <c r="BL52" s="128"/>
      <c r="BM52" s="184"/>
      <c r="BN52" s="170"/>
      <c r="BO52" s="128"/>
      <c r="BP52" s="182"/>
      <c r="BQ52" s="170">
        <v>90</v>
      </c>
      <c r="BR52" s="128">
        <v>34</v>
      </c>
      <c r="BS52" s="182">
        <v>3</v>
      </c>
      <c r="BT52" s="170"/>
      <c r="BU52" s="128"/>
      <c r="BV52" s="182"/>
      <c r="BW52" s="170"/>
      <c r="BX52" s="128"/>
      <c r="BY52" s="184"/>
      <c r="BZ52" s="182"/>
      <c r="CA52" s="128"/>
      <c r="CB52" s="182"/>
      <c r="CC52" s="1196" t="s">
        <v>91</v>
      </c>
      <c r="CD52" s="1197"/>
      <c r="CE52" s="1197"/>
      <c r="CF52" s="1197"/>
      <c r="CG52" s="1198"/>
      <c r="CH52" s="123"/>
      <c r="CI52" s="123"/>
    </row>
    <row r="53" spans="20:87" s="130" customFormat="1" ht="90" customHeight="1">
      <c r="T53" s="233" t="s">
        <v>59</v>
      </c>
      <c r="U53" s="1216" t="s">
        <v>310</v>
      </c>
      <c r="V53" s="1217"/>
      <c r="W53" s="1217"/>
      <c r="X53" s="1217"/>
      <c r="Y53" s="1217"/>
      <c r="Z53" s="1217"/>
      <c r="AA53" s="1217"/>
      <c r="AB53" s="1217"/>
      <c r="AC53" s="1217"/>
      <c r="AD53" s="1217"/>
      <c r="AE53" s="1217"/>
      <c r="AF53" s="1217"/>
      <c r="AG53" s="1217"/>
      <c r="AH53" s="1218"/>
      <c r="AI53" s="1205"/>
      <c r="AJ53" s="1203"/>
      <c r="AK53" s="1204"/>
      <c r="AL53" s="1206"/>
      <c r="AM53" s="1205">
        <f t="shared" si="3"/>
        <v>0</v>
      </c>
      <c r="AN53" s="1203"/>
      <c r="AO53" s="1204">
        <f t="shared" si="4"/>
        <v>0</v>
      </c>
      <c r="AP53" s="1206"/>
      <c r="AQ53" s="1205"/>
      <c r="AR53" s="1203"/>
      <c r="AS53" s="1204"/>
      <c r="AT53" s="1203"/>
      <c r="AU53" s="1204"/>
      <c r="AV53" s="1203"/>
      <c r="AW53" s="1204"/>
      <c r="AX53" s="1206"/>
      <c r="AY53" s="229"/>
      <c r="AZ53" s="230"/>
      <c r="BA53" s="235"/>
      <c r="BB53" s="229"/>
      <c r="BC53" s="230"/>
      <c r="BD53" s="235"/>
      <c r="BE53" s="229"/>
      <c r="BF53" s="230"/>
      <c r="BG53" s="235"/>
      <c r="BH53" s="229"/>
      <c r="BI53" s="230"/>
      <c r="BJ53" s="232"/>
      <c r="BK53" s="229"/>
      <c r="BL53" s="230"/>
      <c r="BM53" s="231"/>
      <c r="BN53" s="229"/>
      <c r="BO53" s="230"/>
      <c r="BP53" s="235"/>
      <c r="BQ53" s="229"/>
      <c r="BR53" s="230"/>
      <c r="BS53" s="235"/>
      <c r="BT53" s="229"/>
      <c r="BU53" s="230"/>
      <c r="BV53" s="232"/>
      <c r="BW53" s="229"/>
      <c r="BX53" s="230"/>
      <c r="BY53" s="231"/>
      <c r="BZ53" s="232"/>
      <c r="CA53" s="230"/>
      <c r="CB53" s="232"/>
      <c r="CC53" s="1223"/>
      <c r="CD53" s="1224"/>
      <c r="CE53" s="1224"/>
      <c r="CF53" s="1224"/>
      <c r="CG53" s="1225"/>
      <c r="CH53" s="129"/>
      <c r="CI53" s="129"/>
    </row>
    <row r="54" spans="20:87" s="117" customFormat="1" ht="90" customHeight="1">
      <c r="T54" s="139" t="s">
        <v>318</v>
      </c>
      <c r="U54" s="1207" t="s">
        <v>311</v>
      </c>
      <c r="V54" s="1208"/>
      <c r="W54" s="1208"/>
      <c r="X54" s="1208"/>
      <c r="Y54" s="1208"/>
      <c r="Z54" s="1208"/>
      <c r="AA54" s="1208"/>
      <c r="AB54" s="1208"/>
      <c r="AC54" s="1208"/>
      <c r="AD54" s="1208"/>
      <c r="AE54" s="1208"/>
      <c r="AF54" s="1208"/>
      <c r="AG54" s="1208"/>
      <c r="AH54" s="1209"/>
      <c r="AI54" s="1144">
        <v>1.2</v>
      </c>
      <c r="AJ54" s="1145"/>
      <c r="AK54" s="1176"/>
      <c r="AL54" s="1177"/>
      <c r="AM54" s="1144">
        <f t="shared" si="3"/>
        <v>396</v>
      </c>
      <c r="AN54" s="1145"/>
      <c r="AO54" s="1176">
        <f t="shared" si="4"/>
        <v>200</v>
      </c>
      <c r="AP54" s="1177"/>
      <c r="AQ54" s="1144">
        <v>76</v>
      </c>
      <c r="AR54" s="1145"/>
      <c r="AS54" s="1176"/>
      <c r="AT54" s="1145"/>
      <c r="AU54" s="1176">
        <v>124</v>
      </c>
      <c r="AV54" s="1145"/>
      <c r="AW54" s="1176"/>
      <c r="AX54" s="1177"/>
      <c r="AY54" s="170">
        <v>198</v>
      </c>
      <c r="AZ54" s="128">
        <v>102</v>
      </c>
      <c r="BA54" s="184">
        <v>6</v>
      </c>
      <c r="BB54" s="170">
        <v>198</v>
      </c>
      <c r="BC54" s="128">
        <v>98</v>
      </c>
      <c r="BD54" s="184">
        <v>5</v>
      </c>
      <c r="BE54" s="170"/>
      <c r="BF54" s="128"/>
      <c r="BG54" s="182"/>
      <c r="BH54" s="170"/>
      <c r="BI54" s="128"/>
      <c r="BJ54" s="182"/>
      <c r="BK54" s="170"/>
      <c r="BL54" s="128"/>
      <c r="BM54" s="184"/>
      <c r="BN54" s="170"/>
      <c r="BO54" s="128"/>
      <c r="BP54" s="184"/>
      <c r="BQ54" s="170"/>
      <c r="BR54" s="128"/>
      <c r="BS54" s="184"/>
      <c r="BT54" s="170"/>
      <c r="BU54" s="128"/>
      <c r="BV54" s="182"/>
      <c r="BW54" s="170"/>
      <c r="BX54" s="128"/>
      <c r="BY54" s="184"/>
      <c r="BZ54" s="182"/>
      <c r="CA54" s="128"/>
      <c r="CB54" s="182"/>
      <c r="CC54" s="1196" t="s">
        <v>92</v>
      </c>
      <c r="CD54" s="1197"/>
      <c r="CE54" s="1197"/>
      <c r="CF54" s="1197"/>
      <c r="CG54" s="1198"/>
      <c r="CH54" s="116"/>
      <c r="CI54" s="116"/>
    </row>
    <row r="55" spans="20:87" s="117" customFormat="1" ht="90" customHeight="1">
      <c r="T55" s="139" t="s">
        <v>319</v>
      </c>
      <c r="U55" s="1169" t="s">
        <v>312</v>
      </c>
      <c r="V55" s="1170"/>
      <c r="W55" s="1170"/>
      <c r="X55" s="1170"/>
      <c r="Y55" s="1170"/>
      <c r="Z55" s="1170"/>
      <c r="AA55" s="1170"/>
      <c r="AB55" s="1170"/>
      <c r="AC55" s="1170"/>
      <c r="AD55" s="1170"/>
      <c r="AE55" s="1170"/>
      <c r="AF55" s="1170"/>
      <c r="AG55" s="1170"/>
      <c r="AH55" s="1171"/>
      <c r="AI55" s="1144">
        <v>1.2</v>
      </c>
      <c r="AJ55" s="1145"/>
      <c r="AK55" s="1176"/>
      <c r="AL55" s="1175"/>
      <c r="AM55" s="1144">
        <f t="shared" si="3"/>
        <v>226</v>
      </c>
      <c r="AN55" s="1175"/>
      <c r="AO55" s="1176">
        <f t="shared" si="4"/>
        <v>124</v>
      </c>
      <c r="AP55" s="1177"/>
      <c r="AQ55" s="1175">
        <v>56</v>
      </c>
      <c r="AR55" s="1175"/>
      <c r="AS55" s="1176">
        <v>68</v>
      </c>
      <c r="AT55" s="1145"/>
      <c r="AU55" s="1176"/>
      <c r="AV55" s="1145"/>
      <c r="AW55" s="1175"/>
      <c r="AX55" s="1177"/>
      <c r="AY55" s="170">
        <v>118</v>
      </c>
      <c r="AZ55" s="128">
        <v>68</v>
      </c>
      <c r="BA55" s="184">
        <v>3</v>
      </c>
      <c r="BB55" s="170">
        <v>108</v>
      </c>
      <c r="BC55" s="128">
        <v>56</v>
      </c>
      <c r="BD55" s="184">
        <v>3</v>
      </c>
      <c r="BE55" s="170"/>
      <c r="BF55" s="128"/>
      <c r="BG55" s="182"/>
      <c r="BH55" s="170"/>
      <c r="BI55" s="128"/>
      <c r="BJ55" s="182"/>
      <c r="BK55" s="170"/>
      <c r="BL55" s="128"/>
      <c r="BM55" s="184"/>
      <c r="BN55" s="170"/>
      <c r="BO55" s="128"/>
      <c r="BP55" s="184"/>
      <c r="BQ55" s="170"/>
      <c r="BR55" s="128"/>
      <c r="BS55" s="184"/>
      <c r="BT55" s="170"/>
      <c r="BU55" s="128"/>
      <c r="BV55" s="182"/>
      <c r="BW55" s="170"/>
      <c r="BX55" s="128"/>
      <c r="BY55" s="184"/>
      <c r="BZ55" s="182"/>
      <c r="CA55" s="128"/>
      <c r="CB55" s="182"/>
      <c r="CC55" s="1196" t="s">
        <v>209</v>
      </c>
      <c r="CD55" s="1197"/>
      <c r="CE55" s="1197"/>
      <c r="CF55" s="1197"/>
      <c r="CG55" s="1198"/>
      <c r="CH55" s="116"/>
      <c r="CI55" s="116"/>
    </row>
    <row r="56" spans="20:87" s="117" customFormat="1" ht="90" customHeight="1">
      <c r="T56" s="233" t="s">
        <v>60</v>
      </c>
      <c r="U56" s="1216" t="s">
        <v>314</v>
      </c>
      <c r="V56" s="1217"/>
      <c r="W56" s="1217"/>
      <c r="X56" s="1217"/>
      <c r="Y56" s="1217"/>
      <c r="Z56" s="1217"/>
      <c r="AA56" s="1217"/>
      <c r="AB56" s="1217"/>
      <c r="AC56" s="1217"/>
      <c r="AD56" s="1217"/>
      <c r="AE56" s="1217"/>
      <c r="AF56" s="1217"/>
      <c r="AG56" s="1217"/>
      <c r="AH56" s="1218"/>
      <c r="AI56" s="1202"/>
      <c r="AJ56" s="1203"/>
      <c r="AK56" s="1204"/>
      <c r="AL56" s="1202"/>
      <c r="AM56" s="1205">
        <f>SUM(AY56,BB56,BE56,BH56,BK56,BN56,BQ56,BT56,BW56,BZ56)</f>
        <v>0</v>
      </c>
      <c r="AN56" s="1202"/>
      <c r="AO56" s="1204">
        <f>SUM(AZ56,BC56,BF56,BI56,BL56,BO56,BX56,CA56,BR56,BU56)</f>
        <v>0</v>
      </c>
      <c r="AP56" s="1206"/>
      <c r="AQ56" s="1205"/>
      <c r="AR56" s="1202"/>
      <c r="AS56" s="1204"/>
      <c r="AT56" s="1203"/>
      <c r="AU56" s="1204"/>
      <c r="AV56" s="1203"/>
      <c r="AW56" s="1202"/>
      <c r="AX56" s="1206"/>
      <c r="AY56" s="229"/>
      <c r="AZ56" s="230"/>
      <c r="BA56" s="235"/>
      <c r="BB56" s="229"/>
      <c r="BC56" s="230"/>
      <c r="BD56" s="235"/>
      <c r="BE56" s="229"/>
      <c r="BF56" s="230"/>
      <c r="BG56" s="235"/>
      <c r="BH56" s="229"/>
      <c r="BI56" s="230"/>
      <c r="BJ56" s="232"/>
      <c r="BK56" s="229"/>
      <c r="BL56" s="230"/>
      <c r="BM56" s="231"/>
      <c r="BN56" s="229"/>
      <c r="BO56" s="230"/>
      <c r="BP56" s="235"/>
      <c r="BQ56" s="229"/>
      <c r="BR56" s="230"/>
      <c r="BS56" s="235"/>
      <c r="BT56" s="229"/>
      <c r="BU56" s="230"/>
      <c r="BV56" s="232"/>
      <c r="BW56" s="229"/>
      <c r="BX56" s="230"/>
      <c r="BY56" s="231"/>
      <c r="BZ56" s="232"/>
      <c r="CA56" s="230"/>
      <c r="CB56" s="232"/>
      <c r="CC56" s="1210"/>
      <c r="CD56" s="1211"/>
      <c r="CE56" s="1211"/>
      <c r="CF56" s="1211"/>
      <c r="CG56" s="1212"/>
      <c r="CH56" s="116"/>
      <c r="CI56" s="116"/>
    </row>
    <row r="57" spans="20:87" s="117" customFormat="1" ht="90" customHeight="1">
      <c r="T57" s="139" t="s">
        <v>336</v>
      </c>
      <c r="U57" s="1169" t="s">
        <v>313</v>
      </c>
      <c r="V57" s="1170"/>
      <c r="W57" s="1170"/>
      <c r="X57" s="1170"/>
      <c r="Y57" s="1170"/>
      <c r="Z57" s="1170"/>
      <c r="AA57" s="1170"/>
      <c r="AB57" s="1170"/>
      <c r="AC57" s="1170"/>
      <c r="AD57" s="1170"/>
      <c r="AE57" s="1170"/>
      <c r="AF57" s="1170"/>
      <c r="AG57" s="1170"/>
      <c r="AH57" s="1171"/>
      <c r="AI57" s="1175">
        <v>1</v>
      </c>
      <c r="AJ57" s="1145"/>
      <c r="AK57" s="1176"/>
      <c r="AL57" s="1175"/>
      <c r="AM57" s="1144">
        <f>SUM(AY57,BB57,BE57,BH57,BK57,BN57,BQ57,BT57,BW57,BZ57)</f>
        <v>110</v>
      </c>
      <c r="AN57" s="1175"/>
      <c r="AO57" s="1176">
        <f>SUM(AZ57,BC57,BF57,BI57,BL57,BO57,BX57,CA57,BR57,BU57)</f>
        <v>52</v>
      </c>
      <c r="AP57" s="1177"/>
      <c r="AQ57" s="1175">
        <v>22</v>
      </c>
      <c r="AR57" s="1175"/>
      <c r="AS57" s="1176"/>
      <c r="AT57" s="1145"/>
      <c r="AU57" s="1176">
        <v>30</v>
      </c>
      <c r="AV57" s="1145"/>
      <c r="AW57" s="1175"/>
      <c r="AX57" s="1177"/>
      <c r="AY57" s="170">
        <v>110</v>
      </c>
      <c r="AZ57" s="128">
        <v>52</v>
      </c>
      <c r="BA57" s="184">
        <v>3</v>
      </c>
      <c r="BB57" s="170"/>
      <c r="BC57" s="128"/>
      <c r="BD57" s="184"/>
      <c r="BE57" s="170"/>
      <c r="BF57" s="128"/>
      <c r="BG57" s="182"/>
      <c r="BH57" s="170"/>
      <c r="BI57" s="128"/>
      <c r="BJ57" s="182"/>
      <c r="BK57" s="170"/>
      <c r="BL57" s="128"/>
      <c r="BM57" s="184"/>
      <c r="BN57" s="170"/>
      <c r="BO57" s="128"/>
      <c r="BP57" s="184"/>
      <c r="BQ57" s="170"/>
      <c r="BR57" s="128"/>
      <c r="BS57" s="184"/>
      <c r="BT57" s="170"/>
      <c r="BU57" s="128"/>
      <c r="BV57" s="182"/>
      <c r="BW57" s="170"/>
      <c r="BX57" s="128"/>
      <c r="BY57" s="184"/>
      <c r="BZ57" s="182"/>
      <c r="CA57" s="128"/>
      <c r="CB57" s="182"/>
      <c r="CC57" s="1196" t="s">
        <v>93</v>
      </c>
      <c r="CD57" s="1197"/>
      <c r="CE57" s="1197"/>
      <c r="CF57" s="1197"/>
      <c r="CG57" s="1198"/>
      <c r="CH57" s="116"/>
      <c r="CI57" s="116"/>
    </row>
    <row r="58" spans="20:87" s="117" customFormat="1" ht="90" customHeight="1">
      <c r="T58" s="139" t="s">
        <v>391</v>
      </c>
      <c r="U58" s="1169" t="s">
        <v>315</v>
      </c>
      <c r="V58" s="1170"/>
      <c r="W58" s="1170"/>
      <c r="X58" s="1170"/>
      <c r="Y58" s="1170"/>
      <c r="Z58" s="1170"/>
      <c r="AA58" s="1170"/>
      <c r="AB58" s="1170"/>
      <c r="AC58" s="1170"/>
      <c r="AD58" s="1170"/>
      <c r="AE58" s="1170"/>
      <c r="AF58" s="1170"/>
      <c r="AG58" s="1170"/>
      <c r="AH58" s="1171"/>
      <c r="AI58" s="1175">
        <v>5</v>
      </c>
      <c r="AJ58" s="1145"/>
      <c r="AK58" s="1176"/>
      <c r="AL58" s="1175"/>
      <c r="AM58" s="1144">
        <f>SUM(AY58,BB58,BE58,BH58,BK58,BN58,BQ58,BT58,BW58,BZ58)</f>
        <v>116</v>
      </c>
      <c r="AN58" s="1175"/>
      <c r="AO58" s="1176">
        <f>SUM(AZ58,BC58,BF58,BI58,BL58,BO58,BX58,CA58,BR58,BU58)</f>
        <v>68</v>
      </c>
      <c r="AP58" s="1177"/>
      <c r="AQ58" s="1175">
        <v>34</v>
      </c>
      <c r="AR58" s="1175"/>
      <c r="AS58" s="1176"/>
      <c r="AT58" s="1145"/>
      <c r="AU58" s="1176">
        <v>34</v>
      </c>
      <c r="AV58" s="1145"/>
      <c r="AW58" s="1175"/>
      <c r="AX58" s="1177"/>
      <c r="AY58" s="170"/>
      <c r="AZ58" s="128"/>
      <c r="BA58" s="184"/>
      <c r="BB58" s="170"/>
      <c r="BC58" s="128"/>
      <c r="BD58" s="184"/>
      <c r="BE58" s="170"/>
      <c r="BF58" s="128"/>
      <c r="BG58" s="182"/>
      <c r="BH58" s="170"/>
      <c r="BI58" s="128"/>
      <c r="BJ58" s="182"/>
      <c r="BK58" s="170">
        <v>116</v>
      </c>
      <c r="BL58" s="128">
        <v>68</v>
      </c>
      <c r="BM58" s="184">
        <v>3</v>
      </c>
      <c r="BN58" s="170"/>
      <c r="BO58" s="128"/>
      <c r="BP58" s="184"/>
      <c r="BQ58" s="170"/>
      <c r="BR58" s="128"/>
      <c r="BS58" s="184"/>
      <c r="BT58" s="170"/>
      <c r="BU58" s="128"/>
      <c r="BV58" s="182"/>
      <c r="BW58" s="170"/>
      <c r="BX58" s="128"/>
      <c r="BY58" s="184"/>
      <c r="BZ58" s="182"/>
      <c r="CA58" s="128"/>
      <c r="CB58" s="182"/>
      <c r="CC58" s="1196" t="s">
        <v>94</v>
      </c>
      <c r="CD58" s="1197"/>
      <c r="CE58" s="1197"/>
      <c r="CF58" s="1197"/>
      <c r="CG58" s="1198"/>
      <c r="CH58" s="116"/>
      <c r="CI58" s="116"/>
    </row>
    <row r="59" spans="20:87" s="117" customFormat="1" ht="90" customHeight="1">
      <c r="T59" s="228" t="s">
        <v>61</v>
      </c>
      <c r="U59" s="1216" t="s">
        <v>320</v>
      </c>
      <c r="V59" s="1217"/>
      <c r="W59" s="1217"/>
      <c r="X59" s="1217"/>
      <c r="Y59" s="1217"/>
      <c r="Z59" s="1217"/>
      <c r="AA59" s="1217"/>
      <c r="AB59" s="1217"/>
      <c r="AC59" s="1217"/>
      <c r="AD59" s="1217"/>
      <c r="AE59" s="1217"/>
      <c r="AF59" s="1217"/>
      <c r="AG59" s="1217"/>
      <c r="AH59" s="1218"/>
      <c r="AI59" s="1202"/>
      <c r="AJ59" s="1203"/>
      <c r="AK59" s="1204"/>
      <c r="AL59" s="1206"/>
      <c r="AM59" s="1205">
        <f>SUM(AY59,BB59,BE59,BH59,BK59,BN59,BQ59,BT59,BW59,BZ59)</f>
        <v>0</v>
      </c>
      <c r="AN59" s="1203"/>
      <c r="AO59" s="1204">
        <f>SUM(AZ59,BC59,BF59,BI59,BL59,BO59,BX59,CA59,BR59,BU59)</f>
        <v>0</v>
      </c>
      <c r="AP59" s="1206"/>
      <c r="AQ59" s="1205"/>
      <c r="AR59" s="1202"/>
      <c r="AS59" s="1204"/>
      <c r="AT59" s="1203"/>
      <c r="AU59" s="1204"/>
      <c r="AV59" s="1203"/>
      <c r="AW59" s="1202"/>
      <c r="AX59" s="1202"/>
      <c r="AY59" s="229"/>
      <c r="AZ59" s="230"/>
      <c r="BA59" s="235"/>
      <c r="BB59" s="229"/>
      <c r="BC59" s="230"/>
      <c r="BD59" s="235"/>
      <c r="BE59" s="229"/>
      <c r="BF59" s="230"/>
      <c r="BG59" s="235"/>
      <c r="BH59" s="229"/>
      <c r="BI59" s="230"/>
      <c r="BJ59" s="235"/>
      <c r="BK59" s="229"/>
      <c r="BL59" s="230"/>
      <c r="BM59" s="235"/>
      <c r="BN59" s="229"/>
      <c r="BO59" s="230"/>
      <c r="BP59" s="235"/>
      <c r="BQ59" s="229"/>
      <c r="BR59" s="230"/>
      <c r="BS59" s="235"/>
      <c r="BT59" s="229"/>
      <c r="BU59" s="230"/>
      <c r="BV59" s="232"/>
      <c r="BW59" s="229"/>
      <c r="BX59" s="230"/>
      <c r="BY59" s="231"/>
      <c r="BZ59" s="232"/>
      <c r="CA59" s="230"/>
      <c r="CB59" s="232"/>
      <c r="CC59" s="1210" t="s">
        <v>74</v>
      </c>
      <c r="CD59" s="1211"/>
      <c r="CE59" s="1211"/>
      <c r="CF59" s="1211"/>
      <c r="CG59" s="1212"/>
      <c r="CH59" s="116"/>
      <c r="CI59" s="116"/>
    </row>
    <row r="60" spans="20:87" s="117" customFormat="1" ht="90" customHeight="1">
      <c r="T60" s="135" t="s">
        <v>337</v>
      </c>
      <c r="U60" s="1207" t="s">
        <v>321</v>
      </c>
      <c r="V60" s="1208"/>
      <c r="W60" s="1208"/>
      <c r="X60" s="1208"/>
      <c r="Y60" s="1208"/>
      <c r="Z60" s="1208"/>
      <c r="AA60" s="1208"/>
      <c r="AB60" s="1208"/>
      <c r="AC60" s="1208"/>
      <c r="AD60" s="1208"/>
      <c r="AE60" s="1208"/>
      <c r="AF60" s="1208"/>
      <c r="AG60" s="1208"/>
      <c r="AH60" s="1209"/>
      <c r="AI60" s="1175">
        <v>1</v>
      </c>
      <c r="AJ60" s="1145"/>
      <c r="AK60" s="1176"/>
      <c r="AL60" s="1175"/>
      <c r="AM60" s="1144">
        <f t="shared" ref="AM60:AM69" si="6">SUM(AY60,BB60,BE60,BH60,BK60,BN60,BQ60,BT60,BW60,BZ60)</f>
        <v>114</v>
      </c>
      <c r="AN60" s="1145"/>
      <c r="AO60" s="1176">
        <f t="shared" ref="AO60:AO69" si="7">SUM(AZ60,BC60,BF60,BI60,BL60,BO60,BX60,CA60,BR60,BU60)</f>
        <v>68</v>
      </c>
      <c r="AP60" s="1177"/>
      <c r="AQ60" s="1175">
        <v>34</v>
      </c>
      <c r="AR60" s="1175"/>
      <c r="AS60" s="1176"/>
      <c r="AT60" s="1145"/>
      <c r="AU60" s="1176"/>
      <c r="AV60" s="1145"/>
      <c r="AW60" s="1175">
        <v>34</v>
      </c>
      <c r="AX60" s="1175"/>
      <c r="AY60" s="131">
        <v>114</v>
      </c>
      <c r="AZ60" s="128">
        <v>68</v>
      </c>
      <c r="BA60" s="107">
        <v>3</v>
      </c>
      <c r="BB60" s="131"/>
      <c r="BC60" s="128"/>
      <c r="BD60" s="107"/>
      <c r="BE60" s="131"/>
      <c r="BF60" s="128"/>
      <c r="BG60" s="107"/>
      <c r="BH60" s="131"/>
      <c r="BI60" s="128"/>
      <c r="BJ60" s="183"/>
      <c r="BK60" s="131"/>
      <c r="BL60" s="128"/>
      <c r="BM60" s="107"/>
      <c r="BN60" s="131"/>
      <c r="BO60" s="128"/>
      <c r="BP60" s="107"/>
      <c r="BQ60" s="131"/>
      <c r="BR60" s="128"/>
      <c r="BS60" s="107"/>
      <c r="BT60" s="131"/>
      <c r="BU60" s="128"/>
      <c r="BV60" s="183"/>
      <c r="BW60" s="131"/>
      <c r="BX60" s="128"/>
      <c r="BY60" s="107"/>
      <c r="BZ60" s="171"/>
      <c r="CA60" s="128"/>
      <c r="CB60" s="183"/>
      <c r="CC60" s="1196" t="s">
        <v>115</v>
      </c>
      <c r="CD60" s="1197"/>
      <c r="CE60" s="1197"/>
      <c r="CF60" s="1197"/>
      <c r="CG60" s="1198"/>
      <c r="CH60" s="116"/>
      <c r="CI60" s="116"/>
    </row>
    <row r="61" spans="20:87" s="117" customFormat="1" ht="90" customHeight="1">
      <c r="T61" s="135" t="s">
        <v>338</v>
      </c>
      <c r="U61" s="1207" t="s">
        <v>322</v>
      </c>
      <c r="V61" s="1208"/>
      <c r="W61" s="1208"/>
      <c r="X61" s="1208"/>
      <c r="Y61" s="1208"/>
      <c r="Z61" s="1208"/>
      <c r="AA61" s="1208"/>
      <c r="AB61" s="1208"/>
      <c r="AC61" s="1208"/>
      <c r="AD61" s="1208"/>
      <c r="AE61" s="1208"/>
      <c r="AF61" s="1208"/>
      <c r="AG61" s="1208"/>
      <c r="AH61" s="1209"/>
      <c r="AI61" s="1175">
        <v>2</v>
      </c>
      <c r="AJ61" s="1145"/>
      <c r="AK61" s="1176"/>
      <c r="AL61" s="1177"/>
      <c r="AM61" s="1144">
        <f t="shared" si="6"/>
        <v>114</v>
      </c>
      <c r="AN61" s="1145"/>
      <c r="AO61" s="1176">
        <f t="shared" si="7"/>
        <v>68</v>
      </c>
      <c r="AP61" s="1177"/>
      <c r="AQ61" s="1175">
        <v>34</v>
      </c>
      <c r="AR61" s="1175"/>
      <c r="AS61" s="1176"/>
      <c r="AT61" s="1145"/>
      <c r="AU61" s="1176"/>
      <c r="AV61" s="1145"/>
      <c r="AW61" s="1175">
        <v>34</v>
      </c>
      <c r="AX61" s="1177"/>
      <c r="AY61" s="170"/>
      <c r="AZ61" s="128"/>
      <c r="BA61" s="184"/>
      <c r="BB61" s="170">
        <v>114</v>
      </c>
      <c r="BC61" s="128">
        <v>68</v>
      </c>
      <c r="BD61" s="184">
        <v>3</v>
      </c>
      <c r="BE61" s="170"/>
      <c r="BF61" s="128"/>
      <c r="BG61" s="184"/>
      <c r="BH61" s="170"/>
      <c r="BI61" s="128"/>
      <c r="BJ61" s="182"/>
      <c r="BK61" s="170"/>
      <c r="BL61" s="128"/>
      <c r="BM61" s="184"/>
      <c r="BN61" s="170"/>
      <c r="BO61" s="128"/>
      <c r="BP61" s="184"/>
      <c r="BQ61" s="170"/>
      <c r="BR61" s="128"/>
      <c r="BS61" s="184"/>
      <c r="BT61" s="170"/>
      <c r="BU61" s="128"/>
      <c r="BV61" s="182"/>
      <c r="BW61" s="170"/>
      <c r="BX61" s="128"/>
      <c r="BY61" s="184"/>
      <c r="BZ61" s="182"/>
      <c r="CA61" s="128"/>
      <c r="CB61" s="182"/>
      <c r="CC61" s="1196" t="s">
        <v>116</v>
      </c>
      <c r="CD61" s="1197"/>
      <c r="CE61" s="1197"/>
      <c r="CF61" s="1197"/>
      <c r="CG61" s="1198"/>
      <c r="CH61" s="116"/>
      <c r="CI61" s="116"/>
    </row>
    <row r="62" spans="20:87" s="117" customFormat="1" ht="90" customHeight="1">
      <c r="T62" s="135" t="s">
        <v>339</v>
      </c>
      <c r="U62" s="1207" t="s">
        <v>397</v>
      </c>
      <c r="V62" s="1208"/>
      <c r="W62" s="1208"/>
      <c r="X62" s="1208"/>
      <c r="Y62" s="1208"/>
      <c r="Z62" s="1208"/>
      <c r="AA62" s="1208"/>
      <c r="AB62" s="1208"/>
      <c r="AC62" s="1208"/>
      <c r="AD62" s="1208"/>
      <c r="AE62" s="1208"/>
      <c r="AF62" s="1208"/>
      <c r="AG62" s="1208"/>
      <c r="AH62" s="1209"/>
      <c r="AI62" s="1175"/>
      <c r="AJ62" s="1145"/>
      <c r="AK62" s="1176"/>
      <c r="AL62" s="1177"/>
      <c r="AM62" s="1144">
        <f t="shared" si="6"/>
        <v>40</v>
      </c>
      <c r="AN62" s="1145"/>
      <c r="AO62" s="1176">
        <f t="shared" si="7"/>
        <v>0</v>
      </c>
      <c r="AP62" s="1177"/>
      <c r="AQ62" s="1175"/>
      <c r="AR62" s="1175"/>
      <c r="AS62" s="1176"/>
      <c r="AT62" s="1145"/>
      <c r="AU62" s="1176"/>
      <c r="AV62" s="1145"/>
      <c r="AW62" s="1175"/>
      <c r="AX62" s="1177"/>
      <c r="AY62" s="170"/>
      <c r="AZ62" s="128"/>
      <c r="BA62" s="184"/>
      <c r="BB62" s="170">
        <v>40</v>
      </c>
      <c r="BC62" s="128"/>
      <c r="BD62" s="184">
        <v>1</v>
      </c>
      <c r="BE62" s="170"/>
      <c r="BF62" s="128"/>
      <c r="BG62" s="184"/>
      <c r="BH62" s="170"/>
      <c r="BI62" s="128"/>
      <c r="BJ62" s="182"/>
      <c r="BK62" s="170"/>
      <c r="BL62" s="128"/>
      <c r="BM62" s="184"/>
      <c r="BN62" s="170"/>
      <c r="BO62" s="128"/>
      <c r="BP62" s="184"/>
      <c r="BQ62" s="170"/>
      <c r="BR62" s="128"/>
      <c r="BS62" s="184"/>
      <c r="BT62" s="170"/>
      <c r="BU62" s="128"/>
      <c r="BV62" s="182"/>
      <c r="BW62" s="170"/>
      <c r="BX62" s="128"/>
      <c r="BY62" s="184"/>
      <c r="BZ62" s="182"/>
      <c r="CA62" s="128"/>
      <c r="CB62" s="182"/>
      <c r="CC62" s="1196" t="s">
        <v>458</v>
      </c>
      <c r="CD62" s="1197"/>
      <c r="CE62" s="1197"/>
      <c r="CF62" s="1197"/>
      <c r="CG62" s="1198"/>
      <c r="CH62" s="116"/>
      <c r="CI62" s="116"/>
    </row>
    <row r="63" spans="20:87" s="117" customFormat="1" ht="90" customHeight="1">
      <c r="T63" s="135" t="s">
        <v>340</v>
      </c>
      <c r="U63" s="1207" t="s">
        <v>323</v>
      </c>
      <c r="V63" s="1208"/>
      <c r="W63" s="1208"/>
      <c r="X63" s="1208"/>
      <c r="Y63" s="1208"/>
      <c r="Z63" s="1208"/>
      <c r="AA63" s="1208"/>
      <c r="AB63" s="1208"/>
      <c r="AC63" s="1208"/>
      <c r="AD63" s="1208"/>
      <c r="AE63" s="1208"/>
      <c r="AF63" s="1208"/>
      <c r="AG63" s="1208"/>
      <c r="AH63" s="1209"/>
      <c r="AI63" s="1175">
        <v>3</v>
      </c>
      <c r="AJ63" s="1145"/>
      <c r="AK63" s="1176"/>
      <c r="AL63" s="1177"/>
      <c r="AM63" s="1144">
        <f t="shared" si="6"/>
        <v>114</v>
      </c>
      <c r="AN63" s="1145"/>
      <c r="AO63" s="1176">
        <f t="shared" si="7"/>
        <v>68</v>
      </c>
      <c r="AP63" s="1177"/>
      <c r="AQ63" s="1175">
        <v>34</v>
      </c>
      <c r="AR63" s="1175"/>
      <c r="AS63" s="1176"/>
      <c r="AT63" s="1145"/>
      <c r="AU63" s="1176"/>
      <c r="AV63" s="1145"/>
      <c r="AW63" s="1175">
        <v>34</v>
      </c>
      <c r="AX63" s="1177"/>
      <c r="AY63" s="170"/>
      <c r="AZ63" s="128"/>
      <c r="BA63" s="184"/>
      <c r="BB63" s="170"/>
      <c r="BC63" s="128"/>
      <c r="BD63" s="184"/>
      <c r="BE63" s="170">
        <v>114</v>
      </c>
      <c r="BF63" s="128">
        <v>68</v>
      </c>
      <c r="BG63" s="184">
        <v>3</v>
      </c>
      <c r="BH63" s="170"/>
      <c r="BI63" s="128"/>
      <c r="BJ63" s="182"/>
      <c r="BK63" s="170"/>
      <c r="BL63" s="128"/>
      <c r="BM63" s="184"/>
      <c r="BN63" s="170"/>
      <c r="BO63" s="128"/>
      <c r="BP63" s="184"/>
      <c r="BQ63" s="170"/>
      <c r="BR63" s="128"/>
      <c r="BS63" s="184"/>
      <c r="BT63" s="170"/>
      <c r="BU63" s="128"/>
      <c r="BV63" s="182"/>
      <c r="BW63" s="170"/>
      <c r="BX63" s="128"/>
      <c r="BY63" s="184"/>
      <c r="BZ63" s="182"/>
      <c r="CA63" s="128"/>
      <c r="CB63" s="182"/>
      <c r="CC63" s="1196" t="s">
        <v>226</v>
      </c>
      <c r="CD63" s="1197"/>
      <c r="CE63" s="1197"/>
      <c r="CF63" s="1197"/>
      <c r="CG63" s="1198"/>
      <c r="CH63" s="116"/>
      <c r="CI63" s="116"/>
    </row>
    <row r="64" spans="20:87" s="120" customFormat="1" ht="90" customHeight="1">
      <c r="T64" s="135" t="s">
        <v>396</v>
      </c>
      <c r="U64" s="1207" t="s">
        <v>324</v>
      </c>
      <c r="V64" s="1208"/>
      <c r="W64" s="1208"/>
      <c r="X64" s="1208"/>
      <c r="Y64" s="1208"/>
      <c r="Z64" s="1208"/>
      <c r="AA64" s="1208"/>
      <c r="AB64" s="1208"/>
      <c r="AC64" s="1208"/>
      <c r="AD64" s="1208"/>
      <c r="AE64" s="1208"/>
      <c r="AF64" s="1208"/>
      <c r="AG64" s="1208"/>
      <c r="AH64" s="1209"/>
      <c r="AI64" s="1175"/>
      <c r="AJ64" s="1145"/>
      <c r="AK64" s="1176"/>
      <c r="AL64" s="1177"/>
      <c r="AM64" s="1144">
        <f t="shared" si="6"/>
        <v>40</v>
      </c>
      <c r="AN64" s="1145"/>
      <c r="AO64" s="1176">
        <f t="shared" si="7"/>
        <v>0</v>
      </c>
      <c r="AP64" s="1177"/>
      <c r="AQ64" s="1175"/>
      <c r="AR64" s="1175"/>
      <c r="AS64" s="1176"/>
      <c r="AT64" s="1145"/>
      <c r="AU64" s="1176"/>
      <c r="AV64" s="1145"/>
      <c r="AW64" s="1175"/>
      <c r="AX64" s="1177"/>
      <c r="AY64" s="170"/>
      <c r="AZ64" s="128"/>
      <c r="BA64" s="184"/>
      <c r="BB64" s="170"/>
      <c r="BC64" s="128"/>
      <c r="BD64" s="184"/>
      <c r="BE64" s="170"/>
      <c r="BF64" s="128"/>
      <c r="BG64" s="184"/>
      <c r="BH64" s="170">
        <v>40</v>
      </c>
      <c r="BI64" s="128"/>
      <c r="BJ64" s="182">
        <v>1</v>
      </c>
      <c r="BK64" s="170"/>
      <c r="BL64" s="128"/>
      <c r="BM64" s="184"/>
      <c r="BN64" s="170"/>
      <c r="BO64" s="128"/>
      <c r="BP64" s="184"/>
      <c r="BQ64" s="170"/>
      <c r="BR64" s="128"/>
      <c r="BS64" s="184"/>
      <c r="BT64" s="170"/>
      <c r="BU64" s="128"/>
      <c r="BV64" s="182"/>
      <c r="BW64" s="170"/>
      <c r="BX64" s="128"/>
      <c r="BY64" s="184"/>
      <c r="BZ64" s="182"/>
      <c r="CA64" s="128"/>
      <c r="CB64" s="182"/>
      <c r="CC64" s="1196" t="s">
        <v>459</v>
      </c>
      <c r="CD64" s="1197"/>
      <c r="CE64" s="1197"/>
      <c r="CF64" s="1197"/>
      <c r="CG64" s="1198"/>
      <c r="CH64" s="116"/>
      <c r="CI64" s="116"/>
    </row>
    <row r="65" spans="20:87" s="117" customFormat="1" ht="90" customHeight="1">
      <c r="T65" s="233" t="s">
        <v>85</v>
      </c>
      <c r="U65" s="1216" t="s">
        <v>533</v>
      </c>
      <c r="V65" s="1217"/>
      <c r="W65" s="1217"/>
      <c r="X65" s="1217"/>
      <c r="Y65" s="1217"/>
      <c r="Z65" s="1217"/>
      <c r="AA65" s="1217"/>
      <c r="AB65" s="1217"/>
      <c r="AC65" s="1217"/>
      <c r="AD65" s="1217"/>
      <c r="AE65" s="1217"/>
      <c r="AF65" s="1217"/>
      <c r="AG65" s="1217"/>
      <c r="AH65" s="1218"/>
      <c r="AI65" s="1202"/>
      <c r="AJ65" s="1203"/>
      <c r="AK65" s="1204"/>
      <c r="AL65" s="1202"/>
      <c r="AM65" s="1205"/>
      <c r="AN65" s="1203"/>
      <c r="AO65" s="1204"/>
      <c r="AP65" s="1206"/>
      <c r="AQ65" s="1205"/>
      <c r="AR65" s="1202"/>
      <c r="AS65" s="1204"/>
      <c r="AT65" s="1203"/>
      <c r="AU65" s="1204"/>
      <c r="AV65" s="1203"/>
      <c r="AW65" s="1202"/>
      <c r="AX65" s="1202"/>
      <c r="AY65" s="229"/>
      <c r="AZ65" s="230"/>
      <c r="BA65" s="232"/>
      <c r="BB65" s="229"/>
      <c r="BC65" s="230"/>
      <c r="BD65" s="232"/>
      <c r="BE65" s="229"/>
      <c r="BF65" s="230"/>
      <c r="BG65" s="232"/>
      <c r="BH65" s="229"/>
      <c r="BI65" s="230"/>
      <c r="BJ65" s="232"/>
      <c r="BK65" s="229"/>
      <c r="BL65" s="230"/>
      <c r="BM65" s="232"/>
      <c r="BN65" s="229"/>
      <c r="BO65" s="230"/>
      <c r="BP65" s="232"/>
      <c r="BQ65" s="229"/>
      <c r="BR65" s="230"/>
      <c r="BS65" s="232"/>
      <c r="BT65" s="229"/>
      <c r="BU65" s="230"/>
      <c r="BV65" s="232"/>
      <c r="BW65" s="229"/>
      <c r="BX65" s="230"/>
      <c r="BY65" s="231"/>
      <c r="BZ65" s="232"/>
      <c r="CA65" s="230"/>
      <c r="CB65" s="232"/>
      <c r="CC65" s="1210" t="s">
        <v>74</v>
      </c>
      <c r="CD65" s="1211"/>
      <c r="CE65" s="1211"/>
      <c r="CF65" s="1211"/>
      <c r="CG65" s="1212"/>
      <c r="CH65" s="116"/>
      <c r="CI65" s="116"/>
    </row>
    <row r="66" spans="20:87" s="120" customFormat="1" ht="90" customHeight="1">
      <c r="T66" s="135" t="s">
        <v>109</v>
      </c>
      <c r="U66" s="1207" t="s">
        <v>325</v>
      </c>
      <c r="V66" s="1208"/>
      <c r="W66" s="1208"/>
      <c r="X66" s="1208"/>
      <c r="Y66" s="1208"/>
      <c r="Z66" s="1208"/>
      <c r="AA66" s="1208"/>
      <c r="AB66" s="1208"/>
      <c r="AC66" s="1208"/>
      <c r="AD66" s="1208"/>
      <c r="AE66" s="1208"/>
      <c r="AF66" s="1208"/>
      <c r="AG66" s="1208"/>
      <c r="AH66" s="1209"/>
      <c r="AI66" s="1175"/>
      <c r="AJ66" s="1145"/>
      <c r="AK66" s="1176">
        <v>4</v>
      </c>
      <c r="AL66" s="1175"/>
      <c r="AM66" s="1144">
        <f t="shared" si="6"/>
        <v>108</v>
      </c>
      <c r="AN66" s="1145"/>
      <c r="AO66" s="1176">
        <f t="shared" si="7"/>
        <v>52</v>
      </c>
      <c r="AP66" s="1177"/>
      <c r="AQ66" s="1175">
        <v>30</v>
      </c>
      <c r="AR66" s="1175"/>
      <c r="AS66" s="1176"/>
      <c r="AT66" s="1145"/>
      <c r="AU66" s="1176"/>
      <c r="AV66" s="1145"/>
      <c r="AW66" s="1175">
        <v>22</v>
      </c>
      <c r="AX66" s="1175"/>
      <c r="AY66" s="170"/>
      <c r="AZ66" s="128"/>
      <c r="BA66" s="184"/>
      <c r="BB66" s="170"/>
      <c r="BC66" s="128"/>
      <c r="BD66" s="184"/>
      <c r="BE66" s="170"/>
      <c r="BF66" s="128"/>
      <c r="BG66" s="184"/>
      <c r="BH66" s="170">
        <v>108</v>
      </c>
      <c r="BI66" s="128">
        <v>52</v>
      </c>
      <c r="BJ66" s="184">
        <v>3</v>
      </c>
      <c r="BK66" s="170"/>
      <c r="BL66" s="128"/>
      <c r="BM66" s="184"/>
      <c r="BN66" s="170"/>
      <c r="BO66" s="128"/>
      <c r="BP66" s="184"/>
      <c r="BQ66" s="170"/>
      <c r="BR66" s="128"/>
      <c r="BS66" s="184"/>
      <c r="BT66" s="170"/>
      <c r="BU66" s="128"/>
      <c r="BV66" s="182"/>
      <c r="BW66" s="170"/>
      <c r="BX66" s="128"/>
      <c r="BY66" s="184"/>
      <c r="BZ66" s="182"/>
      <c r="CA66" s="128"/>
      <c r="CB66" s="182"/>
      <c r="CC66" s="1226" t="s">
        <v>227</v>
      </c>
      <c r="CD66" s="1227"/>
      <c r="CE66" s="1227"/>
      <c r="CF66" s="1227"/>
      <c r="CG66" s="1228"/>
      <c r="CH66" s="116"/>
      <c r="CI66" s="116"/>
    </row>
    <row r="67" spans="20:87" s="120" customFormat="1" ht="90" customHeight="1">
      <c r="T67" s="135" t="s">
        <v>110</v>
      </c>
      <c r="U67" s="1207" t="s">
        <v>326</v>
      </c>
      <c r="V67" s="1208"/>
      <c r="W67" s="1208"/>
      <c r="X67" s="1208"/>
      <c r="Y67" s="1208"/>
      <c r="Z67" s="1208"/>
      <c r="AA67" s="1208"/>
      <c r="AB67" s="1208"/>
      <c r="AC67" s="1208"/>
      <c r="AD67" s="1208"/>
      <c r="AE67" s="1208"/>
      <c r="AF67" s="1208"/>
      <c r="AG67" s="1208"/>
      <c r="AH67" s="1209"/>
      <c r="AI67" s="1175">
        <v>5</v>
      </c>
      <c r="AJ67" s="1145"/>
      <c r="AK67" s="1176"/>
      <c r="AL67" s="1177"/>
      <c r="AM67" s="1144">
        <f t="shared" si="6"/>
        <v>118</v>
      </c>
      <c r="AN67" s="1145"/>
      <c r="AO67" s="1176">
        <f t="shared" si="7"/>
        <v>68</v>
      </c>
      <c r="AP67" s="1177"/>
      <c r="AQ67" s="1175">
        <v>34</v>
      </c>
      <c r="AR67" s="1175"/>
      <c r="AS67" s="1176"/>
      <c r="AT67" s="1145"/>
      <c r="AU67" s="1176">
        <v>34</v>
      </c>
      <c r="AV67" s="1145"/>
      <c r="AW67" s="1175"/>
      <c r="AX67" s="1175"/>
      <c r="AY67" s="170"/>
      <c r="AZ67" s="128"/>
      <c r="BA67" s="184"/>
      <c r="BB67" s="170"/>
      <c r="BC67" s="128"/>
      <c r="BD67" s="184"/>
      <c r="BE67" s="170"/>
      <c r="BF67" s="128"/>
      <c r="BG67" s="184"/>
      <c r="BH67" s="170"/>
      <c r="BI67" s="128"/>
      <c r="BJ67" s="184"/>
      <c r="BK67" s="170">
        <v>118</v>
      </c>
      <c r="BL67" s="128">
        <v>68</v>
      </c>
      <c r="BM67" s="184">
        <v>3</v>
      </c>
      <c r="BN67" s="170"/>
      <c r="BO67" s="128"/>
      <c r="BP67" s="184"/>
      <c r="BQ67" s="170"/>
      <c r="BR67" s="128"/>
      <c r="BS67" s="184"/>
      <c r="BT67" s="170"/>
      <c r="BU67" s="128"/>
      <c r="BV67" s="182"/>
      <c r="BW67" s="170"/>
      <c r="BX67" s="128"/>
      <c r="BY67" s="184"/>
      <c r="BZ67" s="182"/>
      <c r="CA67" s="128"/>
      <c r="CB67" s="182"/>
      <c r="CC67" s="1226" t="s">
        <v>228</v>
      </c>
      <c r="CD67" s="1227"/>
      <c r="CE67" s="1227"/>
      <c r="CF67" s="1227"/>
      <c r="CG67" s="1228"/>
      <c r="CH67" s="116"/>
      <c r="CI67" s="116"/>
    </row>
    <row r="68" spans="20:87" s="120" customFormat="1" ht="90" customHeight="1">
      <c r="T68" s="135" t="s">
        <v>111</v>
      </c>
      <c r="U68" s="1207" t="s">
        <v>327</v>
      </c>
      <c r="V68" s="1208"/>
      <c r="W68" s="1208"/>
      <c r="X68" s="1208"/>
      <c r="Y68" s="1208"/>
      <c r="Z68" s="1208"/>
      <c r="AA68" s="1208"/>
      <c r="AB68" s="1208"/>
      <c r="AC68" s="1208"/>
      <c r="AD68" s="1208"/>
      <c r="AE68" s="1208"/>
      <c r="AF68" s="1208"/>
      <c r="AG68" s="1208"/>
      <c r="AH68" s="1209"/>
      <c r="AI68" s="1175">
        <v>6</v>
      </c>
      <c r="AJ68" s="1145"/>
      <c r="AK68" s="1176"/>
      <c r="AL68" s="1177"/>
      <c r="AM68" s="1144">
        <f t="shared" si="6"/>
        <v>118</v>
      </c>
      <c r="AN68" s="1145"/>
      <c r="AO68" s="1176">
        <f t="shared" si="7"/>
        <v>68</v>
      </c>
      <c r="AP68" s="1177"/>
      <c r="AQ68" s="1175">
        <v>34</v>
      </c>
      <c r="AR68" s="1175"/>
      <c r="AS68" s="1176"/>
      <c r="AT68" s="1145"/>
      <c r="AU68" s="1176">
        <v>34</v>
      </c>
      <c r="AV68" s="1145"/>
      <c r="AW68" s="1175"/>
      <c r="AX68" s="1177"/>
      <c r="AY68" s="189"/>
      <c r="AZ68" s="193"/>
      <c r="BA68" s="188"/>
      <c r="BB68" s="189"/>
      <c r="BC68" s="193"/>
      <c r="BD68" s="188"/>
      <c r="BE68" s="189"/>
      <c r="BF68" s="193"/>
      <c r="BG68" s="188"/>
      <c r="BH68" s="189"/>
      <c r="BI68" s="193"/>
      <c r="BJ68" s="188"/>
      <c r="BK68" s="189"/>
      <c r="BL68" s="193"/>
      <c r="BM68" s="188"/>
      <c r="BN68" s="189">
        <v>118</v>
      </c>
      <c r="BO68" s="193">
        <v>68</v>
      </c>
      <c r="BP68" s="188">
        <v>3</v>
      </c>
      <c r="BQ68" s="189"/>
      <c r="BR68" s="193"/>
      <c r="BS68" s="188"/>
      <c r="BT68" s="189"/>
      <c r="BU68" s="193"/>
      <c r="BV68" s="187"/>
      <c r="BW68" s="189"/>
      <c r="BX68" s="193"/>
      <c r="BY68" s="188"/>
      <c r="BZ68" s="187"/>
      <c r="CA68" s="193"/>
      <c r="CB68" s="187"/>
      <c r="CC68" s="1226" t="s">
        <v>229</v>
      </c>
      <c r="CD68" s="1227"/>
      <c r="CE68" s="1227"/>
      <c r="CF68" s="1227"/>
      <c r="CG68" s="1228"/>
      <c r="CH68" s="116"/>
      <c r="CI68" s="116"/>
    </row>
    <row r="69" spans="20:87" s="120" customFormat="1" ht="90" customHeight="1">
      <c r="T69" s="135" t="s">
        <v>137</v>
      </c>
      <c r="U69" s="1207" t="s">
        <v>534</v>
      </c>
      <c r="V69" s="1208"/>
      <c r="W69" s="1208"/>
      <c r="X69" s="1208"/>
      <c r="Y69" s="1208"/>
      <c r="Z69" s="1208"/>
      <c r="AA69" s="1208"/>
      <c r="AB69" s="1208"/>
      <c r="AC69" s="1208"/>
      <c r="AD69" s="1208"/>
      <c r="AE69" s="1208"/>
      <c r="AF69" s="1208"/>
      <c r="AG69" s="1208"/>
      <c r="AH69" s="1209"/>
      <c r="AI69" s="1175"/>
      <c r="AJ69" s="1145"/>
      <c r="AK69" s="1176"/>
      <c r="AL69" s="1177"/>
      <c r="AM69" s="1144">
        <f t="shared" si="6"/>
        <v>40</v>
      </c>
      <c r="AN69" s="1145"/>
      <c r="AO69" s="1176">
        <f t="shared" si="7"/>
        <v>0</v>
      </c>
      <c r="AP69" s="1177"/>
      <c r="AQ69" s="1175"/>
      <c r="AR69" s="1175"/>
      <c r="AS69" s="1176"/>
      <c r="AT69" s="1145"/>
      <c r="AU69" s="1176"/>
      <c r="AV69" s="1145"/>
      <c r="AW69" s="1175"/>
      <c r="AX69" s="1177"/>
      <c r="AY69" s="189"/>
      <c r="AZ69" s="193"/>
      <c r="BA69" s="188"/>
      <c r="BB69" s="189"/>
      <c r="BC69" s="193"/>
      <c r="BD69" s="188"/>
      <c r="BE69" s="189"/>
      <c r="BF69" s="193"/>
      <c r="BG69" s="188"/>
      <c r="BH69" s="189"/>
      <c r="BI69" s="193"/>
      <c r="BJ69" s="188"/>
      <c r="BK69" s="189"/>
      <c r="BL69" s="193"/>
      <c r="BM69" s="188"/>
      <c r="BN69" s="189">
        <v>40</v>
      </c>
      <c r="BO69" s="193"/>
      <c r="BP69" s="188">
        <v>1</v>
      </c>
      <c r="BQ69" s="189"/>
      <c r="BR69" s="193"/>
      <c r="BS69" s="188"/>
      <c r="BT69" s="189"/>
      <c r="BU69" s="193"/>
      <c r="BV69" s="187"/>
      <c r="BW69" s="189"/>
      <c r="BX69" s="193"/>
      <c r="BY69" s="188"/>
      <c r="BZ69" s="187"/>
      <c r="CA69" s="193"/>
      <c r="CB69" s="187"/>
      <c r="CC69" s="1226" t="s">
        <v>575</v>
      </c>
      <c r="CD69" s="1227"/>
      <c r="CE69" s="1227"/>
      <c r="CF69" s="1227"/>
      <c r="CG69" s="1228"/>
      <c r="CH69" s="116"/>
      <c r="CI69" s="116"/>
    </row>
    <row r="70" spans="20:87" s="120" customFormat="1" ht="90" customHeight="1">
      <c r="T70" s="233" t="s">
        <v>89</v>
      </c>
      <c r="U70" s="1216" t="s">
        <v>350</v>
      </c>
      <c r="V70" s="1217"/>
      <c r="W70" s="1217"/>
      <c r="X70" s="1217"/>
      <c r="Y70" s="1217"/>
      <c r="Z70" s="1217"/>
      <c r="AA70" s="1217"/>
      <c r="AB70" s="1217"/>
      <c r="AC70" s="1217"/>
      <c r="AD70" s="1217"/>
      <c r="AE70" s="1217"/>
      <c r="AF70" s="1217"/>
      <c r="AG70" s="1217"/>
      <c r="AH70" s="1218"/>
      <c r="AI70" s="1202">
        <v>9</v>
      </c>
      <c r="AJ70" s="1203"/>
      <c r="AK70" s="1204"/>
      <c r="AL70" s="1206"/>
      <c r="AM70" s="1205">
        <f>SUM(AY70,BB70,BE70,BH70,BK70,BN70,BQ70,BT70,BW70,BZ70)</f>
        <v>120</v>
      </c>
      <c r="AN70" s="1202"/>
      <c r="AO70" s="1204">
        <f>SUM(AZ70,BC70,BF70,BI70,BL70,BO70,BR70,BU70,BX70,CA70)</f>
        <v>64</v>
      </c>
      <c r="AP70" s="1206"/>
      <c r="AQ70" s="1202">
        <v>30</v>
      </c>
      <c r="AR70" s="1202"/>
      <c r="AS70" s="1204"/>
      <c r="AT70" s="1203"/>
      <c r="AU70" s="1204">
        <v>34</v>
      </c>
      <c r="AV70" s="1203"/>
      <c r="AW70" s="1202"/>
      <c r="AX70" s="1202"/>
      <c r="AY70" s="229"/>
      <c r="AZ70" s="230"/>
      <c r="BA70" s="231"/>
      <c r="BB70" s="229"/>
      <c r="BC70" s="230"/>
      <c r="BD70" s="231"/>
      <c r="BE70" s="229"/>
      <c r="BF70" s="230"/>
      <c r="BG70" s="231"/>
      <c r="BH70" s="229"/>
      <c r="BI70" s="230"/>
      <c r="BJ70" s="231"/>
      <c r="BK70" s="229"/>
      <c r="BL70" s="230"/>
      <c r="BM70" s="231"/>
      <c r="BN70" s="229"/>
      <c r="BO70" s="230"/>
      <c r="BP70" s="231"/>
      <c r="BQ70" s="229"/>
      <c r="BR70" s="230"/>
      <c r="BS70" s="231"/>
      <c r="BT70" s="229"/>
      <c r="BU70" s="230"/>
      <c r="BV70" s="232"/>
      <c r="BW70" s="229">
        <v>120</v>
      </c>
      <c r="BX70" s="230">
        <v>64</v>
      </c>
      <c r="BY70" s="231">
        <v>3</v>
      </c>
      <c r="BZ70" s="229"/>
      <c r="CA70" s="230"/>
      <c r="CB70" s="232"/>
      <c r="CC70" s="1210" t="s">
        <v>522</v>
      </c>
      <c r="CD70" s="1211"/>
      <c r="CE70" s="1211"/>
      <c r="CF70" s="1211"/>
      <c r="CG70" s="1212"/>
      <c r="CH70" s="116"/>
      <c r="CI70" s="116"/>
    </row>
    <row r="71" spans="20:87" s="3" customFormat="1" ht="90" customHeight="1">
      <c r="T71" s="228" t="s">
        <v>519</v>
      </c>
      <c r="U71" s="1216" t="s">
        <v>371</v>
      </c>
      <c r="V71" s="1217"/>
      <c r="W71" s="1217"/>
      <c r="X71" s="1217"/>
      <c r="Y71" s="1217"/>
      <c r="Z71" s="1217"/>
      <c r="AA71" s="1217"/>
      <c r="AB71" s="1217"/>
      <c r="AC71" s="1217"/>
      <c r="AD71" s="1217"/>
      <c r="AE71" s="1217"/>
      <c r="AF71" s="1217"/>
      <c r="AG71" s="1217"/>
      <c r="AH71" s="1218"/>
      <c r="AI71" s="1250" t="s">
        <v>370</v>
      </c>
      <c r="AJ71" s="1203"/>
      <c r="AK71" s="236"/>
      <c r="AL71" s="231"/>
      <c r="AM71" s="1205">
        <f t="shared" ref="AM71" si="8">SUM(AY71,BB71,BE71,BH71,BK71,BN71,BQ71,BT71,BW71,BZ71)</f>
        <v>406</v>
      </c>
      <c r="AN71" s="1202"/>
      <c r="AO71" s="1204">
        <f t="shared" ref="AO71" si="9">SUM(AZ71,BC71,BF71,BI71,BL71,BO71,BX71,CA71,BR71,BU71)</f>
        <v>228</v>
      </c>
      <c r="AP71" s="1206"/>
      <c r="AQ71" s="229"/>
      <c r="AR71" s="235"/>
      <c r="AS71" s="236"/>
      <c r="AT71" s="235"/>
      <c r="AU71" s="1204">
        <v>272</v>
      </c>
      <c r="AV71" s="1203"/>
      <c r="AW71" s="236"/>
      <c r="AX71" s="231"/>
      <c r="AY71" s="229"/>
      <c r="AZ71" s="230"/>
      <c r="BA71" s="232"/>
      <c r="BB71" s="229"/>
      <c r="BC71" s="230"/>
      <c r="BD71" s="232"/>
      <c r="BE71" s="229"/>
      <c r="BF71" s="230"/>
      <c r="BG71" s="232"/>
      <c r="BH71" s="229"/>
      <c r="BI71" s="230"/>
      <c r="BJ71" s="232"/>
      <c r="BK71" s="229"/>
      <c r="BL71" s="230"/>
      <c r="BM71" s="231"/>
      <c r="BN71" s="229"/>
      <c r="BO71" s="230"/>
      <c r="BP71" s="232"/>
      <c r="BQ71" s="229"/>
      <c r="BR71" s="230"/>
      <c r="BS71" s="232"/>
      <c r="BT71" s="229"/>
      <c r="BU71" s="230"/>
      <c r="BV71" s="232"/>
      <c r="BW71" s="229">
        <v>226</v>
      </c>
      <c r="BX71" s="230">
        <v>136</v>
      </c>
      <c r="BY71" s="231">
        <v>5</v>
      </c>
      <c r="BZ71" s="232">
        <v>180</v>
      </c>
      <c r="CA71" s="230">
        <v>92</v>
      </c>
      <c r="CB71" s="232">
        <v>6</v>
      </c>
      <c r="CC71" s="1210" t="s">
        <v>523</v>
      </c>
      <c r="CD71" s="1211"/>
      <c r="CE71" s="1211"/>
      <c r="CF71" s="1211"/>
      <c r="CG71" s="1212"/>
      <c r="CH71" s="136"/>
      <c r="CI71" s="136"/>
    </row>
    <row r="72" spans="20:87" s="120" customFormat="1" ht="90" customHeight="1">
      <c r="T72" s="238" t="s">
        <v>520</v>
      </c>
      <c r="U72" s="1242" t="s">
        <v>270</v>
      </c>
      <c r="V72" s="1243"/>
      <c r="W72" s="1243"/>
      <c r="X72" s="1243"/>
      <c r="Y72" s="1243"/>
      <c r="Z72" s="1243"/>
      <c r="AA72" s="1243"/>
      <c r="AB72" s="1243"/>
      <c r="AC72" s="1243"/>
      <c r="AD72" s="1243"/>
      <c r="AE72" s="1243"/>
      <c r="AF72" s="1243"/>
      <c r="AG72" s="1243"/>
      <c r="AH72" s="1244"/>
      <c r="AI72" s="1245"/>
      <c r="AJ72" s="1246"/>
      <c r="AK72" s="1247"/>
      <c r="AL72" s="1248"/>
      <c r="AM72" s="1205"/>
      <c r="AN72" s="1203"/>
      <c r="AO72" s="1204"/>
      <c r="AP72" s="1206"/>
      <c r="AQ72" s="1249"/>
      <c r="AR72" s="1231"/>
      <c r="AS72" s="1229"/>
      <c r="AT72" s="1230"/>
      <c r="AU72" s="1229"/>
      <c r="AV72" s="1230"/>
      <c r="AW72" s="1231"/>
      <c r="AX72" s="1232"/>
      <c r="AY72" s="239"/>
      <c r="AZ72" s="240"/>
      <c r="BA72" s="241"/>
      <c r="BB72" s="239"/>
      <c r="BC72" s="240"/>
      <c r="BD72" s="241"/>
      <c r="BE72" s="239"/>
      <c r="BF72" s="240"/>
      <c r="BG72" s="241"/>
      <c r="BH72" s="239"/>
      <c r="BI72" s="240"/>
      <c r="BJ72" s="241"/>
      <c r="BK72" s="239"/>
      <c r="BL72" s="240"/>
      <c r="BM72" s="241"/>
      <c r="BN72" s="239"/>
      <c r="BO72" s="240"/>
      <c r="BP72" s="241"/>
      <c r="BQ72" s="242"/>
      <c r="BR72" s="230"/>
      <c r="BS72" s="241"/>
      <c r="BT72" s="239"/>
      <c r="BU72" s="240"/>
      <c r="BV72" s="243"/>
      <c r="BW72" s="239"/>
      <c r="BX72" s="240"/>
      <c r="BY72" s="241"/>
      <c r="BZ72" s="243"/>
      <c r="CA72" s="240"/>
      <c r="CB72" s="243"/>
      <c r="CC72" s="1210" t="s">
        <v>550</v>
      </c>
      <c r="CD72" s="1211"/>
      <c r="CE72" s="1211"/>
      <c r="CF72" s="153"/>
      <c r="CG72" s="154"/>
      <c r="CH72" s="116"/>
      <c r="CI72" s="116"/>
    </row>
    <row r="73" spans="20:87" s="120" customFormat="1" ht="90" customHeight="1">
      <c r="T73" s="139" t="s">
        <v>521</v>
      </c>
      <c r="U73" s="1233" t="s">
        <v>525</v>
      </c>
      <c r="V73" s="1234"/>
      <c r="W73" s="1234"/>
      <c r="X73" s="1234"/>
      <c r="Y73" s="1234"/>
      <c r="Z73" s="1234"/>
      <c r="AA73" s="1234"/>
      <c r="AB73" s="1234"/>
      <c r="AC73" s="1234"/>
      <c r="AD73" s="1234"/>
      <c r="AE73" s="1234"/>
      <c r="AF73" s="1234"/>
      <c r="AG73" s="1234"/>
      <c r="AH73" s="1235"/>
      <c r="AI73" s="1236"/>
      <c r="AJ73" s="1237"/>
      <c r="AK73" s="1238">
        <v>9</v>
      </c>
      <c r="AL73" s="1239"/>
      <c r="AM73" s="1144">
        <f>SUM(AY73,BB73,BE73,BH73,BK73,BN73,BQ73,BT73,BW73,BZ73)</f>
        <v>90</v>
      </c>
      <c r="AN73" s="1145"/>
      <c r="AO73" s="1176"/>
      <c r="AP73" s="1177"/>
      <c r="AQ73" s="1240"/>
      <c r="AR73" s="1241"/>
      <c r="AS73" s="1255"/>
      <c r="AT73" s="1256"/>
      <c r="AU73" s="1255"/>
      <c r="AV73" s="1256"/>
      <c r="AW73" s="1241"/>
      <c r="AX73" s="1257"/>
      <c r="AY73" s="189"/>
      <c r="AZ73" s="193"/>
      <c r="BA73" s="188"/>
      <c r="BB73" s="189"/>
      <c r="BC73" s="193"/>
      <c r="BD73" s="188"/>
      <c r="BE73" s="189"/>
      <c r="BF73" s="193"/>
      <c r="BG73" s="188"/>
      <c r="BH73" s="189"/>
      <c r="BI73" s="193"/>
      <c r="BJ73" s="188"/>
      <c r="BK73" s="189"/>
      <c r="BL73" s="193"/>
      <c r="BM73" s="188"/>
      <c r="BN73" s="189"/>
      <c r="BO73" s="193"/>
      <c r="BP73" s="188"/>
      <c r="BQ73" s="132"/>
      <c r="BR73" s="128"/>
      <c r="BS73" s="188"/>
      <c r="BT73" s="189"/>
      <c r="BU73" s="193"/>
      <c r="BV73" s="187"/>
      <c r="BW73" s="189">
        <v>90</v>
      </c>
      <c r="BX73" s="193"/>
      <c r="BY73" s="188">
        <v>3</v>
      </c>
      <c r="BZ73" s="187"/>
      <c r="CA73" s="193"/>
      <c r="CB73" s="187"/>
      <c r="CC73" s="1196"/>
      <c r="CD73" s="1197"/>
      <c r="CE73" s="1197"/>
      <c r="CF73" s="155"/>
      <c r="CG73" s="156"/>
      <c r="CH73" s="116"/>
      <c r="CI73" s="116"/>
    </row>
    <row r="74" spans="20:87" s="252" customFormat="1" ht="90" customHeight="1" thickBot="1">
      <c r="T74" s="244" t="s">
        <v>543</v>
      </c>
      <c r="U74" s="1258" t="s">
        <v>542</v>
      </c>
      <c r="V74" s="1259"/>
      <c r="W74" s="1259"/>
      <c r="X74" s="1259"/>
      <c r="Y74" s="1259"/>
      <c r="Z74" s="1259"/>
      <c r="AA74" s="1259"/>
      <c r="AB74" s="1259"/>
      <c r="AC74" s="1259"/>
      <c r="AD74" s="1259"/>
      <c r="AE74" s="1259"/>
      <c r="AF74" s="1259"/>
      <c r="AG74" s="1259"/>
      <c r="AH74" s="1260"/>
      <c r="AI74" s="1261"/>
      <c r="AJ74" s="1262"/>
      <c r="AK74" s="245"/>
      <c r="AL74" s="246"/>
      <c r="AM74" s="1261"/>
      <c r="AN74" s="1263"/>
      <c r="AO74" s="1264"/>
      <c r="AP74" s="1265"/>
      <c r="AQ74" s="247"/>
      <c r="AR74" s="248"/>
      <c r="AS74" s="245"/>
      <c r="AT74" s="248"/>
      <c r="AU74" s="1264"/>
      <c r="AV74" s="1262"/>
      <c r="AW74" s="245"/>
      <c r="AX74" s="246"/>
      <c r="AY74" s="247"/>
      <c r="AZ74" s="249"/>
      <c r="BA74" s="250"/>
      <c r="BB74" s="247"/>
      <c r="BC74" s="249"/>
      <c r="BD74" s="250"/>
      <c r="BE74" s="247"/>
      <c r="BF74" s="249"/>
      <c r="BG74" s="250"/>
      <c r="BH74" s="247"/>
      <c r="BI74" s="249"/>
      <c r="BJ74" s="250"/>
      <c r="BK74" s="247"/>
      <c r="BL74" s="249"/>
      <c r="BM74" s="246"/>
      <c r="BN74" s="247"/>
      <c r="BO74" s="249"/>
      <c r="BP74" s="250"/>
      <c r="BQ74" s="247"/>
      <c r="BR74" s="249"/>
      <c r="BS74" s="250"/>
      <c r="BT74" s="247"/>
      <c r="BU74" s="249"/>
      <c r="BV74" s="250"/>
      <c r="BW74" s="247"/>
      <c r="BX74" s="249"/>
      <c r="BY74" s="246"/>
      <c r="BZ74" s="250">
        <v>40</v>
      </c>
      <c r="CA74" s="249"/>
      <c r="CB74" s="250">
        <v>1</v>
      </c>
      <c r="CC74" s="1266"/>
      <c r="CD74" s="1267"/>
      <c r="CE74" s="1267"/>
      <c r="CF74" s="1267"/>
      <c r="CG74" s="1268"/>
      <c r="CH74" s="251"/>
      <c r="CI74" s="251"/>
    </row>
    <row r="75" spans="20:87" s="3" customFormat="1" ht="90" customHeight="1" thickBot="1">
      <c r="T75" s="271" t="s">
        <v>22</v>
      </c>
      <c r="U75" s="1189" t="s">
        <v>135</v>
      </c>
      <c r="V75" s="1252"/>
      <c r="W75" s="1252"/>
      <c r="X75" s="1252"/>
      <c r="Y75" s="1252"/>
      <c r="Z75" s="1252"/>
      <c r="AA75" s="1252"/>
      <c r="AB75" s="1252"/>
      <c r="AC75" s="1252"/>
      <c r="AD75" s="1252"/>
      <c r="AE75" s="1252"/>
      <c r="AF75" s="1252"/>
      <c r="AG75" s="1252"/>
      <c r="AH75" s="1253"/>
      <c r="AI75" s="1179"/>
      <c r="AJ75" s="1254"/>
      <c r="AK75" s="1195"/>
      <c r="AL75" s="1179"/>
      <c r="AM75" s="1178">
        <f>SUM(AM76:AN116)</f>
        <v>6018</v>
      </c>
      <c r="AN75" s="1179"/>
      <c r="AO75" s="1195">
        <f>SUM(AO76:AP115)</f>
        <v>2708</v>
      </c>
      <c r="AP75" s="1180"/>
      <c r="AQ75" s="1178">
        <f>SUM(AQ76:AR115)</f>
        <v>700</v>
      </c>
      <c r="AR75" s="1179"/>
      <c r="AS75" s="1195">
        <f>SUM(AS76:AT115)</f>
        <v>0</v>
      </c>
      <c r="AT75" s="1179"/>
      <c r="AU75" s="1195">
        <f>SUM(AU76:AV115)</f>
        <v>2300</v>
      </c>
      <c r="AV75" s="1179"/>
      <c r="AW75" s="1195">
        <f>SUM(AW76:AX115)</f>
        <v>52</v>
      </c>
      <c r="AX75" s="1180"/>
      <c r="AY75" s="219">
        <f t="shared" ref="AY75:BV75" si="10">SUM(AY76:AY115)</f>
        <v>0</v>
      </c>
      <c r="AZ75" s="220">
        <f t="shared" si="10"/>
        <v>0</v>
      </c>
      <c r="BA75" s="221">
        <f t="shared" si="10"/>
        <v>0</v>
      </c>
      <c r="BB75" s="219">
        <f t="shared" si="10"/>
        <v>118</v>
      </c>
      <c r="BC75" s="220">
        <f t="shared" si="10"/>
        <v>68</v>
      </c>
      <c r="BD75" s="221">
        <f t="shared" si="10"/>
        <v>3</v>
      </c>
      <c r="BE75" s="219">
        <f t="shared" si="10"/>
        <v>542</v>
      </c>
      <c r="BF75" s="220">
        <f t="shared" si="10"/>
        <v>288</v>
      </c>
      <c r="BG75" s="221">
        <f t="shared" si="10"/>
        <v>15</v>
      </c>
      <c r="BH75" s="219">
        <f t="shared" si="10"/>
        <v>632</v>
      </c>
      <c r="BI75" s="220">
        <f t="shared" si="10"/>
        <v>336</v>
      </c>
      <c r="BJ75" s="221">
        <f t="shared" si="10"/>
        <v>17</v>
      </c>
      <c r="BK75" s="219">
        <f t="shared" si="10"/>
        <v>720</v>
      </c>
      <c r="BL75" s="220">
        <f t="shared" si="10"/>
        <v>388</v>
      </c>
      <c r="BM75" s="221">
        <f t="shared" si="10"/>
        <v>18</v>
      </c>
      <c r="BN75" s="219">
        <f t="shared" si="10"/>
        <v>922</v>
      </c>
      <c r="BO75" s="220">
        <f t="shared" si="10"/>
        <v>498</v>
      </c>
      <c r="BP75" s="221">
        <f t="shared" si="10"/>
        <v>24</v>
      </c>
      <c r="BQ75" s="219">
        <f t="shared" si="10"/>
        <v>582</v>
      </c>
      <c r="BR75" s="220">
        <f t="shared" si="10"/>
        <v>288</v>
      </c>
      <c r="BS75" s="221">
        <f t="shared" si="10"/>
        <v>16</v>
      </c>
      <c r="BT75" s="219">
        <f t="shared" si="10"/>
        <v>896</v>
      </c>
      <c r="BU75" s="220">
        <f t="shared" si="10"/>
        <v>456</v>
      </c>
      <c r="BV75" s="220">
        <f t="shared" si="10"/>
        <v>24</v>
      </c>
      <c r="BW75" s="219">
        <f>SUM(BW76:BW116)</f>
        <v>1296</v>
      </c>
      <c r="BX75" s="220">
        <f>SUM(BX76:BX115)</f>
        <v>218</v>
      </c>
      <c r="BY75" s="220">
        <f>SUM(BY76:BY116)</f>
        <v>13</v>
      </c>
      <c r="BZ75" s="219">
        <f>SUM(BZ76:BZ115)</f>
        <v>310</v>
      </c>
      <c r="CA75" s="220">
        <f>SUM(CA76:CA115)</f>
        <v>168</v>
      </c>
      <c r="CB75" s="220">
        <f>SUM(CB76:CB115)</f>
        <v>9</v>
      </c>
      <c r="CC75" s="1178">
        <f>CB75+BY75+BV75+BS75+BP75+BM75+BJ75+BG75+BD75</f>
        <v>139</v>
      </c>
      <c r="CD75" s="1179"/>
      <c r="CE75" s="1179"/>
      <c r="CF75" s="1179"/>
      <c r="CG75" s="1180"/>
      <c r="CH75" s="5"/>
      <c r="CI75" s="5"/>
    </row>
    <row r="76" spans="20:87" s="117" customFormat="1" ht="90" customHeight="1">
      <c r="T76" s="253" t="s">
        <v>31</v>
      </c>
      <c r="U76" s="1251" t="s">
        <v>405</v>
      </c>
      <c r="V76" s="1182"/>
      <c r="W76" s="1182"/>
      <c r="X76" s="1182"/>
      <c r="Y76" s="1182"/>
      <c r="Z76" s="1182"/>
      <c r="AA76" s="1182"/>
      <c r="AB76" s="1182"/>
      <c r="AC76" s="1182"/>
      <c r="AD76" s="1182"/>
      <c r="AE76" s="1182"/>
      <c r="AF76" s="1182"/>
      <c r="AG76" s="1182"/>
      <c r="AH76" s="1183"/>
      <c r="AI76" s="1184"/>
      <c r="AJ76" s="1185"/>
      <c r="AK76" s="1186"/>
      <c r="AL76" s="1184"/>
      <c r="AM76" s="1187"/>
      <c r="AN76" s="1184"/>
      <c r="AO76" s="1186"/>
      <c r="AP76" s="1188"/>
      <c r="AQ76" s="1186"/>
      <c r="AR76" s="1184"/>
      <c r="AS76" s="1186"/>
      <c r="AT76" s="1185"/>
      <c r="AU76" s="1186"/>
      <c r="AV76" s="1185"/>
      <c r="AW76" s="1184"/>
      <c r="AX76" s="1188"/>
      <c r="AY76" s="223"/>
      <c r="AZ76" s="224"/>
      <c r="BA76" s="225"/>
      <c r="BB76" s="223"/>
      <c r="BC76" s="224"/>
      <c r="BD76" s="225"/>
      <c r="BE76" s="223"/>
      <c r="BF76" s="224"/>
      <c r="BG76" s="225"/>
      <c r="BH76" s="223"/>
      <c r="BI76" s="224"/>
      <c r="BJ76" s="225"/>
      <c r="BK76" s="223"/>
      <c r="BL76" s="224"/>
      <c r="BM76" s="225"/>
      <c r="BN76" s="223"/>
      <c r="BO76" s="224"/>
      <c r="BP76" s="225"/>
      <c r="BQ76" s="223"/>
      <c r="BR76" s="224"/>
      <c r="BS76" s="225"/>
      <c r="BT76" s="223"/>
      <c r="BU76" s="224"/>
      <c r="BV76" s="226"/>
      <c r="BW76" s="223"/>
      <c r="BX76" s="224"/>
      <c r="BY76" s="225"/>
      <c r="BZ76" s="223"/>
      <c r="CA76" s="224"/>
      <c r="CB76" s="226"/>
      <c r="CC76" s="1269"/>
      <c r="CD76" s="1270"/>
      <c r="CE76" s="1270"/>
      <c r="CF76" s="1270"/>
      <c r="CG76" s="1271"/>
      <c r="CH76" s="116"/>
      <c r="CI76" s="116"/>
    </row>
    <row r="77" spans="20:87" s="117" customFormat="1" ht="90" customHeight="1">
      <c r="T77" s="135" t="s">
        <v>38</v>
      </c>
      <c r="U77" s="1169" t="s">
        <v>341</v>
      </c>
      <c r="V77" s="1170"/>
      <c r="W77" s="1170"/>
      <c r="X77" s="1170"/>
      <c r="Y77" s="1170"/>
      <c r="Z77" s="1170"/>
      <c r="AA77" s="1170"/>
      <c r="AB77" s="1170"/>
      <c r="AC77" s="1170"/>
      <c r="AD77" s="1170"/>
      <c r="AE77" s="1170"/>
      <c r="AF77" s="1170"/>
      <c r="AG77" s="1170"/>
      <c r="AH77" s="1171"/>
      <c r="AI77" s="1172"/>
      <c r="AJ77" s="1173"/>
      <c r="AK77" s="1174">
        <v>3</v>
      </c>
      <c r="AL77" s="1172"/>
      <c r="AM77" s="1144">
        <f t="shared" ref="AM77" si="11">SUM(AY77,BB77,BE77,BH77,BK77,BN77,BQ77,BT77,BW77,BZ77)</f>
        <v>108</v>
      </c>
      <c r="AN77" s="1175"/>
      <c r="AO77" s="1176">
        <f t="shared" ref="AO77" si="12">SUM(AZ77,BC77,BF77,BI77,BL77,BO77,BR77,BU77,BX77,CA77)</f>
        <v>54</v>
      </c>
      <c r="AP77" s="1177"/>
      <c r="AQ77" s="1175">
        <v>28</v>
      </c>
      <c r="AR77" s="1175"/>
      <c r="AS77" s="1176"/>
      <c r="AT77" s="1145"/>
      <c r="AU77" s="1176"/>
      <c r="AV77" s="1145"/>
      <c r="AW77" s="1175">
        <v>26</v>
      </c>
      <c r="AX77" s="1177"/>
      <c r="AY77" s="170"/>
      <c r="AZ77" s="128"/>
      <c r="BA77" s="107"/>
      <c r="BB77" s="170"/>
      <c r="BC77" s="128"/>
      <c r="BD77" s="107"/>
      <c r="BE77" s="171">
        <v>108</v>
      </c>
      <c r="BF77" s="128">
        <v>54</v>
      </c>
      <c r="BG77" s="107">
        <v>3</v>
      </c>
      <c r="BH77" s="170"/>
      <c r="BI77" s="128"/>
      <c r="BJ77" s="184"/>
      <c r="BK77" s="170"/>
      <c r="BL77" s="128"/>
      <c r="BM77" s="184"/>
      <c r="BN77" s="131"/>
      <c r="BO77" s="128"/>
      <c r="BP77" s="107"/>
      <c r="BQ77" s="170"/>
      <c r="BR77" s="128"/>
      <c r="BS77" s="184"/>
      <c r="BT77" s="170"/>
      <c r="BU77" s="128"/>
      <c r="BV77" s="182"/>
      <c r="BW77" s="170"/>
      <c r="BX77" s="128"/>
      <c r="BY77" s="184"/>
      <c r="BZ77" s="170"/>
      <c r="CA77" s="128"/>
      <c r="CB77" s="182"/>
      <c r="CC77" s="1196" t="s">
        <v>400</v>
      </c>
      <c r="CD77" s="1197"/>
      <c r="CE77" s="1197"/>
      <c r="CF77" s="1197"/>
      <c r="CG77" s="1198"/>
      <c r="CH77" s="116"/>
      <c r="CI77" s="116"/>
    </row>
    <row r="78" spans="20:87" s="117" customFormat="1" ht="90" customHeight="1">
      <c r="T78" s="135" t="s">
        <v>52</v>
      </c>
      <c r="U78" s="1169" t="s">
        <v>502</v>
      </c>
      <c r="V78" s="1170"/>
      <c r="W78" s="1170"/>
      <c r="X78" s="1170"/>
      <c r="Y78" s="1170"/>
      <c r="Z78" s="1170"/>
      <c r="AA78" s="1170"/>
      <c r="AB78" s="1170"/>
      <c r="AC78" s="1170"/>
      <c r="AD78" s="1170"/>
      <c r="AE78" s="1170"/>
      <c r="AF78" s="1170"/>
      <c r="AG78" s="1170"/>
      <c r="AH78" s="1171"/>
      <c r="AI78" s="1172"/>
      <c r="AJ78" s="1173"/>
      <c r="AK78" s="1174">
        <v>4</v>
      </c>
      <c r="AL78" s="1172"/>
      <c r="AM78" s="1144">
        <f>SUM(AY78,BB78,BE78,BH78,BK78,BN78,BQ78,BT78,BW78,BZ78)</f>
        <v>108</v>
      </c>
      <c r="AN78" s="1175"/>
      <c r="AO78" s="1176">
        <f>SUM(AZ78,BC78,BF78,BI78,BL78,BO78,BR78,BU78,BX78,CA78)</f>
        <v>54</v>
      </c>
      <c r="AP78" s="1177"/>
      <c r="AQ78" s="1175">
        <v>28</v>
      </c>
      <c r="AR78" s="1175"/>
      <c r="AS78" s="1176"/>
      <c r="AT78" s="1145"/>
      <c r="AU78" s="1176"/>
      <c r="AV78" s="1145"/>
      <c r="AW78" s="1175">
        <v>26</v>
      </c>
      <c r="AX78" s="1177"/>
      <c r="AY78" s="170"/>
      <c r="AZ78" s="128"/>
      <c r="BA78" s="107"/>
      <c r="BB78" s="170"/>
      <c r="BC78" s="128"/>
      <c r="BD78" s="107"/>
      <c r="BE78" s="171"/>
      <c r="BF78" s="128"/>
      <c r="BG78" s="107"/>
      <c r="BH78" s="170">
        <v>108</v>
      </c>
      <c r="BI78" s="128">
        <v>54</v>
      </c>
      <c r="BJ78" s="184">
        <v>3</v>
      </c>
      <c r="BK78" s="170"/>
      <c r="BL78" s="128"/>
      <c r="BM78" s="184"/>
      <c r="BN78" s="131"/>
      <c r="BO78" s="128"/>
      <c r="BP78" s="107"/>
      <c r="BQ78" s="170"/>
      <c r="BR78" s="128"/>
      <c r="BS78" s="184"/>
      <c r="BT78" s="170"/>
      <c r="BU78" s="128"/>
      <c r="BV78" s="182"/>
      <c r="BW78" s="170"/>
      <c r="BX78" s="128"/>
      <c r="BY78" s="184"/>
      <c r="BZ78" s="170"/>
      <c r="CA78" s="128"/>
      <c r="CB78" s="182"/>
      <c r="CC78" s="1196" t="s">
        <v>401</v>
      </c>
      <c r="CD78" s="1197"/>
      <c r="CE78" s="1197"/>
      <c r="CF78" s="1197"/>
      <c r="CG78" s="1198"/>
      <c r="CH78" s="116"/>
      <c r="CI78" s="116"/>
    </row>
    <row r="79" spans="20:87" s="117" customFormat="1" ht="90" customHeight="1">
      <c r="T79" s="134" t="s">
        <v>39</v>
      </c>
      <c r="U79" s="1275" t="s">
        <v>316</v>
      </c>
      <c r="V79" s="1276"/>
      <c r="W79" s="1276"/>
      <c r="X79" s="1276"/>
      <c r="Y79" s="1276"/>
      <c r="Z79" s="1276"/>
      <c r="AA79" s="1276"/>
      <c r="AB79" s="1276"/>
      <c r="AC79" s="1276"/>
      <c r="AD79" s="1276"/>
      <c r="AE79" s="1276"/>
      <c r="AF79" s="1276"/>
      <c r="AG79" s="1276"/>
      <c r="AH79" s="1277"/>
      <c r="AI79" s="1175"/>
      <c r="AJ79" s="1145"/>
      <c r="AK79" s="1176"/>
      <c r="AL79" s="1175"/>
      <c r="AM79" s="1144">
        <f>SUM(AY79,BB79,BE79,BH79,BK79,BN79,BQ79,BT79,BW79,BZ79)</f>
        <v>0</v>
      </c>
      <c r="AN79" s="1175"/>
      <c r="AO79" s="1176">
        <f>SUM(AZ79,BC79,BF79,BI79,BL79,BO79,BX79,CA79,BR79,BU79)</f>
        <v>0</v>
      </c>
      <c r="AP79" s="1177"/>
      <c r="AQ79" s="1144"/>
      <c r="AR79" s="1175"/>
      <c r="AS79" s="1176"/>
      <c r="AT79" s="1145"/>
      <c r="AU79" s="1176"/>
      <c r="AV79" s="1145"/>
      <c r="AW79" s="1175"/>
      <c r="AX79" s="1177"/>
      <c r="AY79" s="170"/>
      <c r="AZ79" s="128"/>
      <c r="BA79" s="171"/>
      <c r="BB79" s="170"/>
      <c r="BC79" s="128"/>
      <c r="BD79" s="171"/>
      <c r="BE79" s="170"/>
      <c r="BF79" s="128"/>
      <c r="BG79" s="171"/>
      <c r="BH79" s="170"/>
      <c r="BI79" s="128"/>
      <c r="BJ79" s="182"/>
      <c r="BK79" s="170"/>
      <c r="BL79" s="128"/>
      <c r="BM79" s="184"/>
      <c r="BN79" s="170"/>
      <c r="BO79" s="128"/>
      <c r="BP79" s="171"/>
      <c r="BQ79" s="170"/>
      <c r="BR79" s="128"/>
      <c r="BS79" s="171"/>
      <c r="BT79" s="170"/>
      <c r="BU79" s="128"/>
      <c r="BV79" s="182"/>
      <c r="BW79" s="170"/>
      <c r="BX79" s="128"/>
      <c r="BY79" s="184"/>
      <c r="BZ79" s="182"/>
      <c r="CA79" s="128"/>
      <c r="CB79" s="182"/>
      <c r="CC79" s="1272"/>
      <c r="CD79" s="1273"/>
      <c r="CE79" s="1273"/>
      <c r="CF79" s="1273"/>
      <c r="CG79" s="1274"/>
      <c r="CH79" s="116"/>
      <c r="CI79" s="116"/>
    </row>
    <row r="80" spans="20:87" s="117" customFormat="1" ht="90" customHeight="1">
      <c r="T80" s="139" t="s">
        <v>64</v>
      </c>
      <c r="U80" s="1169" t="s">
        <v>54</v>
      </c>
      <c r="V80" s="1170"/>
      <c r="W80" s="1170"/>
      <c r="X80" s="1170"/>
      <c r="Y80" s="1170"/>
      <c r="Z80" s="1170"/>
      <c r="AA80" s="1170"/>
      <c r="AB80" s="1170"/>
      <c r="AC80" s="1170"/>
      <c r="AD80" s="1170"/>
      <c r="AE80" s="1170"/>
      <c r="AF80" s="1170"/>
      <c r="AG80" s="1170"/>
      <c r="AH80" s="1171"/>
      <c r="AI80" s="1175">
        <v>3</v>
      </c>
      <c r="AJ80" s="1145"/>
      <c r="AK80" s="1176"/>
      <c r="AL80" s="1175"/>
      <c r="AM80" s="1144">
        <f>SUM(AY80,BB80,BE80,BH80,BK80,BN80,BQ80,BT80,BW80,BZ80)</f>
        <v>118</v>
      </c>
      <c r="AN80" s="1175"/>
      <c r="AO80" s="1176">
        <f>SUM(AZ80,BC80,BF80,BI80,BL80,BO80,BX80,CA80,BR80,BU80)</f>
        <v>68</v>
      </c>
      <c r="AP80" s="1177"/>
      <c r="AQ80" s="1175">
        <v>50</v>
      </c>
      <c r="AR80" s="1175"/>
      <c r="AS80" s="1176"/>
      <c r="AT80" s="1145"/>
      <c r="AU80" s="1176">
        <v>52</v>
      </c>
      <c r="AV80" s="1145"/>
      <c r="AW80" s="1175"/>
      <c r="AX80" s="1177"/>
      <c r="AY80" s="131"/>
      <c r="AZ80" s="128"/>
      <c r="BA80" s="107"/>
      <c r="BB80" s="131"/>
      <c r="BC80" s="128"/>
      <c r="BD80" s="107"/>
      <c r="BE80" s="131">
        <v>118</v>
      </c>
      <c r="BF80" s="128">
        <v>68</v>
      </c>
      <c r="BG80" s="107">
        <v>3</v>
      </c>
      <c r="BH80" s="131"/>
      <c r="BI80" s="128"/>
      <c r="BJ80" s="107"/>
      <c r="BK80" s="131"/>
      <c r="BL80" s="128"/>
      <c r="BM80" s="107"/>
      <c r="BN80" s="131"/>
      <c r="BO80" s="128"/>
      <c r="BP80" s="107"/>
      <c r="BQ80" s="170"/>
      <c r="BR80" s="128"/>
      <c r="BS80" s="184"/>
      <c r="BT80" s="131"/>
      <c r="BU80" s="128"/>
      <c r="BV80" s="183"/>
      <c r="BW80" s="170"/>
      <c r="BX80" s="128"/>
      <c r="BY80" s="184"/>
      <c r="BZ80" s="171"/>
      <c r="CA80" s="128"/>
      <c r="CB80" s="183"/>
      <c r="CC80" s="1196" t="s">
        <v>49</v>
      </c>
      <c r="CD80" s="1197"/>
      <c r="CE80" s="1197"/>
      <c r="CF80" s="1197"/>
      <c r="CG80" s="1198"/>
      <c r="CH80" s="116"/>
      <c r="CI80" s="116"/>
    </row>
    <row r="81" spans="1:87" s="117" customFormat="1" ht="90" customHeight="1">
      <c r="T81" s="135" t="s">
        <v>63</v>
      </c>
      <c r="U81" s="1281" t="s">
        <v>317</v>
      </c>
      <c r="V81" s="1282"/>
      <c r="W81" s="1282"/>
      <c r="X81" s="1282"/>
      <c r="Y81" s="1282"/>
      <c r="Z81" s="1282"/>
      <c r="AA81" s="1282"/>
      <c r="AB81" s="1282"/>
      <c r="AC81" s="1282"/>
      <c r="AD81" s="1282"/>
      <c r="AE81" s="1282"/>
      <c r="AF81" s="1282"/>
      <c r="AG81" s="1282"/>
      <c r="AH81" s="1283"/>
      <c r="AI81" s="1241">
        <v>4</v>
      </c>
      <c r="AJ81" s="1256"/>
      <c r="AK81" s="1255"/>
      <c r="AL81" s="1241"/>
      <c r="AM81" s="1240">
        <f>SUM(AY81,BB81,BE81,BH81,BK81,BN81,BQ81,BT81,BW81,BZ81)</f>
        <v>118</v>
      </c>
      <c r="AN81" s="1241"/>
      <c r="AO81" s="1255">
        <f>SUM(AZ81,BC81,BF81,BI81,BL81,BO81,BX81,CA81,BR81,BU81)</f>
        <v>68</v>
      </c>
      <c r="AP81" s="1257"/>
      <c r="AQ81" s="1241">
        <v>42</v>
      </c>
      <c r="AR81" s="1241"/>
      <c r="AS81" s="1255"/>
      <c r="AT81" s="1256"/>
      <c r="AU81" s="1255">
        <v>44</v>
      </c>
      <c r="AV81" s="1256"/>
      <c r="AW81" s="1241"/>
      <c r="AX81" s="1257"/>
      <c r="AY81" s="192"/>
      <c r="AZ81" s="193"/>
      <c r="BA81" s="194"/>
      <c r="BB81" s="192"/>
      <c r="BC81" s="193"/>
      <c r="BD81" s="194"/>
      <c r="BE81" s="192"/>
      <c r="BF81" s="193"/>
      <c r="BG81" s="194"/>
      <c r="BH81" s="192">
        <v>118</v>
      </c>
      <c r="BI81" s="193">
        <v>68</v>
      </c>
      <c r="BJ81" s="194">
        <v>3</v>
      </c>
      <c r="BK81" s="192"/>
      <c r="BL81" s="193"/>
      <c r="BM81" s="194"/>
      <c r="BN81" s="192"/>
      <c r="BO81" s="193"/>
      <c r="BP81" s="194"/>
      <c r="BQ81" s="189"/>
      <c r="BR81" s="193"/>
      <c r="BS81" s="188"/>
      <c r="BT81" s="192"/>
      <c r="BU81" s="193"/>
      <c r="BV81" s="185"/>
      <c r="BW81" s="189"/>
      <c r="BX81" s="193"/>
      <c r="BY81" s="188"/>
      <c r="BZ81" s="186"/>
      <c r="CA81" s="193"/>
      <c r="CB81" s="185"/>
      <c r="CC81" s="1278" t="s">
        <v>50</v>
      </c>
      <c r="CD81" s="1279"/>
      <c r="CE81" s="1279"/>
      <c r="CF81" s="1279"/>
      <c r="CG81" s="1280"/>
      <c r="CH81" s="116"/>
      <c r="CI81" s="116"/>
    </row>
    <row r="82" spans="1:87" s="117" customFormat="1" ht="90" customHeight="1">
      <c r="T82" s="254" t="s">
        <v>66</v>
      </c>
      <c r="U82" s="1199" t="s">
        <v>342</v>
      </c>
      <c r="V82" s="1200"/>
      <c r="W82" s="1200"/>
      <c r="X82" s="1200"/>
      <c r="Y82" s="1200"/>
      <c r="Z82" s="1200"/>
      <c r="AA82" s="1200"/>
      <c r="AB82" s="1200"/>
      <c r="AC82" s="1200"/>
      <c r="AD82" s="1200"/>
      <c r="AE82" s="1200"/>
      <c r="AF82" s="1200"/>
      <c r="AG82" s="1200"/>
      <c r="AH82" s="1201"/>
      <c r="AI82" s="1202"/>
      <c r="AJ82" s="1202"/>
      <c r="AK82" s="1204"/>
      <c r="AL82" s="1202"/>
      <c r="AM82" s="1205">
        <f t="shared" ref="AM82:AM99" si="13">SUM(AY82,BB82,BE82,BH82,BK82,BN82,BQ82,BT82,BW82,BZ82)</f>
        <v>0</v>
      </c>
      <c r="AN82" s="1202"/>
      <c r="AO82" s="1204">
        <f t="shared" ref="AO82:AO99" si="14">SUM(AZ82,BC82,BF82,BI82,BL82,BO82,BR82,BU82,BX82,CA82)</f>
        <v>0</v>
      </c>
      <c r="AP82" s="1206"/>
      <c r="AQ82" s="1204"/>
      <c r="AR82" s="1202"/>
      <c r="AS82" s="1204"/>
      <c r="AT82" s="1203"/>
      <c r="AU82" s="1204"/>
      <c r="AV82" s="1203"/>
      <c r="AW82" s="1202"/>
      <c r="AX82" s="1206"/>
      <c r="AY82" s="229"/>
      <c r="AZ82" s="230"/>
      <c r="BA82" s="235"/>
      <c r="BB82" s="229"/>
      <c r="BC82" s="230"/>
      <c r="BD82" s="235"/>
      <c r="BE82" s="229"/>
      <c r="BF82" s="230"/>
      <c r="BG82" s="235"/>
      <c r="BH82" s="229"/>
      <c r="BI82" s="230"/>
      <c r="BJ82" s="235"/>
      <c r="BK82" s="229"/>
      <c r="BL82" s="230"/>
      <c r="BM82" s="235"/>
      <c r="BN82" s="229"/>
      <c r="BO82" s="230"/>
      <c r="BP82" s="235"/>
      <c r="BQ82" s="229"/>
      <c r="BR82" s="230"/>
      <c r="BS82" s="235"/>
      <c r="BT82" s="229"/>
      <c r="BU82" s="230"/>
      <c r="BV82" s="232"/>
      <c r="BW82" s="229"/>
      <c r="BX82" s="230"/>
      <c r="BY82" s="235"/>
      <c r="BZ82" s="229"/>
      <c r="CA82" s="230"/>
      <c r="CB82" s="232"/>
      <c r="CC82" s="1210"/>
      <c r="CD82" s="1211"/>
      <c r="CE82" s="1211"/>
      <c r="CF82" s="1211"/>
      <c r="CG82" s="1212"/>
      <c r="CH82" s="116"/>
      <c r="CI82" s="116"/>
    </row>
    <row r="83" spans="1:87" s="120" customFormat="1" ht="90" customHeight="1">
      <c r="T83" s="143" t="s">
        <v>67</v>
      </c>
      <c r="U83" s="1233" t="s">
        <v>465</v>
      </c>
      <c r="V83" s="1234"/>
      <c r="W83" s="1234"/>
      <c r="X83" s="1234"/>
      <c r="Y83" s="1234"/>
      <c r="Z83" s="1234"/>
      <c r="AA83" s="1234"/>
      <c r="AB83" s="1234"/>
      <c r="AC83" s="1234"/>
      <c r="AD83" s="1234"/>
      <c r="AE83" s="1234"/>
      <c r="AF83" s="1234"/>
      <c r="AG83" s="1234"/>
      <c r="AH83" s="1235"/>
      <c r="AI83" s="1241">
        <v>5</v>
      </c>
      <c r="AJ83" s="1256"/>
      <c r="AK83" s="1255"/>
      <c r="AL83" s="1257"/>
      <c r="AM83" s="1144">
        <f t="shared" si="13"/>
        <v>120</v>
      </c>
      <c r="AN83" s="1175"/>
      <c r="AO83" s="1176">
        <f t="shared" si="14"/>
        <v>68</v>
      </c>
      <c r="AP83" s="1177"/>
      <c r="AQ83" s="1241">
        <v>34</v>
      </c>
      <c r="AR83" s="1241"/>
      <c r="AS83" s="1255"/>
      <c r="AT83" s="1256"/>
      <c r="AU83" s="1255">
        <v>34</v>
      </c>
      <c r="AV83" s="1256"/>
      <c r="AW83" s="1241"/>
      <c r="AX83" s="1241"/>
      <c r="AY83" s="170"/>
      <c r="AZ83" s="128"/>
      <c r="BA83" s="184"/>
      <c r="BB83" s="170"/>
      <c r="BC83" s="128"/>
      <c r="BD83" s="184"/>
      <c r="BE83" s="170"/>
      <c r="BF83" s="128"/>
      <c r="BG83" s="184"/>
      <c r="BH83" s="170"/>
      <c r="BI83" s="128"/>
      <c r="BJ83" s="184"/>
      <c r="BK83" s="170">
        <v>120</v>
      </c>
      <c r="BL83" s="128">
        <v>68</v>
      </c>
      <c r="BM83" s="184">
        <v>3</v>
      </c>
      <c r="BN83" s="170"/>
      <c r="BO83" s="128"/>
      <c r="BP83" s="184"/>
      <c r="BQ83" s="170"/>
      <c r="BR83" s="128"/>
      <c r="BS83" s="184"/>
      <c r="BT83" s="170"/>
      <c r="BU83" s="128"/>
      <c r="BV83" s="182"/>
      <c r="BW83" s="170"/>
      <c r="BX83" s="128"/>
      <c r="BY83" s="184"/>
      <c r="BZ83" s="170"/>
      <c r="CA83" s="128"/>
      <c r="CB83" s="182"/>
      <c r="CC83" s="1196" t="s">
        <v>77</v>
      </c>
      <c r="CD83" s="1197"/>
      <c r="CE83" s="1197"/>
      <c r="CF83" s="1197"/>
      <c r="CG83" s="1198"/>
      <c r="CH83" s="116"/>
      <c r="CI83" s="116"/>
    </row>
    <row r="84" spans="1:87" s="117" customFormat="1" ht="90" customHeight="1">
      <c r="T84" s="143" t="s">
        <v>68</v>
      </c>
      <c r="U84" s="1169" t="s">
        <v>343</v>
      </c>
      <c r="V84" s="1170"/>
      <c r="W84" s="1170"/>
      <c r="X84" s="1170"/>
      <c r="Y84" s="1170"/>
      <c r="Z84" s="1170"/>
      <c r="AA84" s="1170"/>
      <c r="AB84" s="1170"/>
      <c r="AC84" s="1170"/>
      <c r="AD84" s="1170"/>
      <c r="AE84" s="1170"/>
      <c r="AF84" s="1170"/>
      <c r="AG84" s="1170"/>
      <c r="AH84" s="1171"/>
      <c r="AI84" s="1175">
        <v>6</v>
      </c>
      <c r="AJ84" s="1145"/>
      <c r="AK84" s="1176"/>
      <c r="AL84" s="1175"/>
      <c r="AM84" s="1144">
        <f t="shared" si="13"/>
        <v>118</v>
      </c>
      <c r="AN84" s="1175"/>
      <c r="AO84" s="1176">
        <f t="shared" si="14"/>
        <v>68</v>
      </c>
      <c r="AP84" s="1177"/>
      <c r="AQ84" s="1175">
        <v>34</v>
      </c>
      <c r="AR84" s="1175"/>
      <c r="AS84" s="1176"/>
      <c r="AT84" s="1145"/>
      <c r="AU84" s="1176">
        <v>34</v>
      </c>
      <c r="AV84" s="1145"/>
      <c r="AW84" s="1175"/>
      <c r="AX84" s="1177"/>
      <c r="AY84" s="170"/>
      <c r="AZ84" s="128"/>
      <c r="BA84" s="184"/>
      <c r="BB84" s="170"/>
      <c r="BC84" s="128"/>
      <c r="BD84" s="184"/>
      <c r="BE84" s="131"/>
      <c r="BF84" s="128"/>
      <c r="BG84" s="107"/>
      <c r="BH84" s="131"/>
      <c r="BI84" s="128"/>
      <c r="BJ84" s="107"/>
      <c r="BK84" s="131"/>
      <c r="BL84" s="128"/>
      <c r="BM84" s="107"/>
      <c r="BN84" s="131">
        <v>118</v>
      </c>
      <c r="BO84" s="128">
        <v>68</v>
      </c>
      <c r="BP84" s="107">
        <v>3</v>
      </c>
      <c r="BQ84" s="131"/>
      <c r="BR84" s="128"/>
      <c r="BS84" s="107"/>
      <c r="BT84" s="131"/>
      <c r="BU84" s="128"/>
      <c r="BV84" s="183"/>
      <c r="BW84" s="131"/>
      <c r="BX84" s="128"/>
      <c r="BY84" s="107"/>
      <c r="BZ84" s="131"/>
      <c r="CA84" s="128"/>
      <c r="CB84" s="183"/>
      <c r="CC84" s="1196" t="s">
        <v>78</v>
      </c>
      <c r="CD84" s="1197"/>
      <c r="CE84" s="1197"/>
      <c r="CF84" s="1197"/>
      <c r="CG84" s="1198"/>
      <c r="CH84" s="116"/>
      <c r="CI84" s="116"/>
    </row>
    <row r="85" spans="1:87" s="117" customFormat="1" ht="90" customHeight="1">
      <c r="T85" s="143" t="s">
        <v>399</v>
      </c>
      <c r="U85" s="1169" t="s">
        <v>469</v>
      </c>
      <c r="V85" s="1170"/>
      <c r="W85" s="1170"/>
      <c r="X85" s="1170"/>
      <c r="Y85" s="1170"/>
      <c r="Z85" s="1170"/>
      <c r="AA85" s="1170"/>
      <c r="AB85" s="1170"/>
      <c r="AC85" s="1170"/>
      <c r="AD85" s="1170"/>
      <c r="AE85" s="1170"/>
      <c r="AF85" s="1170"/>
      <c r="AG85" s="1170"/>
      <c r="AH85" s="1171"/>
      <c r="AI85" s="1175">
        <v>8</v>
      </c>
      <c r="AJ85" s="1145"/>
      <c r="AK85" s="1176"/>
      <c r="AL85" s="1175"/>
      <c r="AM85" s="1144">
        <f t="shared" si="13"/>
        <v>116</v>
      </c>
      <c r="AN85" s="1175"/>
      <c r="AO85" s="1176">
        <f t="shared" si="14"/>
        <v>64</v>
      </c>
      <c r="AP85" s="1177"/>
      <c r="AQ85" s="1175">
        <v>30</v>
      </c>
      <c r="AR85" s="1175"/>
      <c r="AS85" s="1176"/>
      <c r="AT85" s="1145"/>
      <c r="AU85" s="1176">
        <v>34</v>
      </c>
      <c r="AV85" s="1145"/>
      <c r="AW85" s="1175"/>
      <c r="AX85" s="1177"/>
      <c r="AY85" s="170"/>
      <c r="AZ85" s="128"/>
      <c r="BA85" s="184"/>
      <c r="BB85" s="131"/>
      <c r="BC85" s="128"/>
      <c r="BD85" s="107"/>
      <c r="BE85" s="131"/>
      <c r="BF85" s="128"/>
      <c r="BG85" s="107"/>
      <c r="BH85" s="170"/>
      <c r="BI85" s="128"/>
      <c r="BJ85" s="184"/>
      <c r="BK85" s="170"/>
      <c r="BL85" s="128"/>
      <c r="BM85" s="184"/>
      <c r="BN85" s="131"/>
      <c r="BO85" s="128"/>
      <c r="BP85" s="107"/>
      <c r="BQ85" s="170"/>
      <c r="BR85" s="128"/>
      <c r="BS85" s="184"/>
      <c r="BT85" s="170">
        <v>116</v>
      </c>
      <c r="BU85" s="128">
        <v>64</v>
      </c>
      <c r="BV85" s="182">
        <v>3</v>
      </c>
      <c r="BW85" s="170"/>
      <c r="BX85" s="128"/>
      <c r="BY85" s="184"/>
      <c r="BZ85" s="170"/>
      <c r="CA85" s="128"/>
      <c r="CB85" s="182"/>
      <c r="CC85" s="1196" t="s">
        <v>252</v>
      </c>
      <c r="CD85" s="1197"/>
      <c r="CE85" s="1197"/>
      <c r="CF85" s="1197"/>
      <c r="CG85" s="1198"/>
      <c r="CH85" s="116"/>
      <c r="CI85" s="116"/>
    </row>
    <row r="86" spans="1:87" s="117" customFormat="1" ht="90" customHeight="1">
      <c r="T86" s="233" t="s">
        <v>69</v>
      </c>
      <c r="U86" s="1199" t="s">
        <v>344</v>
      </c>
      <c r="V86" s="1200"/>
      <c r="W86" s="1200"/>
      <c r="X86" s="1200"/>
      <c r="Y86" s="1200"/>
      <c r="Z86" s="1200"/>
      <c r="AA86" s="1200"/>
      <c r="AB86" s="1200"/>
      <c r="AC86" s="1200"/>
      <c r="AD86" s="1200"/>
      <c r="AE86" s="1200"/>
      <c r="AF86" s="1200"/>
      <c r="AG86" s="1200"/>
      <c r="AH86" s="1201"/>
      <c r="AI86" s="1202"/>
      <c r="AJ86" s="1202"/>
      <c r="AK86" s="1204"/>
      <c r="AL86" s="1202"/>
      <c r="AM86" s="1205"/>
      <c r="AN86" s="1202"/>
      <c r="AO86" s="1204"/>
      <c r="AP86" s="1206"/>
      <c r="AQ86" s="1204"/>
      <c r="AR86" s="1202"/>
      <c r="AS86" s="1204"/>
      <c r="AT86" s="1203"/>
      <c r="AU86" s="1204"/>
      <c r="AV86" s="1203"/>
      <c r="AW86" s="1202"/>
      <c r="AX86" s="1206"/>
      <c r="AY86" s="229"/>
      <c r="AZ86" s="230"/>
      <c r="BA86" s="235"/>
      <c r="BB86" s="229"/>
      <c r="BC86" s="230"/>
      <c r="BD86" s="235"/>
      <c r="BE86" s="229"/>
      <c r="BF86" s="230"/>
      <c r="BG86" s="235"/>
      <c r="BH86" s="229"/>
      <c r="BI86" s="230"/>
      <c r="BJ86" s="235"/>
      <c r="BK86" s="229"/>
      <c r="BL86" s="230"/>
      <c r="BM86" s="235"/>
      <c r="BN86" s="229"/>
      <c r="BO86" s="230"/>
      <c r="BP86" s="235"/>
      <c r="BQ86" s="229"/>
      <c r="BR86" s="230"/>
      <c r="BS86" s="235"/>
      <c r="BT86" s="229"/>
      <c r="BU86" s="230"/>
      <c r="BV86" s="232"/>
      <c r="BW86" s="229"/>
      <c r="BX86" s="230"/>
      <c r="BY86" s="235"/>
      <c r="BZ86" s="229"/>
      <c r="CA86" s="230"/>
      <c r="CB86" s="232"/>
      <c r="CC86" s="1210"/>
      <c r="CD86" s="1211"/>
      <c r="CE86" s="1211"/>
      <c r="CF86" s="1211"/>
      <c r="CG86" s="1212"/>
      <c r="CH86" s="116"/>
      <c r="CI86" s="116"/>
    </row>
    <row r="87" spans="1:87" s="117" customFormat="1" ht="90" customHeight="1">
      <c r="T87" s="139" t="s">
        <v>243</v>
      </c>
      <c r="U87" s="1169" t="s">
        <v>535</v>
      </c>
      <c r="V87" s="1170"/>
      <c r="W87" s="1170"/>
      <c r="X87" s="1170"/>
      <c r="Y87" s="1170"/>
      <c r="Z87" s="1170"/>
      <c r="AA87" s="1170"/>
      <c r="AB87" s="1170"/>
      <c r="AC87" s="1170"/>
      <c r="AD87" s="1170"/>
      <c r="AE87" s="1170"/>
      <c r="AF87" s="1170"/>
      <c r="AG87" s="1170"/>
      <c r="AH87" s="1171"/>
      <c r="AI87" s="1175">
        <v>4</v>
      </c>
      <c r="AJ87" s="1145"/>
      <c r="AK87" s="1176"/>
      <c r="AL87" s="1175"/>
      <c r="AM87" s="1144">
        <f t="shared" si="13"/>
        <v>108</v>
      </c>
      <c r="AN87" s="1175"/>
      <c r="AO87" s="1176">
        <f t="shared" si="14"/>
        <v>52</v>
      </c>
      <c r="AP87" s="1177"/>
      <c r="AQ87" s="1175">
        <v>30</v>
      </c>
      <c r="AR87" s="1175"/>
      <c r="AS87" s="1176"/>
      <c r="AT87" s="1145"/>
      <c r="AU87" s="1176">
        <v>22</v>
      </c>
      <c r="AV87" s="1145"/>
      <c r="AW87" s="1175"/>
      <c r="AX87" s="1177"/>
      <c r="AY87" s="170"/>
      <c r="AZ87" s="128"/>
      <c r="BA87" s="184"/>
      <c r="BB87" s="131"/>
      <c r="BC87" s="128"/>
      <c r="BD87" s="107"/>
      <c r="BE87" s="131"/>
      <c r="BF87" s="128"/>
      <c r="BG87" s="107"/>
      <c r="BH87" s="170">
        <v>108</v>
      </c>
      <c r="BI87" s="128">
        <v>52</v>
      </c>
      <c r="BJ87" s="184">
        <v>3</v>
      </c>
      <c r="BK87" s="170"/>
      <c r="BL87" s="128"/>
      <c r="BM87" s="184"/>
      <c r="BN87" s="131"/>
      <c r="BO87" s="128"/>
      <c r="BP87" s="107"/>
      <c r="BQ87" s="170"/>
      <c r="BR87" s="128"/>
      <c r="BS87" s="184"/>
      <c r="BT87" s="170"/>
      <c r="BU87" s="128"/>
      <c r="BV87" s="182"/>
      <c r="BW87" s="170"/>
      <c r="BX87" s="128"/>
      <c r="BY87" s="184"/>
      <c r="BZ87" s="170"/>
      <c r="CA87" s="128"/>
      <c r="CB87" s="182"/>
      <c r="CC87" s="1196" t="s">
        <v>253</v>
      </c>
      <c r="CD87" s="1197"/>
      <c r="CE87" s="1197"/>
      <c r="CF87" s="1197"/>
      <c r="CG87" s="1198"/>
      <c r="CH87" s="116"/>
      <c r="CI87" s="116"/>
    </row>
    <row r="88" spans="1:87" s="117" customFormat="1" ht="90" customHeight="1">
      <c r="T88" s="139" t="s">
        <v>244</v>
      </c>
      <c r="U88" s="1169" t="s">
        <v>347</v>
      </c>
      <c r="V88" s="1170"/>
      <c r="W88" s="1170"/>
      <c r="X88" s="1170"/>
      <c r="Y88" s="1170"/>
      <c r="Z88" s="1170"/>
      <c r="AA88" s="1170"/>
      <c r="AB88" s="1170"/>
      <c r="AC88" s="1170"/>
      <c r="AD88" s="1170"/>
      <c r="AE88" s="1170"/>
      <c r="AF88" s="1170"/>
      <c r="AG88" s="1170"/>
      <c r="AH88" s="1171"/>
      <c r="AI88" s="1175"/>
      <c r="AJ88" s="1145"/>
      <c r="AK88" s="1176">
        <v>5</v>
      </c>
      <c r="AL88" s="1175"/>
      <c r="AM88" s="1144">
        <f t="shared" si="13"/>
        <v>108</v>
      </c>
      <c r="AN88" s="1175"/>
      <c r="AO88" s="1176">
        <f t="shared" si="14"/>
        <v>52</v>
      </c>
      <c r="AP88" s="1177"/>
      <c r="AQ88" s="1175">
        <v>30</v>
      </c>
      <c r="AR88" s="1175"/>
      <c r="AS88" s="1176"/>
      <c r="AT88" s="1145"/>
      <c r="AU88" s="1176">
        <v>22</v>
      </c>
      <c r="AV88" s="1145"/>
      <c r="AW88" s="1175"/>
      <c r="AX88" s="1177"/>
      <c r="AY88" s="170"/>
      <c r="AZ88" s="128"/>
      <c r="BA88" s="184"/>
      <c r="BB88" s="131"/>
      <c r="BC88" s="128"/>
      <c r="BD88" s="107"/>
      <c r="BE88" s="131"/>
      <c r="BF88" s="128"/>
      <c r="BG88" s="107"/>
      <c r="BH88" s="170"/>
      <c r="BI88" s="128"/>
      <c r="BJ88" s="184"/>
      <c r="BK88" s="170">
        <v>108</v>
      </c>
      <c r="BL88" s="128">
        <v>52</v>
      </c>
      <c r="BM88" s="184">
        <v>3</v>
      </c>
      <c r="BN88" s="131"/>
      <c r="BO88" s="128"/>
      <c r="BP88" s="107"/>
      <c r="BQ88" s="170"/>
      <c r="BR88" s="128"/>
      <c r="BS88" s="184"/>
      <c r="BT88" s="170"/>
      <c r="BU88" s="128"/>
      <c r="BV88" s="182"/>
      <c r="BW88" s="170"/>
      <c r="BX88" s="128"/>
      <c r="BY88" s="184"/>
      <c r="BZ88" s="170"/>
      <c r="CA88" s="128"/>
      <c r="CB88" s="182"/>
      <c r="CC88" s="1196" t="s">
        <v>103</v>
      </c>
      <c r="CD88" s="1197"/>
      <c r="CE88" s="1197"/>
      <c r="CF88" s="1197"/>
      <c r="CG88" s="1198"/>
      <c r="CH88" s="116"/>
      <c r="CI88" s="116"/>
    </row>
    <row r="89" spans="1:87" s="117" customFormat="1" ht="90" customHeight="1">
      <c r="T89" s="139" t="s">
        <v>251</v>
      </c>
      <c r="U89" s="1284" t="s">
        <v>345</v>
      </c>
      <c r="V89" s="1285"/>
      <c r="W89" s="1285"/>
      <c r="X89" s="1285"/>
      <c r="Y89" s="1285"/>
      <c r="Z89" s="1285"/>
      <c r="AA89" s="1285"/>
      <c r="AB89" s="1285"/>
      <c r="AC89" s="1285"/>
      <c r="AD89" s="1285"/>
      <c r="AE89" s="1285"/>
      <c r="AF89" s="1285"/>
      <c r="AG89" s="1285"/>
      <c r="AH89" s="1286"/>
      <c r="AI89" s="1175"/>
      <c r="AJ89" s="1145"/>
      <c r="AK89" s="1176">
        <v>6</v>
      </c>
      <c r="AL89" s="1175"/>
      <c r="AM89" s="1144">
        <f>SUM(AY89,BB89,BE89,BH89,BK89,BN89,BQ89,BT89,BW89,BZ89)</f>
        <v>116</v>
      </c>
      <c r="AN89" s="1175"/>
      <c r="AO89" s="1176">
        <f>SUM(AZ89,BC89,BF89,BI89,BL89,BO89,BR89,BU89,BX89,CA89)</f>
        <v>64</v>
      </c>
      <c r="AP89" s="1177"/>
      <c r="AQ89" s="1175">
        <v>30</v>
      </c>
      <c r="AR89" s="1175"/>
      <c r="AS89" s="1176"/>
      <c r="AT89" s="1145"/>
      <c r="AU89" s="1176">
        <v>34</v>
      </c>
      <c r="AV89" s="1145"/>
      <c r="AW89" s="1175"/>
      <c r="AX89" s="1177"/>
      <c r="AY89" s="170"/>
      <c r="AZ89" s="128"/>
      <c r="BA89" s="184"/>
      <c r="BB89" s="131"/>
      <c r="BC89" s="128"/>
      <c r="BD89" s="107"/>
      <c r="BE89" s="131"/>
      <c r="BF89" s="128"/>
      <c r="BG89" s="107"/>
      <c r="BH89" s="131"/>
      <c r="BI89" s="128"/>
      <c r="BJ89" s="107"/>
      <c r="BK89" s="170"/>
      <c r="BL89" s="128"/>
      <c r="BM89" s="184"/>
      <c r="BN89" s="131">
        <v>116</v>
      </c>
      <c r="BO89" s="128">
        <v>64</v>
      </c>
      <c r="BP89" s="107">
        <v>3</v>
      </c>
      <c r="BQ89" s="170"/>
      <c r="BR89" s="128"/>
      <c r="BS89" s="184"/>
      <c r="BT89" s="170"/>
      <c r="BU89" s="128"/>
      <c r="BV89" s="182"/>
      <c r="BW89" s="170"/>
      <c r="BX89" s="128"/>
      <c r="BY89" s="184"/>
      <c r="BZ89" s="170"/>
      <c r="CA89" s="128"/>
      <c r="CB89" s="182"/>
      <c r="CC89" s="1196" t="s">
        <v>215</v>
      </c>
      <c r="CD89" s="1197"/>
      <c r="CE89" s="1197"/>
      <c r="CF89" s="1197"/>
      <c r="CG89" s="1198"/>
      <c r="CH89" s="116"/>
      <c r="CI89" s="116"/>
    </row>
    <row r="90" spans="1:87" s="117" customFormat="1" ht="90" customHeight="1">
      <c r="T90" s="139" t="s">
        <v>398</v>
      </c>
      <c r="U90" s="1207" t="s">
        <v>346</v>
      </c>
      <c r="V90" s="1208"/>
      <c r="W90" s="1208"/>
      <c r="X90" s="1208"/>
      <c r="Y90" s="1208"/>
      <c r="Z90" s="1208"/>
      <c r="AA90" s="1208"/>
      <c r="AB90" s="1208"/>
      <c r="AC90" s="1208"/>
      <c r="AD90" s="1208"/>
      <c r="AE90" s="1208"/>
      <c r="AF90" s="1208"/>
      <c r="AG90" s="1208"/>
      <c r="AH90" s="1209"/>
      <c r="AI90" s="1175"/>
      <c r="AJ90" s="1145"/>
      <c r="AK90" s="1176">
        <v>7</v>
      </c>
      <c r="AL90" s="1175"/>
      <c r="AM90" s="1144">
        <f>SUM(AY90,BB90,BE90,BH90,BK90,BN90,BQ90,BT90,BW90,BZ90)</f>
        <v>90</v>
      </c>
      <c r="AN90" s="1175"/>
      <c r="AO90" s="1176">
        <f>SUM(AZ90,BC90,BF90,BI90,BL90,BO90,BR90,BU90,BX90,CA90)</f>
        <v>36</v>
      </c>
      <c r="AP90" s="1177"/>
      <c r="AQ90" s="1175">
        <v>20</v>
      </c>
      <c r="AR90" s="1175"/>
      <c r="AS90" s="1176"/>
      <c r="AT90" s="1145"/>
      <c r="AU90" s="1176">
        <v>16</v>
      </c>
      <c r="AV90" s="1145"/>
      <c r="AW90" s="1175"/>
      <c r="AX90" s="1177"/>
      <c r="AY90" s="170"/>
      <c r="AZ90" s="128"/>
      <c r="BA90" s="184"/>
      <c r="BB90" s="131"/>
      <c r="BC90" s="128"/>
      <c r="BD90" s="107"/>
      <c r="BE90" s="131"/>
      <c r="BF90" s="128"/>
      <c r="BG90" s="107"/>
      <c r="BH90" s="131"/>
      <c r="BI90" s="128"/>
      <c r="BJ90" s="107"/>
      <c r="BK90" s="170"/>
      <c r="BL90" s="128"/>
      <c r="BM90" s="184"/>
      <c r="BN90" s="131"/>
      <c r="BO90" s="128"/>
      <c r="BP90" s="107"/>
      <c r="BQ90" s="170">
        <v>90</v>
      </c>
      <c r="BR90" s="128">
        <v>36</v>
      </c>
      <c r="BS90" s="184">
        <v>3</v>
      </c>
      <c r="BT90" s="170"/>
      <c r="BU90" s="128"/>
      <c r="BV90" s="182"/>
      <c r="BW90" s="170"/>
      <c r="BX90" s="128"/>
      <c r="BY90" s="184"/>
      <c r="BZ90" s="170"/>
      <c r="CA90" s="128"/>
      <c r="CB90" s="182"/>
      <c r="CC90" s="1196" t="s">
        <v>216</v>
      </c>
      <c r="CD90" s="1197"/>
      <c r="CE90" s="1197"/>
      <c r="CF90" s="1197"/>
      <c r="CG90" s="1198"/>
      <c r="CH90" s="116"/>
      <c r="CI90" s="116"/>
    </row>
    <row r="91" spans="1:87" s="120" customFormat="1" ht="90" customHeight="1">
      <c r="T91" s="233" t="s">
        <v>285</v>
      </c>
      <c r="U91" s="1216" t="s">
        <v>348</v>
      </c>
      <c r="V91" s="1217"/>
      <c r="W91" s="1217"/>
      <c r="X91" s="1217"/>
      <c r="Y91" s="1217"/>
      <c r="Z91" s="1217"/>
      <c r="AA91" s="1217"/>
      <c r="AB91" s="1217"/>
      <c r="AC91" s="1217"/>
      <c r="AD91" s="1217"/>
      <c r="AE91" s="1217"/>
      <c r="AF91" s="1217"/>
      <c r="AG91" s="1217"/>
      <c r="AH91" s="1218"/>
      <c r="AI91" s="1202"/>
      <c r="AJ91" s="1203"/>
      <c r="AK91" s="1204"/>
      <c r="AL91" s="1206"/>
      <c r="AM91" s="1205"/>
      <c r="AN91" s="1202"/>
      <c r="AO91" s="1204">
        <f>SUM(AZ91,BC91,BF91,BI91,BL91,BO91,BR91,BU91,BX91,CA91)</f>
        <v>0</v>
      </c>
      <c r="AP91" s="1206"/>
      <c r="AQ91" s="1205"/>
      <c r="AR91" s="1202"/>
      <c r="AS91" s="1204"/>
      <c r="AT91" s="1203"/>
      <c r="AU91" s="1204"/>
      <c r="AV91" s="1203"/>
      <c r="AW91" s="1202"/>
      <c r="AX91" s="1202"/>
      <c r="AY91" s="229"/>
      <c r="AZ91" s="230"/>
      <c r="BA91" s="232"/>
      <c r="BB91" s="229"/>
      <c r="BC91" s="230"/>
      <c r="BD91" s="232"/>
      <c r="BE91" s="229"/>
      <c r="BF91" s="230"/>
      <c r="BG91" s="232"/>
      <c r="BH91" s="229"/>
      <c r="BI91" s="230"/>
      <c r="BJ91" s="232"/>
      <c r="BK91" s="229"/>
      <c r="BL91" s="230"/>
      <c r="BM91" s="232"/>
      <c r="BN91" s="229"/>
      <c r="BO91" s="230"/>
      <c r="BP91" s="232"/>
      <c r="BQ91" s="229"/>
      <c r="BR91" s="230"/>
      <c r="BS91" s="232"/>
      <c r="BT91" s="229"/>
      <c r="BU91" s="230"/>
      <c r="BV91" s="232"/>
      <c r="BW91" s="229"/>
      <c r="BX91" s="230"/>
      <c r="BY91" s="232"/>
      <c r="BZ91" s="229"/>
      <c r="CA91" s="230"/>
      <c r="CB91" s="232"/>
      <c r="CC91" s="1210"/>
      <c r="CD91" s="1211"/>
      <c r="CE91" s="1211"/>
      <c r="CF91" s="1211"/>
      <c r="CG91" s="1212"/>
      <c r="CH91" s="116"/>
      <c r="CI91" s="116"/>
    </row>
    <row r="92" spans="1:87" s="120" customFormat="1" ht="90" customHeight="1">
      <c r="T92" s="135" t="s">
        <v>106</v>
      </c>
      <c r="U92" s="1207" t="s">
        <v>540</v>
      </c>
      <c r="V92" s="1208"/>
      <c r="W92" s="1208"/>
      <c r="X92" s="1208"/>
      <c r="Y92" s="1208"/>
      <c r="Z92" s="1208"/>
      <c r="AA92" s="1208"/>
      <c r="AB92" s="1208"/>
      <c r="AC92" s="1208"/>
      <c r="AD92" s="1208"/>
      <c r="AE92" s="1208"/>
      <c r="AF92" s="1208"/>
      <c r="AG92" s="1208"/>
      <c r="AH92" s="1209"/>
      <c r="AI92" s="1175">
        <v>6</v>
      </c>
      <c r="AJ92" s="1145"/>
      <c r="AK92" s="1176"/>
      <c r="AL92" s="1177"/>
      <c r="AM92" s="1144">
        <f>SUM(AY92,BB92,BE92,BH92,BK92,BN92,BQ92,BT92,BW92,BZ92)</f>
        <v>116</v>
      </c>
      <c r="AN92" s="1175"/>
      <c r="AO92" s="1176">
        <f>SUM(AZ92,BC92,BF92,BI92,BL92,BO92,BR92,BU92,BX92,CA92)</f>
        <v>64</v>
      </c>
      <c r="AP92" s="1177"/>
      <c r="AQ92" s="1175">
        <v>30</v>
      </c>
      <c r="AR92" s="1175"/>
      <c r="AS92" s="1176"/>
      <c r="AT92" s="1145"/>
      <c r="AU92" s="1176">
        <v>34</v>
      </c>
      <c r="AV92" s="1145"/>
      <c r="AW92" s="1175"/>
      <c r="AX92" s="1177"/>
      <c r="AY92" s="170"/>
      <c r="AZ92" s="128"/>
      <c r="BA92" s="184"/>
      <c r="BB92" s="170"/>
      <c r="BC92" s="128"/>
      <c r="BD92" s="184"/>
      <c r="BE92" s="170"/>
      <c r="BF92" s="128"/>
      <c r="BG92" s="184"/>
      <c r="BH92" s="170"/>
      <c r="BI92" s="128"/>
      <c r="BJ92" s="184"/>
      <c r="BK92" s="170"/>
      <c r="BL92" s="128"/>
      <c r="BM92" s="184"/>
      <c r="BN92" s="170">
        <v>116</v>
      </c>
      <c r="BO92" s="128">
        <v>64</v>
      </c>
      <c r="BP92" s="184">
        <v>3</v>
      </c>
      <c r="BQ92" s="170"/>
      <c r="BR92" s="128"/>
      <c r="BS92" s="184"/>
      <c r="BT92" s="170"/>
      <c r="BU92" s="128"/>
      <c r="BV92" s="182"/>
      <c r="BW92" s="170"/>
      <c r="BX92" s="128"/>
      <c r="BY92" s="184"/>
      <c r="BZ92" s="170"/>
      <c r="CA92" s="128"/>
      <c r="CB92" s="182"/>
      <c r="CC92" s="1196" t="s">
        <v>217</v>
      </c>
      <c r="CD92" s="1197"/>
      <c r="CE92" s="1197"/>
      <c r="CF92" s="1197"/>
      <c r="CG92" s="1198"/>
      <c r="CH92" s="116"/>
      <c r="CI92" s="116"/>
    </row>
    <row r="93" spans="1:87" s="120" customFormat="1" ht="90" customHeight="1">
      <c r="T93" s="135" t="s">
        <v>107</v>
      </c>
      <c r="U93" s="1207" t="s">
        <v>349</v>
      </c>
      <c r="V93" s="1208"/>
      <c r="W93" s="1208"/>
      <c r="X93" s="1208"/>
      <c r="Y93" s="1208"/>
      <c r="Z93" s="1208"/>
      <c r="AA93" s="1208"/>
      <c r="AB93" s="1208"/>
      <c r="AC93" s="1208"/>
      <c r="AD93" s="1208"/>
      <c r="AE93" s="1208"/>
      <c r="AF93" s="1208"/>
      <c r="AG93" s="1208"/>
      <c r="AH93" s="1209"/>
      <c r="AI93" s="1175">
        <v>7</v>
      </c>
      <c r="AJ93" s="1145"/>
      <c r="AK93" s="1176"/>
      <c r="AL93" s="1177"/>
      <c r="AM93" s="1144">
        <f>SUM(AY93,BB93,BE93,BH93,BK93,BN93,BQ93,BT93,BW93,BZ93)</f>
        <v>110</v>
      </c>
      <c r="AN93" s="1175"/>
      <c r="AO93" s="1176">
        <f>SUM(AZ93,BC93,BF93,BI93,BL93,BO93,BR93,BU93,BX93,CA93)</f>
        <v>64</v>
      </c>
      <c r="AP93" s="1177"/>
      <c r="AQ93" s="1175">
        <v>34</v>
      </c>
      <c r="AR93" s="1145"/>
      <c r="AS93" s="1176"/>
      <c r="AT93" s="1145"/>
      <c r="AU93" s="1176">
        <v>34</v>
      </c>
      <c r="AV93" s="1145"/>
      <c r="AW93" s="1176"/>
      <c r="AX93" s="1175"/>
      <c r="AY93" s="170"/>
      <c r="AZ93" s="128"/>
      <c r="BA93" s="184"/>
      <c r="BB93" s="170"/>
      <c r="BC93" s="128"/>
      <c r="BD93" s="184"/>
      <c r="BE93" s="170"/>
      <c r="BF93" s="128"/>
      <c r="BG93" s="184"/>
      <c r="BH93" s="170"/>
      <c r="BI93" s="128"/>
      <c r="BJ93" s="184"/>
      <c r="BK93" s="170"/>
      <c r="BL93" s="128"/>
      <c r="BM93" s="184"/>
      <c r="BN93" s="170"/>
      <c r="BO93" s="128"/>
      <c r="BP93" s="184"/>
      <c r="BQ93" s="170">
        <v>110</v>
      </c>
      <c r="BR93" s="128">
        <v>64</v>
      </c>
      <c r="BS93" s="184">
        <v>3</v>
      </c>
      <c r="BT93" s="170"/>
      <c r="BU93" s="128"/>
      <c r="BV93" s="182"/>
      <c r="BW93" s="170"/>
      <c r="BX93" s="128"/>
      <c r="BY93" s="184"/>
      <c r="BZ93" s="170"/>
      <c r="CA93" s="128"/>
      <c r="CB93" s="182"/>
      <c r="CC93" s="1196" t="s">
        <v>104</v>
      </c>
      <c r="CD93" s="1197"/>
      <c r="CE93" s="1197"/>
      <c r="CF93" s="1197"/>
      <c r="CG93" s="1198"/>
      <c r="CH93" s="116"/>
      <c r="CI93" s="116"/>
    </row>
    <row r="94" spans="1:87" s="120" customFormat="1" ht="90" customHeight="1">
      <c r="T94" s="135" t="s">
        <v>245</v>
      </c>
      <c r="U94" s="1207" t="s">
        <v>351</v>
      </c>
      <c r="V94" s="1208"/>
      <c r="W94" s="1208"/>
      <c r="X94" s="1208"/>
      <c r="Y94" s="1208"/>
      <c r="Z94" s="1208"/>
      <c r="AA94" s="1208"/>
      <c r="AB94" s="1208"/>
      <c r="AC94" s="1208"/>
      <c r="AD94" s="1208"/>
      <c r="AE94" s="1208"/>
      <c r="AF94" s="1208"/>
      <c r="AG94" s="1208"/>
      <c r="AH94" s="1209"/>
      <c r="AI94" s="1175"/>
      <c r="AJ94" s="1145"/>
      <c r="AK94" s="1176">
        <v>8</v>
      </c>
      <c r="AL94" s="1177"/>
      <c r="AM94" s="1144">
        <f t="shared" ref="AM94:AM95" si="15">SUM(AY94,BB94,BE94,BH94,BK94,BN94,BQ94,BT94,BW94,BZ94)</f>
        <v>102</v>
      </c>
      <c r="AN94" s="1175"/>
      <c r="AO94" s="1176">
        <f t="shared" ref="AO94" si="16">SUM(AZ94,BC94,BF94,BI94,BL94,BO94,BR94,BU94,BX94,CA94)</f>
        <v>52</v>
      </c>
      <c r="AP94" s="1177"/>
      <c r="AQ94" s="1175">
        <v>30</v>
      </c>
      <c r="AR94" s="1145"/>
      <c r="AS94" s="1176"/>
      <c r="AT94" s="1145"/>
      <c r="AU94" s="1176">
        <v>22</v>
      </c>
      <c r="AV94" s="1145"/>
      <c r="AW94" s="1176"/>
      <c r="AX94" s="1175"/>
      <c r="AY94" s="170"/>
      <c r="AZ94" s="128"/>
      <c r="BA94" s="184"/>
      <c r="BB94" s="170"/>
      <c r="BC94" s="128"/>
      <c r="BD94" s="184"/>
      <c r="BE94" s="170"/>
      <c r="BF94" s="128"/>
      <c r="BG94" s="184"/>
      <c r="BH94" s="170"/>
      <c r="BI94" s="128"/>
      <c r="BJ94" s="184"/>
      <c r="BK94" s="170"/>
      <c r="BL94" s="128"/>
      <c r="BM94" s="184"/>
      <c r="BN94" s="170"/>
      <c r="BO94" s="128"/>
      <c r="BP94" s="184"/>
      <c r="BQ94" s="170"/>
      <c r="BR94" s="128"/>
      <c r="BS94" s="184"/>
      <c r="BT94" s="170">
        <v>102</v>
      </c>
      <c r="BU94" s="128">
        <v>52</v>
      </c>
      <c r="BV94" s="182">
        <v>3</v>
      </c>
      <c r="BW94" s="170"/>
      <c r="BX94" s="128"/>
      <c r="BY94" s="184"/>
      <c r="BZ94" s="170"/>
      <c r="CA94" s="128"/>
      <c r="CB94" s="182"/>
      <c r="CC94" s="1196" t="s">
        <v>105</v>
      </c>
      <c r="CD94" s="1197"/>
      <c r="CE94" s="1197"/>
      <c r="CF94" s="1197"/>
      <c r="CG94" s="1198"/>
      <c r="CH94" s="116"/>
      <c r="CI94" s="116"/>
    </row>
    <row r="95" spans="1:87" s="120" customFormat="1" ht="90" customHeight="1">
      <c r="T95" s="135" t="s">
        <v>403</v>
      </c>
      <c r="U95" s="1207" t="s">
        <v>541</v>
      </c>
      <c r="V95" s="1208"/>
      <c r="W95" s="1208"/>
      <c r="X95" s="1208"/>
      <c r="Y95" s="1208"/>
      <c r="Z95" s="1208"/>
      <c r="AA95" s="1208"/>
      <c r="AB95" s="1208"/>
      <c r="AC95" s="1208"/>
      <c r="AD95" s="1208"/>
      <c r="AE95" s="1208"/>
      <c r="AF95" s="1208"/>
      <c r="AG95" s="1208"/>
      <c r="AH95" s="1209"/>
      <c r="AI95" s="1175"/>
      <c r="AJ95" s="1145"/>
      <c r="AK95" s="1176"/>
      <c r="AL95" s="1177"/>
      <c r="AM95" s="1144">
        <f t="shared" si="15"/>
        <v>40</v>
      </c>
      <c r="AN95" s="1175"/>
      <c r="AO95" s="1176"/>
      <c r="AP95" s="1177"/>
      <c r="AQ95" s="1175"/>
      <c r="AR95" s="1145"/>
      <c r="AS95" s="1176"/>
      <c r="AT95" s="1145"/>
      <c r="AU95" s="1176"/>
      <c r="AV95" s="1145"/>
      <c r="AW95" s="1176"/>
      <c r="AX95" s="1175"/>
      <c r="AY95" s="170"/>
      <c r="AZ95" s="128"/>
      <c r="BA95" s="184"/>
      <c r="BB95" s="170"/>
      <c r="BC95" s="128"/>
      <c r="BD95" s="184"/>
      <c r="BE95" s="170"/>
      <c r="BF95" s="128"/>
      <c r="BG95" s="184"/>
      <c r="BH95" s="170"/>
      <c r="BI95" s="128"/>
      <c r="BJ95" s="184"/>
      <c r="BK95" s="170"/>
      <c r="BL95" s="128"/>
      <c r="BM95" s="184"/>
      <c r="BN95" s="170"/>
      <c r="BO95" s="128"/>
      <c r="BP95" s="184"/>
      <c r="BQ95" s="170">
        <v>40</v>
      </c>
      <c r="BR95" s="128"/>
      <c r="BS95" s="184">
        <v>1</v>
      </c>
      <c r="BT95" s="170"/>
      <c r="BU95" s="128"/>
      <c r="BV95" s="182"/>
      <c r="BW95" s="170"/>
      <c r="BX95" s="128"/>
      <c r="BY95" s="184"/>
      <c r="BZ95" s="170"/>
      <c r="CA95" s="128"/>
      <c r="CB95" s="182"/>
      <c r="CC95" s="1196" t="s">
        <v>556</v>
      </c>
      <c r="CD95" s="1197"/>
      <c r="CE95" s="1197"/>
      <c r="CF95" s="1197"/>
      <c r="CG95" s="1198"/>
      <c r="CH95" s="116"/>
      <c r="CI95" s="116"/>
    </row>
    <row r="96" spans="1:87" s="120" customFormat="1" ht="90" customHeight="1">
      <c r="A96" s="255"/>
      <c r="B96" s="255"/>
      <c r="C96" s="255"/>
      <c r="D96" s="255"/>
      <c r="E96" s="255"/>
      <c r="F96" s="255"/>
      <c r="G96" s="255"/>
      <c r="H96" s="255"/>
      <c r="I96" s="255"/>
      <c r="J96" s="255"/>
      <c r="K96" s="255"/>
      <c r="L96" s="255"/>
      <c r="M96" s="255"/>
      <c r="N96" s="255"/>
      <c r="O96" s="255"/>
      <c r="P96" s="255"/>
      <c r="Q96" s="255"/>
      <c r="R96" s="255"/>
      <c r="S96" s="255"/>
      <c r="T96" s="233" t="s">
        <v>404</v>
      </c>
      <c r="U96" s="1216" t="s">
        <v>537</v>
      </c>
      <c r="V96" s="1217"/>
      <c r="W96" s="1217"/>
      <c r="X96" s="1217"/>
      <c r="Y96" s="1217"/>
      <c r="Z96" s="1217"/>
      <c r="AA96" s="1217"/>
      <c r="AB96" s="1217"/>
      <c r="AC96" s="1217"/>
      <c r="AD96" s="1217"/>
      <c r="AE96" s="1217"/>
      <c r="AF96" s="1217"/>
      <c r="AG96" s="1217"/>
      <c r="AH96" s="1218"/>
      <c r="AI96" s="1202"/>
      <c r="AJ96" s="1203"/>
      <c r="AK96" s="1204"/>
      <c r="AL96" s="1206"/>
      <c r="AM96" s="1205">
        <f t="shared" si="13"/>
        <v>0</v>
      </c>
      <c r="AN96" s="1202"/>
      <c r="AO96" s="1204">
        <f t="shared" si="14"/>
        <v>0</v>
      </c>
      <c r="AP96" s="1206"/>
      <c r="AQ96" s="1205"/>
      <c r="AR96" s="1202"/>
      <c r="AS96" s="1204"/>
      <c r="AT96" s="1203"/>
      <c r="AU96" s="1204"/>
      <c r="AV96" s="1203"/>
      <c r="AW96" s="1202"/>
      <c r="AX96" s="1202"/>
      <c r="AY96" s="229"/>
      <c r="AZ96" s="230"/>
      <c r="BA96" s="232"/>
      <c r="BB96" s="229"/>
      <c r="BC96" s="230"/>
      <c r="BD96" s="232"/>
      <c r="BE96" s="229"/>
      <c r="BF96" s="230"/>
      <c r="BG96" s="232"/>
      <c r="BH96" s="229"/>
      <c r="BI96" s="230"/>
      <c r="BJ96" s="232"/>
      <c r="BK96" s="229"/>
      <c r="BL96" s="230"/>
      <c r="BM96" s="232"/>
      <c r="BN96" s="229"/>
      <c r="BO96" s="230"/>
      <c r="BP96" s="232"/>
      <c r="BQ96" s="229"/>
      <c r="BR96" s="230"/>
      <c r="BS96" s="232"/>
      <c r="BT96" s="229"/>
      <c r="BU96" s="230"/>
      <c r="BV96" s="232"/>
      <c r="BW96" s="229"/>
      <c r="BX96" s="230"/>
      <c r="BY96" s="232"/>
      <c r="BZ96" s="229"/>
      <c r="CA96" s="230"/>
      <c r="CB96" s="232"/>
      <c r="CC96" s="1210"/>
      <c r="CD96" s="1211"/>
      <c r="CE96" s="1211"/>
      <c r="CF96" s="1211"/>
      <c r="CG96" s="1212"/>
      <c r="CH96" s="116"/>
      <c r="CI96" s="116"/>
    </row>
    <row r="97" spans="20:87" s="120" customFormat="1" ht="90" customHeight="1">
      <c r="T97" s="144" t="s">
        <v>279</v>
      </c>
      <c r="U97" s="1207" t="s">
        <v>352</v>
      </c>
      <c r="V97" s="1208"/>
      <c r="W97" s="1208"/>
      <c r="X97" s="1208"/>
      <c r="Y97" s="1208"/>
      <c r="Z97" s="1208"/>
      <c r="AA97" s="1208"/>
      <c r="AB97" s="1208"/>
      <c r="AC97" s="1208"/>
      <c r="AD97" s="1208"/>
      <c r="AE97" s="1208"/>
      <c r="AF97" s="1208"/>
      <c r="AG97" s="1208"/>
      <c r="AH97" s="1209"/>
      <c r="AI97" s="1175">
        <v>5</v>
      </c>
      <c r="AJ97" s="1145"/>
      <c r="AK97" s="1176"/>
      <c r="AL97" s="1177"/>
      <c r="AM97" s="1144">
        <f t="shared" si="13"/>
        <v>122</v>
      </c>
      <c r="AN97" s="1175"/>
      <c r="AO97" s="1176">
        <f t="shared" si="14"/>
        <v>64</v>
      </c>
      <c r="AP97" s="1177"/>
      <c r="AQ97" s="1175">
        <v>30</v>
      </c>
      <c r="AR97" s="1175"/>
      <c r="AS97" s="1176"/>
      <c r="AT97" s="1145"/>
      <c r="AU97" s="1176">
        <v>34</v>
      </c>
      <c r="AV97" s="1145"/>
      <c r="AW97" s="1175"/>
      <c r="AX97" s="1175"/>
      <c r="AY97" s="170"/>
      <c r="AZ97" s="128"/>
      <c r="BA97" s="184"/>
      <c r="BB97" s="170"/>
      <c r="BC97" s="128"/>
      <c r="BD97" s="184"/>
      <c r="BE97" s="170"/>
      <c r="BF97" s="128"/>
      <c r="BG97" s="184"/>
      <c r="BH97" s="170"/>
      <c r="BI97" s="128"/>
      <c r="BJ97" s="184"/>
      <c r="BK97" s="170">
        <v>122</v>
      </c>
      <c r="BL97" s="128">
        <v>64</v>
      </c>
      <c r="BM97" s="184">
        <v>3</v>
      </c>
      <c r="BN97" s="170"/>
      <c r="BO97" s="128"/>
      <c r="BP97" s="184"/>
      <c r="BQ97" s="170"/>
      <c r="BR97" s="128"/>
      <c r="BS97" s="184"/>
      <c r="BT97" s="170"/>
      <c r="BU97" s="128"/>
      <c r="BV97" s="182"/>
      <c r="BW97" s="170"/>
      <c r="BX97" s="128"/>
      <c r="BY97" s="184"/>
      <c r="BZ97" s="170"/>
      <c r="CA97" s="128"/>
      <c r="CB97" s="182"/>
      <c r="CC97" s="1196" t="s">
        <v>218</v>
      </c>
      <c r="CD97" s="1197"/>
      <c r="CE97" s="1197"/>
      <c r="CF97" s="1197"/>
      <c r="CG97" s="1198"/>
      <c r="CH97" s="116"/>
      <c r="CI97" s="116"/>
    </row>
    <row r="98" spans="20:87" s="120" customFormat="1" ht="90" customHeight="1">
      <c r="T98" s="144" t="s">
        <v>280</v>
      </c>
      <c r="U98" s="1233" t="s">
        <v>353</v>
      </c>
      <c r="V98" s="1234"/>
      <c r="W98" s="1234"/>
      <c r="X98" s="1234"/>
      <c r="Y98" s="1234"/>
      <c r="Z98" s="1234"/>
      <c r="AA98" s="1234"/>
      <c r="AB98" s="1234"/>
      <c r="AC98" s="1234"/>
      <c r="AD98" s="1234"/>
      <c r="AE98" s="1234"/>
      <c r="AF98" s="1234"/>
      <c r="AG98" s="1234"/>
      <c r="AH98" s="1235"/>
      <c r="AI98" s="1241"/>
      <c r="AJ98" s="1256"/>
      <c r="AK98" s="1255">
        <v>6</v>
      </c>
      <c r="AL98" s="1257"/>
      <c r="AM98" s="1144">
        <f t="shared" si="13"/>
        <v>122</v>
      </c>
      <c r="AN98" s="1175"/>
      <c r="AO98" s="1176">
        <f t="shared" si="14"/>
        <v>64</v>
      </c>
      <c r="AP98" s="1177"/>
      <c r="AQ98" s="1241">
        <v>30</v>
      </c>
      <c r="AR98" s="1241"/>
      <c r="AS98" s="1255"/>
      <c r="AT98" s="1256"/>
      <c r="AU98" s="1255">
        <v>34</v>
      </c>
      <c r="AV98" s="1256"/>
      <c r="AW98" s="1241"/>
      <c r="AX98" s="1241"/>
      <c r="AY98" s="170"/>
      <c r="AZ98" s="128"/>
      <c r="BA98" s="184"/>
      <c r="BB98" s="170"/>
      <c r="BC98" s="128"/>
      <c r="BD98" s="184"/>
      <c r="BE98" s="170"/>
      <c r="BF98" s="128"/>
      <c r="BG98" s="184"/>
      <c r="BH98" s="170"/>
      <c r="BI98" s="128"/>
      <c r="BJ98" s="184"/>
      <c r="BK98" s="170"/>
      <c r="BL98" s="128"/>
      <c r="BM98" s="184"/>
      <c r="BN98" s="170">
        <v>122</v>
      </c>
      <c r="BO98" s="128">
        <v>64</v>
      </c>
      <c r="BP98" s="184">
        <v>3</v>
      </c>
      <c r="BQ98" s="170"/>
      <c r="BR98" s="128"/>
      <c r="BS98" s="184"/>
      <c r="BT98" s="170"/>
      <c r="BU98" s="128"/>
      <c r="BV98" s="182"/>
      <c r="BW98" s="170"/>
      <c r="BX98" s="128"/>
      <c r="BY98" s="184"/>
      <c r="BZ98" s="170"/>
      <c r="CA98" s="128"/>
      <c r="CB98" s="182"/>
      <c r="CC98" s="1196" t="s">
        <v>219</v>
      </c>
      <c r="CD98" s="1197"/>
      <c r="CE98" s="1197"/>
      <c r="CF98" s="1197"/>
      <c r="CG98" s="1198"/>
      <c r="CH98" s="116"/>
      <c r="CI98" s="116"/>
    </row>
    <row r="99" spans="20:87" s="120" customFormat="1" ht="90" customHeight="1">
      <c r="T99" s="135" t="s">
        <v>281</v>
      </c>
      <c r="U99" s="1207" t="s">
        <v>536</v>
      </c>
      <c r="V99" s="1208"/>
      <c r="W99" s="1208"/>
      <c r="X99" s="1208"/>
      <c r="Y99" s="1208"/>
      <c r="Z99" s="1208"/>
      <c r="AA99" s="1208"/>
      <c r="AB99" s="1208"/>
      <c r="AC99" s="1208"/>
      <c r="AD99" s="1208"/>
      <c r="AE99" s="1208"/>
      <c r="AF99" s="1208"/>
      <c r="AG99" s="1208"/>
      <c r="AH99" s="1209"/>
      <c r="AI99" s="1175">
        <v>8</v>
      </c>
      <c r="AJ99" s="1145"/>
      <c r="AK99" s="1176"/>
      <c r="AL99" s="1177"/>
      <c r="AM99" s="1144">
        <f t="shared" si="13"/>
        <v>108</v>
      </c>
      <c r="AN99" s="1175"/>
      <c r="AO99" s="1176">
        <f t="shared" si="14"/>
        <v>52</v>
      </c>
      <c r="AP99" s="1177"/>
      <c r="AQ99" s="1175">
        <v>30</v>
      </c>
      <c r="AR99" s="1175"/>
      <c r="AS99" s="1176"/>
      <c r="AT99" s="1145"/>
      <c r="AU99" s="1176">
        <v>22</v>
      </c>
      <c r="AV99" s="1145"/>
      <c r="AW99" s="1175"/>
      <c r="AX99" s="1175"/>
      <c r="AY99" s="170"/>
      <c r="AZ99" s="128"/>
      <c r="BA99" s="184"/>
      <c r="BB99" s="170"/>
      <c r="BC99" s="128"/>
      <c r="BD99" s="184"/>
      <c r="BE99" s="170"/>
      <c r="BF99" s="128"/>
      <c r="BG99" s="184"/>
      <c r="BH99" s="170"/>
      <c r="BI99" s="128"/>
      <c r="BJ99" s="184"/>
      <c r="BK99" s="170"/>
      <c r="BL99" s="128"/>
      <c r="BM99" s="184"/>
      <c r="BN99" s="170"/>
      <c r="BO99" s="128"/>
      <c r="BP99" s="184"/>
      <c r="BQ99" s="170"/>
      <c r="BR99" s="128"/>
      <c r="BS99" s="184"/>
      <c r="BT99" s="170">
        <v>108</v>
      </c>
      <c r="BU99" s="128">
        <v>52</v>
      </c>
      <c r="BV99" s="182">
        <v>3</v>
      </c>
      <c r="BW99" s="170"/>
      <c r="BX99" s="128"/>
      <c r="BY99" s="184"/>
      <c r="BZ99" s="170"/>
      <c r="CA99" s="128"/>
      <c r="CB99" s="182"/>
      <c r="CC99" s="1196" t="s">
        <v>220</v>
      </c>
      <c r="CD99" s="1197"/>
      <c r="CE99" s="1197"/>
      <c r="CF99" s="1197"/>
      <c r="CG99" s="1198"/>
      <c r="CH99" s="116"/>
      <c r="CI99" s="116"/>
    </row>
    <row r="100" spans="20:87" ht="90" customHeight="1">
      <c r="T100" s="135" t="s">
        <v>559</v>
      </c>
      <c r="U100" s="1233" t="s">
        <v>539</v>
      </c>
      <c r="V100" s="1234"/>
      <c r="W100" s="1234"/>
      <c r="X100" s="1234"/>
      <c r="Y100" s="1234"/>
      <c r="Z100" s="1234"/>
      <c r="AA100" s="1234"/>
      <c r="AB100" s="1234"/>
      <c r="AC100" s="1234"/>
      <c r="AD100" s="1234"/>
      <c r="AE100" s="1234"/>
      <c r="AF100" s="1234"/>
      <c r="AG100" s="1234"/>
      <c r="AH100" s="1235"/>
      <c r="AI100" s="1144"/>
      <c r="AJ100" s="1145"/>
      <c r="AK100" s="1176"/>
      <c r="AL100" s="1177"/>
      <c r="AM100" s="1144">
        <f>SUM(AY100,BB100,BE100,BH100,BK100,BN100,BQ100,BT100,BW100,BZ100)</f>
        <v>40</v>
      </c>
      <c r="AN100" s="1175"/>
      <c r="AO100" s="1176">
        <f>SUM(AZ100,BC100,BF100,BI100,BL100,BO100,BR100,BU100,BX100,CA100)</f>
        <v>0</v>
      </c>
      <c r="AP100" s="1177"/>
      <c r="AQ100" s="1175">
        <v>30</v>
      </c>
      <c r="AR100" s="1175"/>
      <c r="AS100" s="1176"/>
      <c r="AT100" s="1145"/>
      <c r="AU100" s="1176">
        <v>26</v>
      </c>
      <c r="AV100" s="1145"/>
      <c r="AW100" s="1175"/>
      <c r="AX100" s="1175"/>
      <c r="AY100" s="170"/>
      <c r="AZ100" s="128"/>
      <c r="BA100" s="184"/>
      <c r="BB100" s="170"/>
      <c r="BC100" s="128"/>
      <c r="BD100" s="184"/>
      <c r="BE100" s="170"/>
      <c r="BF100" s="128"/>
      <c r="BG100" s="184"/>
      <c r="BH100" s="170"/>
      <c r="BI100" s="128"/>
      <c r="BJ100" s="184"/>
      <c r="BK100" s="170"/>
      <c r="BL100" s="128"/>
      <c r="BM100" s="184"/>
      <c r="BN100" s="170"/>
      <c r="BO100" s="128"/>
      <c r="BP100" s="184"/>
      <c r="BQ100" s="170"/>
      <c r="BR100" s="128"/>
      <c r="BS100" s="184"/>
      <c r="BT100" s="170">
        <v>40</v>
      </c>
      <c r="BU100" s="128"/>
      <c r="BV100" s="182">
        <v>1</v>
      </c>
      <c r="BW100" s="170"/>
      <c r="BX100" s="128"/>
      <c r="BY100" s="184"/>
      <c r="BZ100" s="170"/>
      <c r="CA100" s="128"/>
      <c r="CB100" s="182"/>
      <c r="CC100" s="1196" t="s">
        <v>558</v>
      </c>
      <c r="CD100" s="1197"/>
      <c r="CE100" s="1197"/>
      <c r="CF100" s="1197"/>
      <c r="CG100" s="1198"/>
      <c r="CH100" s="5"/>
      <c r="CI100" s="5"/>
    </row>
    <row r="101" spans="20:87" ht="90" customHeight="1">
      <c r="T101" s="254" t="s">
        <v>406</v>
      </c>
      <c r="U101" s="1242" t="s">
        <v>506</v>
      </c>
      <c r="V101" s="1243"/>
      <c r="W101" s="1243"/>
      <c r="X101" s="1243"/>
      <c r="Y101" s="1243"/>
      <c r="Z101" s="1243"/>
      <c r="AA101" s="1243"/>
      <c r="AB101" s="1243"/>
      <c r="AC101" s="1243"/>
      <c r="AD101" s="1243"/>
      <c r="AE101" s="1243"/>
      <c r="AF101" s="1243"/>
      <c r="AG101" s="1243"/>
      <c r="AH101" s="1244"/>
      <c r="AI101" s="243"/>
      <c r="AJ101" s="256"/>
      <c r="AK101" s="257"/>
      <c r="AL101" s="241"/>
      <c r="AM101" s="1205">
        <f>SUM(AY101,BB101,BE101,BH101,BK101,BN101,BQ101,BT101,BW101,BZ101)</f>
        <v>0</v>
      </c>
      <c r="AN101" s="1202"/>
      <c r="AO101" s="1204">
        <f>SUM(AZ101,BC101,BF101,BI101,BL101,BO101,BR101,BU101,BX101,CA101)</f>
        <v>0</v>
      </c>
      <c r="AP101" s="1206"/>
      <c r="AQ101" s="243"/>
      <c r="AR101" s="243"/>
      <c r="AS101" s="257"/>
      <c r="AT101" s="256"/>
      <c r="AU101" s="257"/>
      <c r="AV101" s="256"/>
      <c r="AW101" s="243"/>
      <c r="AX101" s="243"/>
      <c r="AY101" s="239"/>
      <c r="AZ101" s="240"/>
      <c r="BA101" s="241"/>
      <c r="BB101" s="243"/>
      <c r="BC101" s="240"/>
      <c r="BD101" s="241"/>
      <c r="BE101" s="239"/>
      <c r="BF101" s="240"/>
      <c r="BG101" s="241"/>
      <c r="BH101" s="239"/>
      <c r="BI101" s="240"/>
      <c r="BJ101" s="241"/>
      <c r="BK101" s="239"/>
      <c r="BL101" s="240"/>
      <c r="BM101" s="241"/>
      <c r="BN101" s="239"/>
      <c r="BO101" s="240"/>
      <c r="BP101" s="241"/>
      <c r="BQ101" s="239"/>
      <c r="BR101" s="240"/>
      <c r="BS101" s="241"/>
      <c r="BT101" s="239"/>
      <c r="BU101" s="240"/>
      <c r="BV101" s="243"/>
      <c r="BW101" s="239"/>
      <c r="BX101" s="240"/>
      <c r="BY101" s="241"/>
      <c r="BZ101" s="239"/>
      <c r="CA101" s="240"/>
      <c r="CB101" s="243"/>
      <c r="CC101" s="1210"/>
      <c r="CD101" s="1211"/>
      <c r="CE101" s="1211"/>
      <c r="CF101" s="1211"/>
      <c r="CG101" s="1212"/>
      <c r="CH101" s="5"/>
      <c r="CI101" s="5"/>
    </row>
    <row r="102" spans="20:87" s="120" customFormat="1" ht="90" customHeight="1">
      <c r="T102" s="135" t="s">
        <v>246</v>
      </c>
      <c r="U102" s="1207" t="s">
        <v>538</v>
      </c>
      <c r="V102" s="1208"/>
      <c r="W102" s="1208"/>
      <c r="X102" s="1208"/>
      <c r="Y102" s="1208"/>
      <c r="Z102" s="1208"/>
      <c r="AA102" s="1208"/>
      <c r="AB102" s="1208"/>
      <c r="AC102" s="1208"/>
      <c r="AD102" s="1208"/>
      <c r="AE102" s="1208"/>
      <c r="AF102" s="1208"/>
      <c r="AG102" s="1208"/>
      <c r="AH102" s="1209"/>
      <c r="AI102" s="1175"/>
      <c r="AJ102" s="1145"/>
      <c r="AK102" s="1176">
        <v>7</v>
      </c>
      <c r="AL102" s="1177"/>
      <c r="AM102" s="1144">
        <f t="shared" ref="AM102:AM103" si="17">SUM(AY102,BB102,BE102,BH102,BK102,BN102,BQ102,BT102,BW102,BZ102)</f>
        <v>108</v>
      </c>
      <c r="AN102" s="1175"/>
      <c r="AO102" s="1176">
        <f t="shared" ref="AO102:AO103" si="18">SUM(AZ102,BC102,BF102,BI102,BL102,BO102,BR102,BU102,BX102,CA102)</f>
        <v>52</v>
      </c>
      <c r="AP102" s="1177"/>
      <c r="AQ102" s="1175">
        <v>30</v>
      </c>
      <c r="AR102" s="1145"/>
      <c r="AS102" s="1176"/>
      <c r="AT102" s="1145"/>
      <c r="AU102" s="1176">
        <v>22</v>
      </c>
      <c r="AV102" s="1145"/>
      <c r="AW102" s="1176"/>
      <c r="AX102" s="1175"/>
      <c r="AY102" s="170"/>
      <c r="AZ102" s="128"/>
      <c r="BA102" s="184"/>
      <c r="BB102" s="170"/>
      <c r="BC102" s="128"/>
      <c r="BD102" s="184"/>
      <c r="BE102" s="170"/>
      <c r="BF102" s="128"/>
      <c r="BG102" s="184"/>
      <c r="BH102" s="170"/>
      <c r="BI102" s="128"/>
      <c r="BJ102" s="184"/>
      <c r="BK102" s="170"/>
      <c r="BL102" s="128"/>
      <c r="BM102" s="184"/>
      <c r="BN102" s="170"/>
      <c r="BO102" s="128"/>
      <c r="BP102" s="184"/>
      <c r="BQ102" s="170">
        <v>108</v>
      </c>
      <c r="BR102" s="128">
        <v>52</v>
      </c>
      <c r="BS102" s="184">
        <v>3</v>
      </c>
      <c r="BT102" s="170"/>
      <c r="BU102" s="128"/>
      <c r="BV102" s="182"/>
      <c r="BW102" s="170"/>
      <c r="BX102" s="128"/>
      <c r="BY102" s="184"/>
      <c r="BZ102" s="170"/>
      <c r="CA102" s="128"/>
      <c r="CB102" s="182"/>
      <c r="CC102" s="1196" t="s">
        <v>221</v>
      </c>
      <c r="CD102" s="1197"/>
      <c r="CE102" s="1197"/>
      <c r="CF102" s="1197"/>
      <c r="CG102" s="1198"/>
      <c r="CH102" s="116"/>
      <c r="CI102" s="116"/>
    </row>
    <row r="103" spans="20:87" s="263" customFormat="1" ht="90" customHeight="1">
      <c r="T103" s="258" t="s">
        <v>247</v>
      </c>
      <c r="U103" s="1290" t="s">
        <v>500</v>
      </c>
      <c r="V103" s="1291"/>
      <c r="W103" s="1291"/>
      <c r="X103" s="1291"/>
      <c r="Y103" s="1291"/>
      <c r="Z103" s="1291"/>
      <c r="AA103" s="1291"/>
      <c r="AB103" s="1291"/>
      <c r="AC103" s="1291"/>
      <c r="AD103" s="1291"/>
      <c r="AE103" s="1291"/>
      <c r="AF103" s="1291"/>
      <c r="AG103" s="1291"/>
      <c r="AH103" s="1292"/>
      <c r="AI103" s="1287">
        <v>8</v>
      </c>
      <c r="AJ103" s="1289"/>
      <c r="AK103" s="1288"/>
      <c r="AL103" s="1293"/>
      <c r="AM103" s="1261">
        <f t="shared" si="17"/>
        <v>108</v>
      </c>
      <c r="AN103" s="1263"/>
      <c r="AO103" s="1264">
        <f t="shared" si="18"/>
        <v>64</v>
      </c>
      <c r="AP103" s="1265"/>
      <c r="AQ103" s="1287"/>
      <c r="AR103" s="1287"/>
      <c r="AS103" s="1288"/>
      <c r="AT103" s="1289"/>
      <c r="AU103" s="1288">
        <v>72</v>
      </c>
      <c r="AV103" s="1289"/>
      <c r="AW103" s="1287"/>
      <c r="AX103" s="1287"/>
      <c r="AY103" s="259"/>
      <c r="AZ103" s="260"/>
      <c r="BA103" s="261"/>
      <c r="BB103" s="259"/>
      <c r="BC103" s="260"/>
      <c r="BD103" s="261"/>
      <c r="BE103" s="259"/>
      <c r="BF103" s="260"/>
      <c r="BG103" s="261"/>
      <c r="BH103" s="259"/>
      <c r="BI103" s="260"/>
      <c r="BJ103" s="261"/>
      <c r="BK103" s="259"/>
      <c r="BL103" s="260"/>
      <c r="BM103" s="261"/>
      <c r="BN103" s="259"/>
      <c r="BO103" s="260"/>
      <c r="BP103" s="261"/>
      <c r="BQ103" s="259"/>
      <c r="BR103" s="260"/>
      <c r="BS103" s="261"/>
      <c r="BT103" s="259">
        <v>108</v>
      </c>
      <c r="BU103" s="260">
        <v>64</v>
      </c>
      <c r="BV103" s="262">
        <v>3</v>
      </c>
      <c r="BW103" s="259"/>
      <c r="BX103" s="260"/>
      <c r="BY103" s="261"/>
      <c r="BZ103" s="259"/>
      <c r="CA103" s="260"/>
      <c r="CB103" s="262"/>
      <c r="CC103" s="1266" t="s">
        <v>222</v>
      </c>
      <c r="CD103" s="1267"/>
      <c r="CE103" s="1267"/>
      <c r="CF103" s="1267"/>
      <c r="CG103" s="1268"/>
      <c r="CH103" s="251"/>
      <c r="CI103" s="251"/>
    </row>
    <row r="104" spans="20:87" ht="90" customHeight="1">
      <c r="T104" s="135" t="s">
        <v>248</v>
      </c>
      <c r="U104" s="1233" t="s">
        <v>501</v>
      </c>
      <c r="V104" s="1234"/>
      <c r="W104" s="1234"/>
      <c r="X104" s="1234"/>
      <c r="Y104" s="1234"/>
      <c r="Z104" s="1234"/>
      <c r="AA104" s="1234"/>
      <c r="AB104" s="1234"/>
      <c r="AC104" s="1234"/>
      <c r="AD104" s="1234"/>
      <c r="AE104" s="1234"/>
      <c r="AF104" s="1234"/>
      <c r="AG104" s="1234"/>
      <c r="AH104" s="1235"/>
      <c r="AI104" s="1241"/>
      <c r="AJ104" s="1256"/>
      <c r="AK104" s="1255">
        <v>9</v>
      </c>
      <c r="AL104" s="1257"/>
      <c r="AM104" s="1144">
        <f>SUM(AY104,BB104,BE104,BH104,BK104,BN104,BQ104,BT104,BW104,BZ104)</f>
        <v>920</v>
      </c>
      <c r="AN104" s="1175"/>
      <c r="AO104" s="1176">
        <f>SUM(AZ104,BC104,BF104,BI104,BL104,BO104,BR104,BU104,BX104,CA104)</f>
        <v>34</v>
      </c>
      <c r="AP104" s="1177"/>
      <c r="AQ104" s="1241">
        <v>24</v>
      </c>
      <c r="AR104" s="1241"/>
      <c r="AS104" s="1255"/>
      <c r="AT104" s="1256"/>
      <c r="AU104" s="1255">
        <v>18</v>
      </c>
      <c r="AV104" s="1256"/>
      <c r="AW104" s="1241"/>
      <c r="AX104" s="1241"/>
      <c r="AY104" s="189"/>
      <c r="AZ104" s="193"/>
      <c r="BA104" s="188"/>
      <c r="BB104" s="189"/>
      <c r="BC104" s="193"/>
      <c r="BD104" s="188"/>
      <c r="BE104" s="189"/>
      <c r="BF104" s="193"/>
      <c r="BG104" s="188"/>
      <c r="BH104" s="189"/>
      <c r="BI104" s="193"/>
      <c r="BJ104" s="188"/>
      <c r="BK104" s="189"/>
      <c r="BL104" s="193"/>
      <c r="BM104" s="188"/>
      <c r="BN104" s="189"/>
      <c r="BO104" s="193"/>
      <c r="BP104" s="188"/>
      <c r="BQ104" s="189"/>
      <c r="BR104" s="193"/>
      <c r="BS104" s="188"/>
      <c r="BT104" s="189"/>
      <c r="BU104" s="193"/>
      <c r="BV104" s="187"/>
      <c r="BW104" s="189">
        <v>920</v>
      </c>
      <c r="BX104" s="193">
        <v>34</v>
      </c>
      <c r="BY104" s="188">
        <v>3</v>
      </c>
      <c r="BZ104" s="189"/>
      <c r="CA104" s="193"/>
      <c r="CB104" s="187"/>
      <c r="CC104" s="1196" t="s">
        <v>223</v>
      </c>
      <c r="CD104" s="1197"/>
      <c r="CE104" s="1197"/>
      <c r="CF104" s="1197"/>
      <c r="CG104" s="1198"/>
      <c r="CH104" s="5"/>
      <c r="CI104" s="5"/>
    </row>
    <row r="105" spans="20:87" ht="90" customHeight="1">
      <c r="T105" s="135" t="s">
        <v>282</v>
      </c>
      <c r="U105" s="1233" t="s">
        <v>499</v>
      </c>
      <c r="V105" s="1234"/>
      <c r="W105" s="1234"/>
      <c r="X105" s="1234"/>
      <c r="Y105" s="1234"/>
      <c r="Z105" s="1234"/>
      <c r="AA105" s="1234"/>
      <c r="AB105" s="1234"/>
      <c r="AC105" s="1234"/>
      <c r="AD105" s="1234"/>
      <c r="AE105" s="1234"/>
      <c r="AF105" s="1234"/>
      <c r="AG105" s="1234"/>
      <c r="AH105" s="1235"/>
      <c r="AI105" s="1241"/>
      <c r="AJ105" s="1256"/>
      <c r="AK105" s="1255">
        <v>10</v>
      </c>
      <c r="AL105" s="1257"/>
      <c r="AM105" s="1144">
        <f>SUM(AY105,BB105,BE105,BH105,BK105,BN105,BQ105,BT105,BW105,BZ105)</f>
        <v>94</v>
      </c>
      <c r="AN105" s="1175"/>
      <c r="AO105" s="1176">
        <f>SUM(AZ105,BC105,BF105,BI105,BL105,BO105,BR105,BU105,BX105,CA105)</f>
        <v>52</v>
      </c>
      <c r="AP105" s="1177"/>
      <c r="AQ105" s="1241"/>
      <c r="AR105" s="1241"/>
      <c r="AS105" s="1255"/>
      <c r="AT105" s="1256"/>
      <c r="AU105" s="1255">
        <v>72</v>
      </c>
      <c r="AV105" s="1256"/>
      <c r="AW105" s="1241"/>
      <c r="AX105" s="1241"/>
      <c r="AY105" s="189"/>
      <c r="AZ105" s="193"/>
      <c r="BA105" s="188"/>
      <c r="BB105" s="189"/>
      <c r="BC105" s="193"/>
      <c r="BD105" s="188"/>
      <c r="BE105" s="189"/>
      <c r="BF105" s="193"/>
      <c r="BG105" s="188"/>
      <c r="BH105" s="189"/>
      <c r="BI105" s="193"/>
      <c r="BJ105" s="188"/>
      <c r="BK105" s="189"/>
      <c r="BL105" s="193"/>
      <c r="BM105" s="188"/>
      <c r="BN105" s="189"/>
      <c r="BO105" s="193"/>
      <c r="BP105" s="188"/>
      <c r="BQ105" s="189"/>
      <c r="BR105" s="193"/>
      <c r="BS105" s="188"/>
      <c r="BT105" s="189"/>
      <c r="BU105" s="193"/>
      <c r="BV105" s="187"/>
      <c r="BW105" s="189"/>
      <c r="BX105" s="193"/>
      <c r="BY105" s="188"/>
      <c r="BZ105" s="215">
        <v>94</v>
      </c>
      <c r="CA105" s="217">
        <v>52</v>
      </c>
      <c r="CB105" s="216">
        <v>3</v>
      </c>
      <c r="CC105" s="1196" t="s">
        <v>224</v>
      </c>
      <c r="CD105" s="1197"/>
      <c r="CE105" s="1197"/>
      <c r="CF105" s="1197"/>
      <c r="CG105" s="1198"/>
      <c r="CH105" s="5"/>
      <c r="CI105" s="5"/>
    </row>
    <row r="106" spans="20:87" ht="90" customHeight="1">
      <c r="T106" s="233" t="s">
        <v>138</v>
      </c>
      <c r="U106" s="1242" t="s">
        <v>475</v>
      </c>
      <c r="V106" s="1243"/>
      <c r="W106" s="1243"/>
      <c r="X106" s="1243"/>
      <c r="Y106" s="1243"/>
      <c r="Z106" s="1243"/>
      <c r="AA106" s="1243"/>
      <c r="AB106" s="1243"/>
      <c r="AC106" s="1243"/>
      <c r="AD106" s="1243"/>
      <c r="AE106" s="1243"/>
      <c r="AF106" s="1243"/>
      <c r="AG106" s="1243"/>
      <c r="AH106" s="1244"/>
      <c r="AI106" s="1249"/>
      <c r="AJ106" s="1230"/>
      <c r="AK106" s="1229"/>
      <c r="AL106" s="1232"/>
      <c r="AM106" s="1249">
        <f t="shared" ref="AM106:AM115" si="19">SUM(AY106,BB106,BE106,BH106,BK106,BN106,BQ106,BT106,BW106,BZ106)</f>
        <v>0</v>
      </c>
      <c r="AN106" s="1231"/>
      <c r="AO106" s="1229">
        <f t="shared" ref="AO106" si="20">SUM(AZ106,BC106,BF106,BI106,BL106,BO106,BR106,BU106,BX106,CA106)</f>
        <v>0</v>
      </c>
      <c r="AP106" s="1232"/>
      <c r="AQ106" s="1249"/>
      <c r="AR106" s="1230"/>
      <c r="AS106" s="1229"/>
      <c r="AT106" s="1230"/>
      <c r="AU106" s="1229"/>
      <c r="AV106" s="1230"/>
      <c r="AW106" s="1229"/>
      <c r="AX106" s="1232"/>
      <c r="AY106" s="239"/>
      <c r="AZ106" s="240"/>
      <c r="BA106" s="243"/>
      <c r="BB106" s="239"/>
      <c r="BC106" s="240"/>
      <c r="BD106" s="243"/>
      <c r="BE106" s="239"/>
      <c r="BF106" s="240"/>
      <c r="BG106" s="243"/>
      <c r="BH106" s="239"/>
      <c r="BI106" s="240"/>
      <c r="BJ106" s="243"/>
      <c r="BK106" s="239"/>
      <c r="BL106" s="240"/>
      <c r="BM106" s="243"/>
      <c r="BN106" s="239"/>
      <c r="BO106" s="240"/>
      <c r="BP106" s="243"/>
      <c r="BQ106" s="239"/>
      <c r="BR106" s="240"/>
      <c r="BS106" s="243"/>
      <c r="BT106" s="239"/>
      <c r="BU106" s="240"/>
      <c r="BV106" s="243"/>
      <c r="BW106" s="239"/>
      <c r="BX106" s="240"/>
      <c r="BY106" s="243"/>
      <c r="BZ106" s="239"/>
      <c r="CA106" s="240"/>
      <c r="CB106" s="243"/>
      <c r="CC106" s="1210" t="s">
        <v>225</v>
      </c>
      <c r="CD106" s="1211"/>
      <c r="CE106" s="1211"/>
      <c r="CF106" s="1211"/>
      <c r="CG106" s="1212"/>
      <c r="CH106" s="136"/>
      <c r="CI106" s="136"/>
    </row>
    <row r="107" spans="20:87" s="3" customFormat="1" ht="90" customHeight="1">
      <c r="T107" s="133" t="s">
        <v>407</v>
      </c>
      <c r="U107" s="1207" t="s">
        <v>368</v>
      </c>
      <c r="V107" s="1208"/>
      <c r="W107" s="1208"/>
      <c r="X107" s="1208"/>
      <c r="Y107" s="1208"/>
      <c r="Z107" s="1208"/>
      <c r="AA107" s="1208"/>
      <c r="AB107" s="1208"/>
      <c r="AC107" s="1208"/>
      <c r="AD107" s="1208"/>
      <c r="AE107" s="1208"/>
      <c r="AF107" s="1208"/>
      <c r="AG107" s="1208"/>
      <c r="AH107" s="1209"/>
      <c r="AI107" s="1144">
        <v>7</v>
      </c>
      <c r="AJ107" s="1145"/>
      <c r="AK107" s="1176">
        <v>5.6</v>
      </c>
      <c r="AL107" s="1177"/>
      <c r="AM107" s="1144">
        <f t="shared" si="19"/>
        <v>434</v>
      </c>
      <c r="AN107" s="1175"/>
      <c r="AO107" s="1176">
        <f t="shared" ref="AO107:AO115" si="21">SUM(AZ107,BC107,BF107,BI107,BL107,BO107,BX107,CA107,BR107,BU107)</f>
        <v>238</v>
      </c>
      <c r="AP107" s="1177"/>
      <c r="AQ107" s="170"/>
      <c r="AR107" s="171"/>
      <c r="AS107" s="183"/>
      <c r="AT107" s="171"/>
      <c r="AU107" s="1176">
        <v>272</v>
      </c>
      <c r="AV107" s="1145"/>
      <c r="AW107" s="183"/>
      <c r="AX107" s="184"/>
      <c r="AY107" s="170"/>
      <c r="AZ107" s="128"/>
      <c r="BA107" s="182"/>
      <c r="BB107" s="170"/>
      <c r="BC107" s="128"/>
      <c r="BD107" s="182"/>
      <c r="BE107" s="170"/>
      <c r="BF107" s="128"/>
      <c r="BG107" s="182"/>
      <c r="BH107" s="170"/>
      <c r="BI107" s="128"/>
      <c r="BJ107" s="182"/>
      <c r="BK107" s="170">
        <v>118</v>
      </c>
      <c r="BL107" s="128">
        <v>68</v>
      </c>
      <c r="BM107" s="184">
        <v>3</v>
      </c>
      <c r="BN107" s="170">
        <v>198</v>
      </c>
      <c r="BO107" s="128">
        <v>102</v>
      </c>
      <c r="BP107" s="214">
        <v>6</v>
      </c>
      <c r="BQ107" s="213">
        <v>118</v>
      </c>
      <c r="BR107" s="128">
        <v>68</v>
      </c>
      <c r="BS107" s="214">
        <v>3</v>
      </c>
      <c r="BT107" s="213"/>
      <c r="BU107" s="128"/>
      <c r="BV107" s="182"/>
      <c r="BW107" s="170"/>
      <c r="BX107" s="128"/>
      <c r="BY107" s="184"/>
      <c r="BZ107" s="182"/>
      <c r="CA107" s="128"/>
      <c r="CB107" s="182"/>
      <c r="CC107" s="1196"/>
      <c r="CD107" s="1197"/>
      <c r="CE107" s="1197"/>
      <c r="CF107" s="1197"/>
      <c r="CG107" s="1198"/>
      <c r="CH107" s="136"/>
      <c r="CI107" s="136"/>
    </row>
    <row r="108" spans="20:87" s="3" customFormat="1" ht="90" customHeight="1">
      <c r="T108" s="133" t="s">
        <v>408</v>
      </c>
      <c r="U108" s="1207" t="s">
        <v>369</v>
      </c>
      <c r="V108" s="1208"/>
      <c r="W108" s="1208"/>
      <c r="X108" s="1208"/>
      <c r="Y108" s="1208"/>
      <c r="Z108" s="1208"/>
      <c r="AA108" s="1208"/>
      <c r="AB108" s="1208"/>
      <c r="AC108" s="1208"/>
      <c r="AD108" s="1208"/>
      <c r="AE108" s="1208"/>
      <c r="AF108" s="1208"/>
      <c r="AG108" s="1208"/>
      <c r="AH108" s="1209"/>
      <c r="AI108" s="1144"/>
      <c r="AJ108" s="1145"/>
      <c r="AK108" s="1294" t="s">
        <v>584</v>
      </c>
      <c r="AL108" s="1198"/>
      <c r="AM108" s="1144">
        <f t="shared" si="19"/>
        <v>434</v>
      </c>
      <c r="AN108" s="1175"/>
      <c r="AO108" s="1176">
        <f t="shared" si="21"/>
        <v>264</v>
      </c>
      <c r="AP108" s="1177"/>
      <c r="AQ108" s="170"/>
      <c r="AR108" s="171"/>
      <c r="AS108" s="183"/>
      <c r="AT108" s="171"/>
      <c r="AU108" s="1176">
        <v>272</v>
      </c>
      <c r="AV108" s="1145"/>
      <c r="AW108" s="183"/>
      <c r="AX108" s="184"/>
      <c r="AY108" s="170"/>
      <c r="AZ108" s="128"/>
      <c r="BA108" s="182"/>
      <c r="BB108" s="170"/>
      <c r="BC108" s="128"/>
      <c r="BD108" s="182"/>
      <c r="BE108" s="170"/>
      <c r="BF108" s="128"/>
      <c r="BG108" s="182"/>
      <c r="BH108" s="170"/>
      <c r="BI108" s="128"/>
      <c r="BJ108" s="182"/>
      <c r="BK108" s="170"/>
      <c r="BL108" s="128"/>
      <c r="BM108" s="184"/>
      <c r="BN108" s="170"/>
      <c r="BO108" s="128"/>
      <c r="BP108" s="214"/>
      <c r="BQ108" s="213"/>
      <c r="BR108" s="128"/>
      <c r="BS108" s="214"/>
      <c r="BT108" s="213">
        <v>218</v>
      </c>
      <c r="BU108" s="128">
        <v>136</v>
      </c>
      <c r="BV108" s="182">
        <v>5</v>
      </c>
      <c r="BW108" s="170">
        <v>108</v>
      </c>
      <c r="BX108" s="128">
        <v>64</v>
      </c>
      <c r="BY108" s="184">
        <v>3</v>
      </c>
      <c r="BZ108" s="182">
        <v>108</v>
      </c>
      <c r="CA108" s="128">
        <v>64</v>
      </c>
      <c r="CB108" s="182">
        <v>3</v>
      </c>
      <c r="CC108" s="1196"/>
      <c r="CD108" s="1197"/>
      <c r="CE108" s="1197"/>
      <c r="CF108" s="1197"/>
      <c r="CG108" s="1198"/>
      <c r="CH108" s="136"/>
      <c r="CI108" s="136"/>
    </row>
    <row r="109" spans="20:87" ht="90" customHeight="1">
      <c r="T109" s="233" t="s">
        <v>95</v>
      </c>
      <c r="U109" s="1242" t="s">
        <v>388</v>
      </c>
      <c r="V109" s="1243"/>
      <c r="W109" s="1243"/>
      <c r="X109" s="1243"/>
      <c r="Y109" s="1243"/>
      <c r="Z109" s="1243"/>
      <c r="AA109" s="1243"/>
      <c r="AB109" s="1243"/>
      <c r="AC109" s="1243"/>
      <c r="AD109" s="1243"/>
      <c r="AE109" s="1243"/>
      <c r="AF109" s="1243"/>
      <c r="AG109" s="1243"/>
      <c r="AH109" s="1244"/>
      <c r="AI109" s="1249"/>
      <c r="AJ109" s="1230"/>
      <c r="AK109" s="1229"/>
      <c r="AL109" s="1232"/>
      <c r="AM109" s="1205"/>
      <c r="AN109" s="1202"/>
      <c r="AO109" s="1204"/>
      <c r="AP109" s="1206"/>
      <c r="AQ109" s="1249"/>
      <c r="AR109" s="1230"/>
      <c r="AS109" s="1229"/>
      <c r="AT109" s="1230"/>
      <c r="AU109" s="1229"/>
      <c r="AV109" s="1230"/>
      <c r="AW109" s="1229"/>
      <c r="AX109" s="1232"/>
      <c r="AY109" s="239"/>
      <c r="AZ109" s="240"/>
      <c r="BA109" s="243"/>
      <c r="BB109" s="239"/>
      <c r="BC109" s="240"/>
      <c r="BD109" s="243"/>
      <c r="BE109" s="239"/>
      <c r="BF109" s="240"/>
      <c r="BG109" s="243"/>
      <c r="BH109" s="239"/>
      <c r="BI109" s="240"/>
      <c r="BJ109" s="243"/>
      <c r="BK109" s="239"/>
      <c r="BL109" s="240"/>
      <c r="BM109" s="243"/>
      <c r="BN109" s="239"/>
      <c r="BO109" s="240"/>
      <c r="BP109" s="243"/>
      <c r="BQ109" s="239"/>
      <c r="BR109" s="240"/>
      <c r="BS109" s="243"/>
      <c r="BT109" s="239"/>
      <c r="BU109" s="240"/>
      <c r="BV109" s="243"/>
      <c r="BW109" s="239"/>
      <c r="BX109" s="240"/>
      <c r="BY109" s="243"/>
      <c r="BZ109" s="239"/>
      <c r="CA109" s="240"/>
      <c r="CB109" s="243"/>
      <c r="CC109" s="1210"/>
      <c r="CD109" s="1211"/>
      <c r="CE109" s="1211"/>
      <c r="CF109" s="1211"/>
      <c r="CG109" s="1212"/>
      <c r="CH109" s="136"/>
      <c r="CI109" s="136"/>
    </row>
    <row r="110" spans="20:87" ht="90" customHeight="1">
      <c r="T110" s="143" t="s">
        <v>96</v>
      </c>
      <c r="U110" s="1207" t="s">
        <v>383</v>
      </c>
      <c r="V110" s="1208"/>
      <c r="W110" s="1208"/>
      <c r="X110" s="1208"/>
      <c r="Y110" s="1208"/>
      <c r="Z110" s="1208"/>
      <c r="AA110" s="1208"/>
      <c r="AB110" s="1208"/>
      <c r="AC110" s="1208"/>
      <c r="AD110" s="1208"/>
      <c r="AE110" s="1208"/>
      <c r="AF110" s="1208"/>
      <c r="AG110" s="1208"/>
      <c r="AH110" s="1209"/>
      <c r="AI110" s="1175">
        <v>4.7</v>
      </c>
      <c r="AJ110" s="1145"/>
      <c r="AK110" s="1295" t="s">
        <v>570</v>
      </c>
      <c r="AL110" s="1197"/>
      <c r="AM110" s="1144">
        <f t="shared" si="19"/>
        <v>844</v>
      </c>
      <c r="AN110" s="1175"/>
      <c r="AO110" s="1176">
        <f t="shared" si="21"/>
        <v>472</v>
      </c>
      <c r="AP110" s="1177"/>
      <c r="AQ110" s="1175"/>
      <c r="AR110" s="1175"/>
      <c r="AS110" s="1176"/>
      <c r="AT110" s="1145"/>
      <c r="AU110" s="1176">
        <v>634</v>
      </c>
      <c r="AV110" s="1145"/>
      <c r="AW110" s="1175"/>
      <c r="AX110" s="1175"/>
      <c r="AY110" s="170"/>
      <c r="AZ110" s="128"/>
      <c r="BA110" s="184"/>
      <c r="BB110" s="170">
        <v>118</v>
      </c>
      <c r="BC110" s="128">
        <v>68</v>
      </c>
      <c r="BD110" s="184">
        <v>3</v>
      </c>
      <c r="BE110" s="170">
        <v>198</v>
      </c>
      <c r="BF110" s="128">
        <v>102</v>
      </c>
      <c r="BG110" s="184">
        <v>6</v>
      </c>
      <c r="BH110" s="170">
        <v>180</v>
      </c>
      <c r="BI110" s="128">
        <v>98</v>
      </c>
      <c r="BJ110" s="184">
        <v>5</v>
      </c>
      <c r="BK110" s="170">
        <v>116</v>
      </c>
      <c r="BL110" s="128">
        <v>68</v>
      </c>
      <c r="BM110" s="184">
        <v>3</v>
      </c>
      <c r="BN110" s="170">
        <v>116</v>
      </c>
      <c r="BO110" s="128">
        <v>68</v>
      </c>
      <c r="BP110" s="184">
        <v>3</v>
      </c>
      <c r="BQ110" s="170">
        <v>116</v>
      </c>
      <c r="BR110" s="128">
        <v>68</v>
      </c>
      <c r="BS110" s="184">
        <v>3</v>
      </c>
      <c r="BT110" s="170"/>
      <c r="BU110" s="128"/>
      <c r="BV110" s="182"/>
      <c r="BW110" s="170"/>
      <c r="BX110" s="128"/>
      <c r="BY110" s="184"/>
      <c r="BZ110" s="170"/>
      <c r="CA110" s="128"/>
      <c r="CB110" s="182"/>
      <c r="CC110" s="1196" t="s">
        <v>97</v>
      </c>
      <c r="CD110" s="1197"/>
      <c r="CE110" s="1197"/>
      <c r="CF110" s="1197"/>
      <c r="CG110" s="1198"/>
      <c r="CH110" s="136"/>
      <c r="CI110" s="136"/>
    </row>
    <row r="111" spans="20:87" ht="90" customHeight="1">
      <c r="T111" s="143" t="s">
        <v>241</v>
      </c>
      <c r="U111" s="1207" t="s">
        <v>384</v>
      </c>
      <c r="V111" s="1208"/>
      <c r="W111" s="1208"/>
      <c r="X111" s="1208"/>
      <c r="Y111" s="1208"/>
      <c r="Z111" s="1208"/>
      <c r="AA111" s="1208"/>
      <c r="AB111" s="1208"/>
      <c r="AC111" s="1208"/>
      <c r="AD111" s="1208"/>
      <c r="AE111" s="1208"/>
      <c r="AF111" s="1208"/>
      <c r="AG111" s="1208"/>
      <c r="AH111" s="1209"/>
      <c r="AI111" s="1175">
        <v>4</v>
      </c>
      <c r="AJ111" s="1145"/>
      <c r="AK111" s="1176">
        <v>3</v>
      </c>
      <c r="AL111" s="1175"/>
      <c r="AM111" s="1144">
        <f t="shared" si="19"/>
        <v>236</v>
      </c>
      <c r="AN111" s="1175"/>
      <c r="AO111" s="1176">
        <f t="shared" si="21"/>
        <v>128</v>
      </c>
      <c r="AP111" s="1177"/>
      <c r="AQ111" s="1175">
        <v>60</v>
      </c>
      <c r="AR111" s="1175"/>
      <c r="AS111" s="1176"/>
      <c r="AT111" s="1145"/>
      <c r="AU111" s="1176">
        <v>68</v>
      </c>
      <c r="AV111" s="1145"/>
      <c r="AW111" s="1175"/>
      <c r="AX111" s="1175"/>
      <c r="AY111" s="170"/>
      <c r="AZ111" s="128"/>
      <c r="BA111" s="184"/>
      <c r="BB111" s="170"/>
      <c r="BC111" s="128"/>
      <c r="BD111" s="184"/>
      <c r="BE111" s="170">
        <v>118</v>
      </c>
      <c r="BF111" s="128">
        <v>64</v>
      </c>
      <c r="BG111" s="184">
        <v>3</v>
      </c>
      <c r="BH111" s="170">
        <v>118</v>
      </c>
      <c r="BI111" s="128">
        <v>64</v>
      </c>
      <c r="BJ111" s="184">
        <v>3</v>
      </c>
      <c r="BK111" s="170"/>
      <c r="BL111" s="128"/>
      <c r="BM111" s="184"/>
      <c r="BN111" s="170"/>
      <c r="BO111" s="128"/>
      <c r="BP111" s="184"/>
      <c r="BQ111" s="170"/>
      <c r="BR111" s="128"/>
      <c r="BS111" s="184"/>
      <c r="BT111" s="170"/>
      <c r="BU111" s="128"/>
      <c r="BV111" s="182"/>
      <c r="BW111" s="170"/>
      <c r="BX111" s="128"/>
      <c r="BY111" s="184"/>
      <c r="BZ111" s="170"/>
      <c r="CA111" s="128"/>
      <c r="CB111" s="182"/>
      <c r="CC111" s="1196" t="s">
        <v>100</v>
      </c>
      <c r="CD111" s="1197"/>
      <c r="CE111" s="1197"/>
      <c r="CF111" s="1197"/>
      <c r="CG111" s="1198"/>
      <c r="CH111" s="136"/>
      <c r="CI111" s="136"/>
    </row>
    <row r="112" spans="20:87" ht="90" customHeight="1">
      <c r="T112" s="143" t="s">
        <v>139</v>
      </c>
      <c r="U112" s="1207" t="s">
        <v>387</v>
      </c>
      <c r="V112" s="1208"/>
      <c r="W112" s="1208"/>
      <c r="X112" s="1208"/>
      <c r="Y112" s="1208"/>
      <c r="Z112" s="1208"/>
      <c r="AA112" s="1208"/>
      <c r="AB112" s="1208"/>
      <c r="AC112" s="1208"/>
      <c r="AD112" s="1208"/>
      <c r="AE112" s="1208"/>
      <c r="AF112" s="1208"/>
      <c r="AG112" s="1208"/>
      <c r="AH112" s="1209"/>
      <c r="AI112" s="1221"/>
      <c r="AJ112" s="1145"/>
      <c r="AK112" s="1176">
        <v>8</v>
      </c>
      <c r="AL112" s="1177"/>
      <c r="AM112" s="1144">
        <f t="shared" si="19"/>
        <v>96</v>
      </c>
      <c r="AN112" s="1175"/>
      <c r="AO112" s="1176">
        <f t="shared" si="21"/>
        <v>36</v>
      </c>
      <c r="AP112" s="1177"/>
      <c r="AQ112" s="1144">
        <v>16</v>
      </c>
      <c r="AR112" s="1145"/>
      <c r="AS112" s="183"/>
      <c r="AT112" s="171"/>
      <c r="AU112" s="1176">
        <v>20</v>
      </c>
      <c r="AV112" s="1145"/>
      <c r="AW112" s="183"/>
      <c r="AX112" s="184"/>
      <c r="AY112" s="170"/>
      <c r="AZ112" s="128"/>
      <c r="BA112" s="182"/>
      <c r="BB112" s="170"/>
      <c r="BC112" s="128"/>
      <c r="BD112" s="182"/>
      <c r="BE112" s="170"/>
      <c r="BF112" s="128"/>
      <c r="BG112" s="182"/>
      <c r="BH112" s="170"/>
      <c r="BI112" s="128"/>
      <c r="BJ112" s="182"/>
      <c r="BK112" s="170"/>
      <c r="BL112" s="128"/>
      <c r="BM112" s="184"/>
      <c r="BN112" s="170"/>
      <c r="BO112" s="128"/>
      <c r="BP112" s="182"/>
      <c r="BQ112" s="170"/>
      <c r="BR112" s="128"/>
      <c r="BS112" s="182"/>
      <c r="BT112" s="170">
        <v>96</v>
      </c>
      <c r="BU112" s="128">
        <v>36</v>
      </c>
      <c r="BV112" s="182">
        <v>3</v>
      </c>
      <c r="BW112" s="170"/>
      <c r="BX112" s="128"/>
      <c r="BY112" s="184"/>
      <c r="BZ112" s="182"/>
      <c r="CA112" s="128"/>
      <c r="CB112" s="182"/>
      <c r="CC112" s="1196" t="s">
        <v>101</v>
      </c>
      <c r="CD112" s="1197"/>
      <c r="CE112" s="1197"/>
      <c r="CF112" s="1197"/>
      <c r="CG112" s="1198"/>
      <c r="CH112" s="136"/>
      <c r="CI112" s="136"/>
    </row>
    <row r="113" spans="20:87" ht="90" customHeight="1">
      <c r="T113" s="143" t="s">
        <v>409</v>
      </c>
      <c r="U113" s="1207" t="s">
        <v>389</v>
      </c>
      <c r="V113" s="1208"/>
      <c r="W113" s="1208"/>
      <c r="X113" s="1208"/>
      <c r="Y113" s="1208"/>
      <c r="Z113" s="1208"/>
      <c r="AA113" s="1208"/>
      <c r="AB113" s="1208"/>
      <c r="AC113" s="1208"/>
      <c r="AD113" s="1208"/>
      <c r="AE113" s="1208"/>
      <c r="AF113" s="1208"/>
      <c r="AG113" s="1208"/>
      <c r="AH113" s="1209"/>
      <c r="AI113" s="1175">
        <v>6</v>
      </c>
      <c r="AJ113" s="1145"/>
      <c r="AK113" s="1176">
        <v>5</v>
      </c>
      <c r="AL113" s="1177"/>
      <c r="AM113" s="1144">
        <f t="shared" si="19"/>
        <v>272</v>
      </c>
      <c r="AN113" s="1175"/>
      <c r="AO113" s="1176">
        <f t="shared" si="21"/>
        <v>136</v>
      </c>
      <c r="AP113" s="1177"/>
      <c r="AQ113" s="1175"/>
      <c r="AR113" s="1175"/>
      <c r="AS113" s="1176"/>
      <c r="AT113" s="1145"/>
      <c r="AU113" s="1176">
        <v>136</v>
      </c>
      <c r="AV113" s="1145"/>
      <c r="AW113" s="1175"/>
      <c r="AX113" s="1177"/>
      <c r="AY113" s="170"/>
      <c r="AZ113" s="128"/>
      <c r="BA113" s="184"/>
      <c r="BB113" s="170"/>
      <c r="BC113" s="128"/>
      <c r="BD113" s="184"/>
      <c r="BE113" s="170"/>
      <c r="BF113" s="128"/>
      <c r="BG113" s="184"/>
      <c r="BH113" s="170"/>
      <c r="BI113" s="128"/>
      <c r="BJ113" s="184"/>
      <c r="BK113" s="170">
        <v>136</v>
      </c>
      <c r="BL113" s="128">
        <v>68</v>
      </c>
      <c r="BM113" s="184">
        <v>3</v>
      </c>
      <c r="BN113" s="170">
        <v>136</v>
      </c>
      <c r="BO113" s="128">
        <v>68</v>
      </c>
      <c r="BP113" s="184">
        <v>3</v>
      </c>
      <c r="BQ113" s="170"/>
      <c r="BR113" s="128"/>
      <c r="BS113" s="184"/>
      <c r="BT113" s="170"/>
      <c r="BU113" s="128"/>
      <c r="BV113" s="182"/>
      <c r="BW113" s="170"/>
      <c r="BX113" s="128"/>
      <c r="BY113" s="184"/>
      <c r="BZ113" s="170"/>
      <c r="CA113" s="128"/>
      <c r="CB113" s="182"/>
      <c r="CC113" s="1196" t="s">
        <v>102</v>
      </c>
      <c r="CD113" s="1197"/>
      <c r="CE113" s="1197"/>
      <c r="CF113" s="1197"/>
      <c r="CG113" s="1198"/>
      <c r="CH113" s="136"/>
      <c r="CI113" s="136"/>
    </row>
    <row r="114" spans="20:87" ht="90" customHeight="1">
      <c r="T114" s="143" t="s">
        <v>410</v>
      </c>
      <c r="U114" s="1207" t="s">
        <v>385</v>
      </c>
      <c r="V114" s="1208"/>
      <c r="W114" s="1208"/>
      <c r="X114" s="1208"/>
      <c r="Y114" s="1208"/>
      <c r="Z114" s="1208"/>
      <c r="AA114" s="1208"/>
      <c r="AB114" s="1208"/>
      <c r="AC114" s="1208"/>
      <c r="AD114" s="1208"/>
      <c r="AE114" s="1208"/>
      <c r="AF114" s="1208"/>
      <c r="AG114" s="1208"/>
      <c r="AH114" s="1209"/>
      <c r="AI114" s="182"/>
      <c r="AJ114" s="171"/>
      <c r="AK114" s="1176">
        <v>9</v>
      </c>
      <c r="AL114" s="1177"/>
      <c r="AM114" s="1144">
        <f t="shared" si="19"/>
        <v>120</v>
      </c>
      <c r="AN114" s="1175"/>
      <c r="AO114" s="1176">
        <f t="shared" si="21"/>
        <v>68</v>
      </c>
      <c r="AP114" s="1177"/>
      <c r="AQ114" s="182"/>
      <c r="AR114" s="182"/>
      <c r="AS114" s="183"/>
      <c r="AT114" s="171"/>
      <c r="AU114" s="1176">
        <v>108</v>
      </c>
      <c r="AV114" s="1145"/>
      <c r="AW114" s="182"/>
      <c r="AX114" s="182"/>
      <c r="AY114" s="170"/>
      <c r="AZ114" s="128"/>
      <c r="BA114" s="184"/>
      <c r="BB114" s="170"/>
      <c r="BC114" s="128"/>
      <c r="BD114" s="184"/>
      <c r="BE114" s="170"/>
      <c r="BF114" s="128"/>
      <c r="BG114" s="184"/>
      <c r="BH114" s="170"/>
      <c r="BI114" s="128"/>
      <c r="BJ114" s="184"/>
      <c r="BK114" s="170"/>
      <c r="BL114" s="128"/>
      <c r="BM114" s="184"/>
      <c r="BN114" s="170"/>
      <c r="BO114" s="128"/>
      <c r="BP114" s="184"/>
      <c r="BQ114" s="170"/>
      <c r="BR114" s="128"/>
      <c r="BS114" s="184"/>
      <c r="BT114" s="170"/>
      <c r="BU114" s="128"/>
      <c r="BV114" s="182"/>
      <c r="BW114" s="247">
        <v>120</v>
      </c>
      <c r="BX114" s="249">
        <v>68</v>
      </c>
      <c r="BY114" s="246">
        <v>3</v>
      </c>
      <c r="BZ114" s="247"/>
      <c r="CA114" s="249"/>
      <c r="CB114" s="250"/>
      <c r="CC114" s="1196" t="s">
        <v>230</v>
      </c>
      <c r="CD114" s="1197"/>
      <c r="CE114" s="1197"/>
      <c r="CF114" s="1197"/>
      <c r="CG114" s="1198"/>
      <c r="CH114" s="136"/>
      <c r="CI114" s="136"/>
    </row>
    <row r="115" spans="20:87" ht="90" customHeight="1">
      <c r="T115" s="143" t="s">
        <v>411</v>
      </c>
      <c r="U115" s="1207" t="s">
        <v>386</v>
      </c>
      <c r="V115" s="1208"/>
      <c r="W115" s="1208"/>
      <c r="X115" s="1208"/>
      <c r="Y115" s="1208"/>
      <c r="Z115" s="1208"/>
      <c r="AA115" s="1208"/>
      <c r="AB115" s="1208"/>
      <c r="AC115" s="1208"/>
      <c r="AD115" s="1208"/>
      <c r="AE115" s="1208"/>
      <c r="AF115" s="1208"/>
      <c r="AG115" s="1208"/>
      <c r="AH115" s="1209"/>
      <c r="AI115" s="1175"/>
      <c r="AJ115" s="1145"/>
      <c r="AK115" s="1294" t="s">
        <v>584</v>
      </c>
      <c r="AL115" s="1197"/>
      <c r="AM115" s="1144">
        <f t="shared" si="19"/>
        <v>324</v>
      </c>
      <c r="AN115" s="1175"/>
      <c r="AO115" s="1176">
        <f t="shared" si="21"/>
        <v>156</v>
      </c>
      <c r="AP115" s="1177"/>
      <c r="AQ115" s="1175"/>
      <c r="AR115" s="1175"/>
      <c r="AS115" s="1176"/>
      <c r="AT115" s="1145"/>
      <c r="AU115" s="1176">
        <v>108</v>
      </c>
      <c r="AV115" s="1145"/>
      <c r="AW115" s="1175"/>
      <c r="AX115" s="1175"/>
      <c r="AY115" s="170"/>
      <c r="AZ115" s="128"/>
      <c r="BA115" s="184"/>
      <c r="BB115" s="170"/>
      <c r="BC115" s="128"/>
      <c r="BD115" s="184"/>
      <c r="BE115" s="170"/>
      <c r="BF115" s="128"/>
      <c r="BG115" s="184"/>
      <c r="BH115" s="170"/>
      <c r="BI115" s="128"/>
      <c r="BJ115" s="184"/>
      <c r="BK115" s="170"/>
      <c r="BL115" s="128"/>
      <c r="BM115" s="184"/>
      <c r="BN115" s="170"/>
      <c r="BO115" s="128"/>
      <c r="BP115" s="184"/>
      <c r="BQ115" s="170"/>
      <c r="BR115" s="128"/>
      <c r="BS115" s="184"/>
      <c r="BT115" s="170">
        <v>108</v>
      </c>
      <c r="BU115" s="128">
        <v>52</v>
      </c>
      <c r="BV115" s="182">
        <v>3</v>
      </c>
      <c r="BW115" s="247">
        <v>108</v>
      </c>
      <c r="BX115" s="249">
        <v>52</v>
      </c>
      <c r="BY115" s="246">
        <v>3</v>
      </c>
      <c r="BZ115" s="247">
        <v>108</v>
      </c>
      <c r="CA115" s="249">
        <v>52</v>
      </c>
      <c r="CB115" s="250">
        <v>3</v>
      </c>
      <c r="CC115" s="1196" t="s">
        <v>231</v>
      </c>
      <c r="CD115" s="1197"/>
      <c r="CE115" s="1197"/>
      <c r="CF115" s="1197"/>
      <c r="CG115" s="1198"/>
      <c r="CH115" s="136"/>
      <c r="CI115" s="136"/>
    </row>
    <row r="116" spans="20:87" s="3" customFormat="1" ht="90" customHeight="1" thickBot="1">
      <c r="T116" s="139" t="s">
        <v>544</v>
      </c>
      <c r="U116" s="1207" t="s">
        <v>545</v>
      </c>
      <c r="V116" s="1208"/>
      <c r="W116" s="1208"/>
      <c r="X116" s="1208"/>
      <c r="Y116" s="1208"/>
      <c r="Z116" s="1208"/>
      <c r="AA116" s="1208"/>
      <c r="AB116" s="1208"/>
      <c r="AC116" s="1208"/>
      <c r="AD116" s="1208"/>
      <c r="AE116" s="1208"/>
      <c r="AF116" s="1208"/>
      <c r="AG116" s="1208"/>
      <c r="AH116" s="1209"/>
      <c r="AI116" s="1144"/>
      <c r="AJ116" s="1145"/>
      <c r="AK116" s="183"/>
      <c r="AL116" s="184"/>
      <c r="AM116" s="1144">
        <f>SUM(AY116,BB116,BE116,BH116,BK116,BN116,BQ116,BT116,BW116,BZ116)</f>
        <v>40</v>
      </c>
      <c r="AN116" s="1175"/>
      <c r="AO116" s="1176"/>
      <c r="AP116" s="1177"/>
      <c r="AQ116" s="170"/>
      <c r="AR116" s="171"/>
      <c r="AS116" s="183"/>
      <c r="AT116" s="171"/>
      <c r="AU116" s="1176"/>
      <c r="AV116" s="1145"/>
      <c r="AW116" s="183"/>
      <c r="AX116" s="184"/>
      <c r="AY116" s="170"/>
      <c r="AZ116" s="128"/>
      <c r="BA116" s="182"/>
      <c r="BB116" s="170"/>
      <c r="BC116" s="128"/>
      <c r="BD116" s="182"/>
      <c r="BE116" s="170"/>
      <c r="BF116" s="128"/>
      <c r="BG116" s="182"/>
      <c r="BH116" s="170"/>
      <c r="BI116" s="128"/>
      <c r="BJ116" s="182"/>
      <c r="BK116" s="170"/>
      <c r="BL116" s="128"/>
      <c r="BM116" s="184"/>
      <c r="BN116" s="170"/>
      <c r="BO116" s="128"/>
      <c r="BP116" s="182"/>
      <c r="BQ116" s="170"/>
      <c r="BR116" s="128"/>
      <c r="BS116" s="182"/>
      <c r="BT116" s="170"/>
      <c r="BU116" s="128"/>
      <c r="BV116" s="182"/>
      <c r="BW116" s="247">
        <v>40</v>
      </c>
      <c r="BX116" s="249"/>
      <c r="BY116" s="246">
        <v>1</v>
      </c>
      <c r="BZ116" s="250"/>
      <c r="CA116" s="249"/>
      <c r="CB116" s="250"/>
      <c r="CC116" s="1196" t="s">
        <v>563</v>
      </c>
      <c r="CD116" s="1197"/>
      <c r="CE116" s="1197"/>
      <c r="CF116" s="1197"/>
      <c r="CG116" s="1198"/>
      <c r="CH116" s="136"/>
      <c r="CI116" s="136"/>
    </row>
    <row r="117" spans="20:87" s="2" customFormat="1" ht="90" customHeight="1" thickBot="1">
      <c r="T117" s="264" t="s">
        <v>98</v>
      </c>
      <c r="U117" s="1312" t="s">
        <v>286</v>
      </c>
      <c r="V117" s="1313"/>
      <c r="W117" s="1313"/>
      <c r="X117" s="1313"/>
      <c r="Y117" s="1313"/>
      <c r="Z117" s="1313"/>
      <c r="AA117" s="1313"/>
      <c r="AB117" s="1313"/>
      <c r="AC117" s="1313"/>
      <c r="AD117" s="1313"/>
      <c r="AE117" s="1313"/>
      <c r="AF117" s="1313"/>
      <c r="AG117" s="1313"/>
      <c r="AH117" s="1314"/>
      <c r="AI117" s="1315"/>
      <c r="AJ117" s="1307"/>
      <c r="AK117" s="1306"/>
      <c r="AL117" s="1308"/>
      <c r="AM117" s="1316" t="s">
        <v>264</v>
      </c>
      <c r="AN117" s="1317"/>
      <c r="AO117" s="1318" t="s">
        <v>264</v>
      </c>
      <c r="AP117" s="1319"/>
      <c r="AQ117" s="1315" t="s">
        <v>413</v>
      </c>
      <c r="AR117" s="1307"/>
      <c r="AS117" s="1306"/>
      <c r="AT117" s="1307"/>
      <c r="AU117" s="1306" t="s">
        <v>415</v>
      </c>
      <c r="AV117" s="1307"/>
      <c r="AW117" s="1306"/>
      <c r="AX117" s="1308"/>
      <c r="AY117" s="265" t="s">
        <v>307</v>
      </c>
      <c r="AZ117" s="266" t="s">
        <v>307</v>
      </c>
      <c r="BA117" s="267"/>
      <c r="BB117" s="268"/>
      <c r="BC117" s="266"/>
      <c r="BD117" s="269"/>
      <c r="BE117" s="265"/>
      <c r="BF117" s="266"/>
      <c r="BG117" s="269"/>
      <c r="BH117" s="265"/>
      <c r="BI117" s="266"/>
      <c r="BJ117" s="269"/>
      <c r="BK117" s="265" t="s">
        <v>65</v>
      </c>
      <c r="BL117" s="266" t="s">
        <v>65</v>
      </c>
      <c r="BM117" s="269"/>
      <c r="BN117" s="265" t="s">
        <v>65</v>
      </c>
      <c r="BO117" s="266" t="s">
        <v>65</v>
      </c>
      <c r="BP117" s="269"/>
      <c r="BQ117" s="265"/>
      <c r="BR117" s="266"/>
      <c r="BS117" s="267"/>
      <c r="BT117" s="265"/>
      <c r="BU117" s="266"/>
      <c r="BV117" s="268"/>
      <c r="BW117" s="265"/>
      <c r="BX117" s="266"/>
      <c r="BY117" s="267"/>
      <c r="BZ117" s="265"/>
      <c r="CA117" s="266"/>
      <c r="CB117" s="268"/>
      <c r="CC117" s="1309"/>
      <c r="CD117" s="1310"/>
      <c r="CE117" s="1310"/>
      <c r="CF117" s="1310"/>
      <c r="CG117" s="1311"/>
      <c r="CH117" s="137"/>
      <c r="CI117" s="137"/>
    </row>
    <row r="118" spans="20:87" s="3" customFormat="1" ht="90" customHeight="1" thickBot="1">
      <c r="T118" s="135" t="s">
        <v>99</v>
      </c>
      <c r="U118" s="1207" t="s">
        <v>376</v>
      </c>
      <c r="V118" s="1208"/>
      <c r="W118" s="1208"/>
      <c r="X118" s="1208"/>
      <c r="Y118" s="1208"/>
      <c r="Z118" s="1208"/>
      <c r="AA118" s="1208"/>
      <c r="AB118" s="1208"/>
      <c r="AC118" s="1208"/>
      <c r="AD118" s="1208"/>
      <c r="AE118" s="1208"/>
      <c r="AF118" s="1208"/>
      <c r="AG118" s="1208"/>
      <c r="AH118" s="1209"/>
      <c r="AI118" s="1219"/>
      <c r="AJ118" s="1220"/>
      <c r="AK118" s="1176" t="s">
        <v>412</v>
      </c>
      <c r="AL118" s="1177"/>
      <c r="AM118" s="1144" t="s">
        <v>307</v>
      </c>
      <c r="AN118" s="1175"/>
      <c r="AO118" s="1176" t="s">
        <v>307</v>
      </c>
      <c r="AP118" s="1177"/>
      <c r="AQ118" s="1144" t="s">
        <v>413</v>
      </c>
      <c r="AR118" s="1145"/>
      <c r="AS118" s="1176"/>
      <c r="AT118" s="1145"/>
      <c r="AU118" s="1176" t="s">
        <v>414</v>
      </c>
      <c r="AV118" s="1145"/>
      <c r="AW118" s="183"/>
      <c r="AX118" s="184"/>
      <c r="AY118" s="170" t="s">
        <v>307</v>
      </c>
      <c r="AZ118" s="128" t="s">
        <v>307</v>
      </c>
      <c r="BA118" s="182"/>
      <c r="BB118" s="170"/>
      <c r="BC118" s="128"/>
      <c r="BD118" s="182"/>
      <c r="BE118" s="170"/>
      <c r="BF118" s="128"/>
      <c r="BG118" s="182"/>
      <c r="BH118" s="170"/>
      <c r="BI118" s="128"/>
      <c r="BJ118" s="182"/>
      <c r="BK118" s="170"/>
      <c r="BL118" s="128"/>
      <c r="BM118" s="184"/>
      <c r="BN118" s="170"/>
      <c r="BO118" s="128"/>
      <c r="BP118" s="182"/>
      <c r="BQ118" s="170"/>
      <c r="BR118" s="128"/>
      <c r="BS118" s="182"/>
      <c r="BT118" s="170"/>
      <c r="BU118" s="128"/>
      <c r="BV118" s="182"/>
      <c r="BW118" s="170"/>
      <c r="BX118" s="128"/>
      <c r="BY118" s="184"/>
      <c r="BZ118" s="182"/>
      <c r="CA118" s="128"/>
      <c r="CB118" s="182"/>
      <c r="CC118" s="1296" t="s">
        <v>254</v>
      </c>
      <c r="CD118" s="1297"/>
      <c r="CE118" s="1297"/>
      <c r="CF118" s="1297"/>
      <c r="CG118" s="1298"/>
      <c r="CH118" s="136"/>
      <c r="CI118" s="136"/>
    </row>
    <row r="119" spans="20:87" s="3" customFormat="1" ht="90" customHeight="1" thickBot="1">
      <c r="T119" s="109" t="s">
        <v>416</v>
      </c>
      <c r="U119" s="1299" t="s">
        <v>56</v>
      </c>
      <c r="V119" s="1300"/>
      <c r="W119" s="1300"/>
      <c r="X119" s="1300"/>
      <c r="Y119" s="1300"/>
      <c r="Z119" s="1300"/>
      <c r="AA119" s="1300"/>
      <c r="AB119" s="1300"/>
      <c r="AC119" s="1300"/>
      <c r="AD119" s="1300"/>
      <c r="AE119" s="1300"/>
      <c r="AF119" s="1300"/>
      <c r="AG119" s="1300"/>
      <c r="AH119" s="1301"/>
      <c r="AI119" s="1302"/>
      <c r="AJ119" s="1303"/>
      <c r="AK119" s="1304"/>
      <c r="AL119" s="1305"/>
      <c r="AM119" s="1302" t="s">
        <v>58</v>
      </c>
      <c r="AN119" s="1303"/>
      <c r="AO119" s="1304" t="s">
        <v>58</v>
      </c>
      <c r="AP119" s="1305"/>
      <c r="AQ119" s="1302"/>
      <c r="AR119" s="1303"/>
      <c r="AS119" s="1304"/>
      <c r="AT119" s="1303"/>
      <c r="AU119" s="1304" t="s">
        <v>58</v>
      </c>
      <c r="AV119" s="1303"/>
      <c r="AW119" s="1304"/>
      <c r="AX119" s="1305"/>
      <c r="AY119" s="191"/>
      <c r="AZ119" s="110"/>
      <c r="BA119" s="190"/>
      <c r="BB119" s="115"/>
      <c r="BC119" s="110"/>
      <c r="BD119" s="190"/>
      <c r="BE119" s="191"/>
      <c r="BF119" s="110"/>
      <c r="BG119" s="190"/>
      <c r="BH119" s="191"/>
      <c r="BI119" s="110"/>
      <c r="BJ119" s="190"/>
      <c r="BK119" s="191" t="s">
        <v>531</v>
      </c>
      <c r="BL119" s="110" t="s">
        <v>531</v>
      </c>
      <c r="BM119" s="190"/>
      <c r="BN119" s="191" t="s">
        <v>531</v>
      </c>
      <c r="BO119" s="110" t="s">
        <v>531</v>
      </c>
      <c r="BP119" s="190"/>
      <c r="BQ119" s="191"/>
      <c r="BR119" s="110"/>
      <c r="BS119" s="190"/>
      <c r="BT119" s="191"/>
      <c r="BU119" s="110"/>
      <c r="BV119" s="115"/>
      <c r="BW119" s="191"/>
      <c r="BX119" s="110"/>
      <c r="BY119" s="190"/>
      <c r="BZ119" s="191"/>
      <c r="CA119" s="110"/>
      <c r="CB119" s="115"/>
      <c r="CC119" s="1296"/>
      <c r="CD119" s="1297"/>
      <c r="CE119" s="1297"/>
      <c r="CF119" s="1297"/>
      <c r="CG119" s="1298"/>
      <c r="CH119" s="137"/>
      <c r="CI119" s="137"/>
    </row>
    <row r="120" spans="20:87" s="2" customFormat="1" ht="90" customHeight="1" thickBot="1">
      <c r="T120" s="264" t="s">
        <v>118</v>
      </c>
      <c r="U120" s="1313" t="s">
        <v>304</v>
      </c>
      <c r="V120" s="1313"/>
      <c r="W120" s="1313"/>
      <c r="X120" s="1313"/>
      <c r="Y120" s="1313"/>
      <c r="Z120" s="1313"/>
      <c r="AA120" s="1313"/>
      <c r="AB120" s="1313"/>
      <c r="AC120" s="1313"/>
      <c r="AD120" s="1313"/>
      <c r="AE120" s="1313"/>
      <c r="AF120" s="1313"/>
      <c r="AG120" s="1313"/>
      <c r="AH120" s="1314"/>
      <c r="AI120" s="1320"/>
      <c r="AJ120" s="1307"/>
      <c r="AK120" s="1306"/>
      <c r="AL120" s="1308"/>
      <c r="AM120" s="1306" t="s">
        <v>418</v>
      </c>
      <c r="AN120" s="1320"/>
      <c r="AO120" s="1306" t="s">
        <v>421</v>
      </c>
      <c r="AP120" s="1320"/>
      <c r="AQ120" s="1306" t="s">
        <v>419</v>
      </c>
      <c r="AR120" s="1320"/>
      <c r="AS120" s="1306" t="s">
        <v>128</v>
      </c>
      <c r="AT120" s="1320"/>
      <c r="AU120" s="1306" t="s">
        <v>420</v>
      </c>
      <c r="AV120" s="1307"/>
      <c r="AW120" s="1306" t="s">
        <v>65</v>
      </c>
      <c r="AX120" s="1308"/>
      <c r="AY120" s="265" t="s">
        <v>423</v>
      </c>
      <c r="AZ120" s="266" t="s">
        <v>422</v>
      </c>
      <c r="BA120" s="269"/>
      <c r="BB120" s="265" t="s">
        <v>57</v>
      </c>
      <c r="BC120" s="266" t="s">
        <v>57</v>
      </c>
      <c r="BD120" s="269"/>
      <c r="BE120" s="265" t="s">
        <v>57</v>
      </c>
      <c r="BF120" s="266" t="s">
        <v>57</v>
      </c>
      <c r="BG120" s="269"/>
      <c r="BH120" s="265" t="s">
        <v>424</v>
      </c>
      <c r="BI120" s="266" t="s">
        <v>424</v>
      </c>
      <c r="BJ120" s="269"/>
      <c r="BK120" s="270" t="s">
        <v>425</v>
      </c>
      <c r="BL120" s="266" t="s">
        <v>426</v>
      </c>
      <c r="BM120" s="267"/>
      <c r="BN120" s="265" t="s">
        <v>425</v>
      </c>
      <c r="BO120" s="266" t="s">
        <v>58</v>
      </c>
      <c r="BP120" s="269"/>
      <c r="BQ120" s="265"/>
      <c r="BR120" s="266"/>
      <c r="BS120" s="267"/>
      <c r="BT120" s="265" t="s">
        <v>308</v>
      </c>
      <c r="BU120" s="266" t="s">
        <v>427</v>
      </c>
      <c r="BV120" s="268" t="s">
        <v>265</v>
      </c>
      <c r="BW120" s="265" t="s">
        <v>428</v>
      </c>
      <c r="BX120" s="266" t="s">
        <v>266</v>
      </c>
      <c r="BY120" s="269" t="s">
        <v>267</v>
      </c>
      <c r="BZ120" s="265" t="s">
        <v>130</v>
      </c>
      <c r="CA120" s="266" t="s">
        <v>429</v>
      </c>
      <c r="CB120" s="269" t="s">
        <v>134</v>
      </c>
      <c r="CC120" s="1309"/>
      <c r="CD120" s="1310"/>
      <c r="CE120" s="1310"/>
      <c r="CF120" s="1310"/>
      <c r="CG120" s="1311"/>
      <c r="CH120" s="137"/>
      <c r="CI120" s="137"/>
    </row>
    <row r="121" spans="20:87" s="3" customFormat="1" ht="90" customHeight="1">
      <c r="T121" s="114" t="s">
        <v>119</v>
      </c>
      <c r="U121" s="1281" t="s">
        <v>435</v>
      </c>
      <c r="V121" s="1282"/>
      <c r="W121" s="1282"/>
      <c r="X121" s="1282"/>
      <c r="Y121" s="1282"/>
      <c r="Z121" s="1282"/>
      <c r="AA121" s="1282"/>
      <c r="AB121" s="1282"/>
      <c r="AC121" s="1282"/>
      <c r="AD121" s="1282"/>
      <c r="AE121" s="1282"/>
      <c r="AF121" s="1282"/>
      <c r="AG121" s="1282"/>
      <c r="AH121" s="1283"/>
      <c r="AI121" s="1241"/>
      <c r="AJ121" s="1256"/>
      <c r="AK121" s="1255" t="s">
        <v>124</v>
      </c>
      <c r="AL121" s="1241"/>
      <c r="AM121" s="1144" t="s">
        <v>266</v>
      </c>
      <c r="AN121" s="1175"/>
      <c r="AO121" s="1176" t="s">
        <v>57</v>
      </c>
      <c r="AP121" s="1177"/>
      <c r="AQ121" s="1241" t="s">
        <v>356</v>
      </c>
      <c r="AR121" s="1241"/>
      <c r="AS121" s="1255"/>
      <c r="AT121" s="1256"/>
      <c r="AU121" s="1255" t="s">
        <v>358</v>
      </c>
      <c r="AV121" s="1256"/>
      <c r="AW121" s="1241"/>
      <c r="AX121" s="1257"/>
      <c r="AY121" s="189" t="s">
        <v>266</v>
      </c>
      <c r="AZ121" s="193" t="s">
        <v>57</v>
      </c>
      <c r="BA121" s="188"/>
      <c r="BB121" s="192"/>
      <c r="BC121" s="193"/>
      <c r="BD121" s="194"/>
      <c r="BE121" s="192"/>
      <c r="BF121" s="193"/>
      <c r="BG121" s="194"/>
      <c r="BH121" s="192"/>
      <c r="BI121" s="193"/>
      <c r="BJ121" s="194"/>
      <c r="BK121" s="192"/>
      <c r="BL121" s="193"/>
      <c r="BM121" s="194"/>
      <c r="BN121" s="192"/>
      <c r="BO121" s="193"/>
      <c r="BP121" s="194"/>
      <c r="BQ121" s="192"/>
      <c r="BR121" s="193"/>
      <c r="BS121" s="194"/>
      <c r="BT121" s="192"/>
      <c r="BU121" s="193"/>
      <c r="BV121" s="185"/>
      <c r="BW121" s="192"/>
      <c r="BX121" s="193"/>
      <c r="BY121" s="194"/>
      <c r="BZ121" s="186"/>
      <c r="CA121" s="193"/>
      <c r="CB121" s="185"/>
      <c r="CC121" s="1196" t="s">
        <v>484</v>
      </c>
      <c r="CD121" s="1197"/>
      <c r="CE121" s="1197"/>
      <c r="CF121" s="1197"/>
      <c r="CG121" s="1198"/>
      <c r="CH121" s="136"/>
      <c r="CI121" s="136"/>
    </row>
    <row r="122" spans="20:87" s="3" customFormat="1" ht="90" customHeight="1">
      <c r="T122" s="114" t="s">
        <v>120</v>
      </c>
      <c r="U122" s="1281" t="s">
        <v>354</v>
      </c>
      <c r="V122" s="1282"/>
      <c r="W122" s="1282"/>
      <c r="X122" s="1282"/>
      <c r="Y122" s="1282"/>
      <c r="Z122" s="1282"/>
      <c r="AA122" s="1282"/>
      <c r="AB122" s="1282"/>
      <c r="AC122" s="1282"/>
      <c r="AD122" s="1282"/>
      <c r="AE122" s="1282"/>
      <c r="AF122" s="1282"/>
      <c r="AG122" s="1282"/>
      <c r="AH122" s="1283"/>
      <c r="AI122" s="1241"/>
      <c r="AJ122" s="1256"/>
      <c r="AK122" s="1255" t="s">
        <v>265</v>
      </c>
      <c r="AL122" s="1241"/>
      <c r="AM122" s="1144" t="s">
        <v>125</v>
      </c>
      <c r="AN122" s="1175"/>
      <c r="AO122" s="1176" t="s">
        <v>307</v>
      </c>
      <c r="AP122" s="1177"/>
      <c r="AQ122" s="1241" t="s">
        <v>357</v>
      </c>
      <c r="AR122" s="1241"/>
      <c r="AS122" s="1255"/>
      <c r="AT122" s="1256"/>
      <c r="AU122" s="1255" t="s">
        <v>306</v>
      </c>
      <c r="AV122" s="1256"/>
      <c r="AW122" s="1241"/>
      <c r="AX122" s="1257"/>
      <c r="AY122" s="189"/>
      <c r="AZ122" s="193"/>
      <c r="BA122" s="188"/>
      <c r="BB122" s="192"/>
      <c r="BC122" s="193"/>
      <c r="BD122" s="194"/>
      <c r="BE122" s="192"/>
      <c r="BF122" s="193"/>
      <c r="BG122" s="194"/>
      <c r="BH122" s="192" t="s">
        <v>125</v>
      </c>
      <c r="BI122" s="193" t="s">
        <v>307</v>
      </c>
      <c r="BJ122" s="194"/>
      <c r="BK122" s="192"/>
      <c r="BL122" s="193"/>
      <c r="BM122" s="194"/>
      <c r="BN122" s="192"/>
      <c r="BO122" s="193"/>
      <c r="BP122" s="194"/>
      <c r="BQ122" s="192"/>
      <c r="BR122" s="193"/>
      <c r="BS122" s="194"/>
      <c r="BT122" s="192"/>
      <c r="BU122" s="193"/>
      <c r="BV122" s="185"/>
      <c r="BW122" s="192"/>
      <c r="BX122" s="193"/>
      <c r="BY122" s="194"/>
      <c r="BZ122" s="186"/>
      <c r="CA122" s="193"/>
      <c r="CB122" s="185"/>
      <c r="CC122" s="1196" t="s">
        <v>489</v>
      </c>
      <c r="CD122" s="1197"/>
      <c r="CE122" s="1197"/>
      <c r="CF122" s="1197"/>
      <c r="CG122" s="1198"/>
      <c r="CH122" s="136"/>
      <c r="CI122" s="136"/>
    </row>
    <row r="123" spans="20:87" s="3" customFormat="1" ht="90" customHeight="1">
      <c r="T123" s="114" t="s">
        <v>249</v>
      </c>
      <c r="U123" s="1281" t="s">
        <v>355</v>
      </c>
      <c r="V123" s="1282"/>
      <c r="W123" s="1282"/>
      <c r="X123" s="1282"/>
      <c r="Y123" s="1282"/>
      <c r="Z123" s="1282"/>
      <c r="AA123" s="1282"/>
      <c r="AB123" s="1282"/>
      <c r="AC123" s="1282"/>
      <c r="AD123" s="1282"/>
      <c r="AE123" s="1282"/>
      <c r="AF123" s="1282"/>
      <c r="AG123" s="1282"/>
      <c r="AH123" s="1283"/>
      <c r="AI123" s="1144"/>
      <c r="AJ123" s="1145"/>
      <c r="AK123" s="1176" t="s">
        <v>267</v>
      </c>
      <c r="AL123" s="1177"/>
      <c r="AM123" s="1144" t="s">
        <v>121</v>
      </c>
      <c r="AN123" s="1175"/>
      <c r="AO123" s="1176">
        <f>34</f>
        <v>34</v>
      </c>
      <c r="AP123" s="1177"/>
      <c r="AQ123" s="1144" t="s">
        <v>359</v>
      </c>
      <c r="AR123" s="1175"/>
      <c r="AS123" s="1176"/>
      <c r="AT123" s="1145"/>
      <c r="AU123" s="1176" t="s">
        <v>127</v>
      </c>
      <c r="AV123" s="1145"/>
      <c r="AW123" s="1175"/>
      <c r="AX123" s="1177"/>
      <c r="AY123" s="170"/>
      <c r="AZ123" s="128"/>
      <c r="BA123" s="184"/>
      <c r="BB123" s="131"/>
      <c r="BC123" s="128"/>
      <c r="BD123" s="107"/>
      <c r="BE123" s="131"/>
      <c r="BF123" s="128"/>
      <c r="BG123" s="107"/>
      <c r="BH123" s="131"/>
      <c r="BI123" s="128"/>
      <c r="BJ123" s="107"/>
      <c r="BK123" s="131" t="s">
        <v>121</v>
      </c>
      <c r="BL123" s="128" t="s">
        <v>307</v>
      </c>
      <c r="BM123" s="107"/>
      <c r="BN123" s="131"/>
      <c r="BO123" s="128"/>
      <c r="BP123" s="107"/>
      <c r="BQ123" s="131"/>
      <c r="BR123" s="128"/>
      <c r="BS123" s="107"/>
      <c r="BT123" s="131"/>
      <c r="BU123" s="128"/>
      <c r="BV123" s="183"/>
      <c r="BW123" s="131"/>
      <c r="BX123" s="128"/>
      <c r="BY123" s="107"/>
      <c r="BZ123" s="171"/>
      <c r="CA123" s="128"/>
      <c r="CB123" s="183"/>
      <c r="CC123" s="1196" t="s">
        <v>487</v>
      </c>
      <c r="CD123" s="1197"/>
      <c r="CE123" s="1197"/>
      <c r="CF123" s="1197"/>
      <c r="CG123" s="1198"/>
      <c r="CH123" s="136"/>
      <c r="CI123" s="136"/>
    </row>
    <row r="124" spans="20:87" s="3" customFormat="1" ht="90" customHeight="1">
      <c r="T124" s="108" t="s">
        <v>250</v>
      </c>
      <c r="U124" s="1233" t="s">
        <v>56</v>
      </c>
      <c r="V124" s="1234"/>
      <c r="W124" s="1234"/>
      <c r="X124" s="1234"/>
      <c r="Y124" s="1234"/>
      <c r="Z124" s="1234"/>
      <c r="AA124" s="1234"/>
      <c r="AB124" s="1234"/>
      <c r="AC124" s="1234"/>
      <c r="AD124" s="1234"/>
      <c r="AE124" s="1234"/>
      <c r="AF124" s="1234"/>
      <c r="AG124" s="1234"/>
      <c r="AH124" s="1235"/>
      <c r="AI124" s="1240"/>
      <c r="AJ124" s="1256"/>
      <c r="AK124" s="1321" t="s">
        <v>81</v>
      </c>
      <c r="AL124" s="1322"/>
      <c r="AM124" s="1255" t="s">
        <v>529</v>
      </c>
      <c r="AN124" s="1241"/>
      <c r="AO124" s="1255" t="s">
        <v>529</v>
      </c>
      <c r="AP124" s="1241"/>
      <c r="AQ124" s="1240" t="s">
        <v>417</v>
      </c>
      <c r="AR124" s="1256"/>
      <c r="AS124" s="1255"/>
      <c r="AT124" s="1256"/>
      <c r="AU124" s="1255" t="s">
        <v>530</v>
      </c>
      <c r="AV124" s="1241"/>
      <c r="AW124" s="1255"/>
      <c r="AX124" s="1257"/>
      <c r="AY124" s="189" t="s">
        <v>125</v>
      </c>
      <c r="AZ124" s="193" t="s">
        <v>125</v>
      </c>
      <c r="BA124" s="194"/>
      <c r="BB124" s="189" t="s">
        <v>57</v>
      </c>
      <c r="BC124" s="193" t="s">
        <v>57</v>
      </c>
      <c r="BD124" s="188"/>
      <c r="BE124" s="189" t="s">
        <v>125</v>
      </c>
      <c r="BF124" s="193" t="s">
        <v>125</v>
      </c>
      <c r="BG124" s="188"/>
      <c r="BH124" s="189" t="s">
        <v>57</v>
      </c>
      <c r="BI124" s="193" t="s">
        <v>57</v>
      </c>
      <c r="BJ124" s="194"/>
      <c r="BK124" s="192" t="s">
        <v>531</v>
      </c>
      <c r="BL124" s="193" t="s">
        <v>531</v>
      </c>
      <c r="BM124" s="194"/>
      <c r="BN124" s="189" t="s">
        <v>531</v>
      </c>
      <c r="BO124" s="193" t="s">
        <v>531</v>
      </c>
      <c r="BP124" s="188"/>
      <c r="BQ124" s="189"/>
      <c r="BR124" s="193"/>
      <c r="BS124" s="188"/>
      <c r="BT124" s="189"/>
      <c r="BU124" s="193"/>
      <c r="BV124" s="187"/>
      <c r="BW124" s="189"/>
      <c r="BX124" s="193"/>
      <c r="BY124" s="188"/>
      <c r="BZ124" s="187"/>
      <c r="CA124" s="193"/>
      <c r="CB124" s="187"/>
      <c r="CC124" s="1278" t="s">
        <v>80</v>
      </c>
      <c r="CD124" s="1279"/>
      <c r="CE124" s="1279"/>
      <c r="CF124" s="1279"/>
      <c r="CG124" s="1280"/>
      <c r="CH124" s="137"/>
      <c r="CI124" s="137"/>
    </row>
    <row r="125" spans="20:87" s="3" customFormat="1" ht="90" customHeight="1">
      <c r="T125" s="108" t="s">
        <v>283</v>
      </c>
      <c r="U125" s="1207" t="s">
        <v>360</v>
      </c>
      <c r="V125" s="1208"/>
      <c r="W125" s="1208"/>
      <c r="X125" s="1208"/>
      <c r="Y125" s="1208"/>
      <c r="Z125" s="1208"/>
      <c r="AA125" s="1208"/>
      <c r="AB125" s="1208"/>
      <c r="AC125" s="1208"/>
      <c r="AD125" s="1208"/>
      <c r="AE125" s="1208"/>
      <c r="AF125" s="1208"/>
      <c r="AG125" s="1208"/>
      <c r="AH125" s="1209"/>
      <c r="AI125" s="1144"/>
      <c r="AJ125" s="1145"/>
      <c r="AK125" s="1176" t="s">
        <v>361</v>
      </c>
      <c r="AL125" s="1177"/>
      <c r="AM125" s="1144" t="s">
        <v>121</v>
      </c>
      <c r="AN125" s="1145"/>
      <c r="AO125" s="1176" t="s">
        <v>307</v>
      </c>
      <c r="AP125" s="1177"/>
      <c r="AQ125" s="1144" t="s">
        <v>127</v>
      </c>
      <c r="AR125" s="1145"/>
      <c r="AS125" s="1176"/>
      <c r="AT125" s="1145"/>
      <c r="AU125" s="1176" t="s">
        <v>359</v>
      </c>
      <c r="AV125" s="1145"/>
      <c r="AW125" s="1176"/>
      <c r="AX125" s="1177"/>
      <c r="AY125" s="170"/>
      <c r="AZ125" s="128"/>
      <c r="BA125" s="107"/>
      <c r="BB125" s="182"/>
      <c r="BC125" s="128"/>
      <c r="BD125" s="184"/>
      <c r="BE125" s="170"/>
      <c r="BF125" s="128"/>
      <c r="BG125" s="184"/>
      <c r="BH125" s="170"/>
      <c r="BI125" s="128"/>
      <c r="BJ125" s="184"/>
      <c r="BK125" s="170"/>
      <c r="BL125" s="128"/>
      <c r="BM125" s="184"/>
      <c r="BN125" s="170" t="s">
        <v>121</v>
      </c>
      <c r="BO125" s="128" t="s">
        <v>65</v>
      </c>
      <c r="BP125" s="184"/>
      <c r="BQ125" s="170"/>
      <c r="BR125" s="128"/>
      <c r="BS125" s="107"/>
      <c r="BT125" s="170"/>
      <c r="BU125" s="128"/>
      <c r="BV125" s="182"/>
      <c r="BW125" s="170"/>
      <c r="BX125" s="128"/>
      <c r="BY125" s="107"/>
      <c r="BZ125" s="170"/>
      <c r="CA125" s="128"/>
      <c r="CB125" s="182"/>
      <c r="CC125" s="1196" t="s">
        <v>284</v>
      </c>
      <c r="CD125" s="1197"/>
      <c r="CE125" s="1197"/>
      <c r="CF125" s="1197"/>
      <c r="CG125" s="1198"/>
      <c r="CH125" s="1"/>
      <c r="CI125" s="1"/>
    </row>
    <row r="126" spans="20:87" ht="90" customHeight="1">
      <c r="T126" s="108" t="s">
        <v>305</v>
      </c>
      <c r="U126" s="1233" t="s">
        <v>268</v>
      </c>
      <c r="V126" s="1234"/>
      <c r="W126" s="1234"/>
      <c r="X126" s="1234"/>
      <c r="Y126" s="1234"/>
      <c r="Z126" s="1234"/>
      <c r="AA126" s="1234"/>
      <c r="AB126" s="1234"/>
      <c r="AC126" s="1234"/>
      <c r="AD126" s="1234"/>
      <c r="AE126" s="1234"/>
      <c r="AF126" s="1234"/>
      <c r="AG126" s="1234"/>
      <c r="AH126" s="1235"/>
      <c r="AI126" s="1326"/>
      <c r="AJ126" s="1327"/>
      <c r="AK126" s="1255" t="s">
        <v>359</v>
      </c>
      <c r="AL126" s="1257"/>
      <c r="AM126" s="1326" t="s">
        <v>125</v>
      </c>
      <c r="AN126" s="1327"/>
      <c r="AO126" s="1327" t="s">
        <v>126</v>
      </c>
      <c r="AP126" s="1328"/>
      <c r="AQ126" s="1329" t="s">
        <v>127</v>
      </c>
      <c r="AR126" s="1323"/>
      <c r="AS126" s="1238" t="s">
        <v>128</v>
      </c>
      <c r="AT126" s="1323"/>
      <c r="AU126" s="1238"/>
      <c r="AV126" s="1323"/>
      <c r="AW126" s="1324"/>
      <c r="AX126" s="1325"/>
      <c r="AY126" s="189"/>
      <c r="AZ126" s="193"/>
      <c r="BA126" s="188"/>
      <c r="BB126" s="189"/>
      <c r="BC126" s="193"/>
      <c r="BD126" s="188"/>
      <c r="BE126" s="189"/>
      <c r="BF126" s="193"/>
      <c r="BG126" s="188"/>
      <c r="BH126" s="189"/>
      <c r="BI126" s="193"/>
      <c r="BJ126" s="188"/>
      <c r="BK126" s="189"/>
      <c r="BL126" s="193"/>
      <c r="BM126" s="188"/>
      <c r="BN126" s="189"/>
      <c r="BO126" s="193"/>
      <c r="BP126" s="188"/>
      <c r="BQ126" s="189"/>
      <c r="BR126" s="193"/>
      <c r="BS126" s="188"/>
      <c r="BT126" s="189" t="s">
        <v>125</v>
      </c>
      <c r="BU126" s="193" t="s">
        <v>362</v>
      </c>
      <c r="BV126" s="187" t="s">
        <v>124</v>
      </c>
      <c r="BW126" s="192"/>
      <c r="BX126" s="193"/>
      <c r="BY126" s="194"/>
      <c r="BZ126" s="111"/>
      <c r="CA126" s="112"/>
      <c r="CB126" s="113"/>
      <c r="CC126" s="1196" t="s">
        <v>515</v>
      </c>
      <c r="CD126" s="1197"/>
      <c r="CE126" s="1197"/>
      <c r="CF126" s="1197"/>
      <c r="CG126" s="1198"/>
      <c r="CH126" s="1"/>
      <c r="CI126" s="1"/>
    </row>
    <row r="127" spans="20:87" ht="90" customHeight="1">
      <c r="T127" s="108" t="s">
        <v>363</v>
      </c>
      <c r="U127" s="1233" t="s">
        <v>53</v>
      </c>
      <c r="V127" s="1234"/>
      <c r="W127" s="1234"/>
      <c r="X127" s="1234"/>
      <c r="Y127" s="1234"/>
      <c r="Z127" s="1234"/>
      <c r="AA127" s="1234"/>
      <c r="AB127" s="1234"/>
      <c r="AC127" s="1234"/>
      <c r="AD127" s="1234"/>
      <c r="AE127" s="1234"/>
      <c r="AF127" s="1234"/>
      <c r="AG127" s="1234"/>
      <c r="AH127" s="1235"/>
      <c r="AI127" s="1326" t="s">
        <v>232</v>
      </c>
      <c r="AJ127" s="1327"/>
      <c r="AK127" s="1327" t="s">
        <v>359</v>
      </c>
      <c r="AL127" s="1328"/>
      <c r="AM127" s="1326" t="s">
        <v>129</v>
      </c>
      <c r="AN127" s="1327"/>
      <c r="AO127" s="1327" t="s">
        <v>117</v>
      </c>
      <c r="AP127" s="1328"/>
      <c r="AQ127" s="1329"/>
      <c r="AR127" s="1323"/>
      <c r="AS127" s="1238"/>
      <c r="AT127" s="1323"/>
      <c r="AU127" s="1238" t="s">
        <v>117</v>
      </c>
      <c r="AV127" s="1323"/>
      <c r="AW127" s="1324"/>
      <c r="AX127" s="1325"/>
      <c r="AY127" s="189"/>
      <c r="AZ127" s="193"/>
      <c r="BA127" s="188"/>
      <c r="BB127" s="189"/>
      <c r="BC127" s="193"/>
      <c r="BD127" s="188"/>
      <c r="BE127" s="189"/>
      <c r="BF127" s="193"/>
      <c r="BG127" s="188"/>
      <c r="BH127" s="189"/>
      <c r="BI127" s="193"/>
      <c r="BJ127" s="188"/>
      <c r="BK127" s="189"/>
      <c r="BL127" s="193"/>
      <c r="BM127" s="188"/>
      <c r="BN127" s="189"/>
      <c r="BO127" s="193"/>
      <c r="BP127" s="188"/>
      <c r="BQ127" s="189"/>
      <c r="BR127" s="193"/>
      <c r="BS127" s="188"/>
      <c r="BT127" s="189" t="s">
        <v>125</v>
      </c>
      <c r="BU127" s="193" t="s">
        <v>133</v>
      </c>
      <c r="BV127" s="187" t="s">
        <v>124</v>
      </c>
      <c r="BW127" s="192" t="s">
        <v>132</v>
      </c>
      <c r="BX127" s="193" t="s">
        <v>133</v>
      </c>
      <c r="BY127" s="194" t="s">
        <v>124</v>
      </c>
      <c r="BZ127" s="186"/>
      <c r="CA127" s="193"/>
      <c r="CB127" s="185"/>
      <c r="CC127" s="1196" t="s">
        <v>516</v>
      </c>
      <c r="CD127" s="1197"/>
      <c r="CE127" s="1197"/>
      <c r="CF127" s="1197"/>
      <c r="CG127" s="1198"/>
      <c r="CH127" s="1"/>
      <c r="CI127" s="1"/>
    </row>
    <row r="128" spans="20:87" ht="90" customHeight="1" thickBot="1">
      <c r="T128" s="108" t="s">
        <v>364</v>
      </c>
      <c r="U128" s="1341" t="s">
        <v>269</v>
      </c>
      <c r="V128" s="1342"/>
      <c r="W128" s="1342"/>
      <c r="X128" s="1342"/>
      <c r="Y128" s="1342"/>
      <c r="Z128" s="1342"/>
      <c r="AA128" s="1342"/>
      <c r="AB128" s="1342"/>
      <c r="AC128" s="1342"/>
      <c r="AD128" s="1342"/>
      <c r="AE128" s="1342"/>
      <c r="AF128" s="1342"/>
      <c r="AG128" s="1342"/>
      <c r="AH128" s="1343"/>
      <c r="AI128" s="1344" t="s">
        <v>417</v>
      </c>
      <c r="AJ128" s="1345"/>
      <c r="AK128" s="1345"/>
      <c r="AL128" s="1346"/>
      <c r="AM128" s="1344" t="s">
        <v>130</v>
      </c>
      <c r="AN128" s="1345"/>
      <c r="AO128" s="1345" t="s">
        <v>125</v>
      </c>
      <c r="AP128" s="1346"/>
      <c r="AQ128" s="1347" t="s">
        <v>131</v>
      </c>
      <c r="AR128" s="1331"/>
      <c r="AS128" s="1330"/>
      <c r="AT128" s="1331"/>
      <c r="AU128" s="1330"/>
      <c r="AV128" s="1331"/>
      <c r="AW128" s="1332" t="s">
        <v>65</v>
      </c>
      <c r="AX128" s="1333"/>
      <c r="AY128" s="147"/>
      <c r="AZ128" s="195"/>
      <c r="BA128" s="196"/>
      <c r="BB128" s="147"/>
      <c r="BC128" s="195"/>
      <c r="BD128" s="196"/>
      <c r="BE128" s="147"/>
      <c r="BF128" s="195"/>
      <c r="BG128" s="196"/>
      <c r="BH128" s="147"/>
      <c r="BI128" s="195"/>
      <c r="BJ128" s="196"/>
      <c r="BK128" s="147"/>
      <c r="BL128" s="195"/>
      <c r="BM128" s="196"/>
      <c r="BN128" s="147"/>
      <c r="BO128" s="195"/>
      <c r="BP128" s="196"/>
      <c r="BQ128" s="147"/>
      <c r="BR128" s="195"/>
      <c r="BS128" s="196"/>
      <c r="BT128" s="147"/>
      <c r="BU128" s="195"/>
      <c r="BV128" s="199"/>
      <c r="BW128" s="147" t="s">
        <v>130</v>
      </c>
      <c r="BX128" s="195" t="s">
        <v>125</v>
      </c>
      <c r="BY128" s="196" t="s">
        <v>134</v>
      </c>
      <c r="BZ128" s="199" t="s">
        <v>130</v>
      </c>
      <c r="CA128" s="195" t="s">
        <v>125</v>
      </c>
      <c r="CB128" s="199" t="s">
        <v>134</v>
      </c>
      <c r="CC128" s="1334" t="s">
        <v>517</v>
      </c>
      <c r="CD128" s="1335"/>
      <c r="CE128" s="1335"/>
      <c r="CF128" s="1335"/>
      <c r="CG128" s="1336"/>
      <c r="CH128" s="1"/>
      <c r="CI128" s="1"/>
    </row>
    <row r="129" spans="20:149" s="3" customFormat="1" ht="90" customHeight="1" thickBot="1">
      <c r="T129" s="1337" t="s">
        <v>51</v>
      </c>
      <c r="U129" s="1338"/>
      <c r="V129" s="1338"/>
      <c r="W129" s="1338"/>
      <c r="X129" s="1338"/>
      <c r="Y129" s="1338"/>
      <c r="Z129" s="1338"/>
      <c r="AA129" s="1338"/>
      <c r="AB129" s="1338"/>
      <c r="AC129" s="1338"/>
      <c r="AD129" s="1338"/>
      <c r="AE129" s="1338"/>
      <c r="AF129" s="1338"/>
      <c r="AG129" s="1338"/>
      <c r="AH129" s="1338"/>
      <c r="AI129" s="1338"/>
      <c r="AJ129" s="1338"/>
      <c r="AK129" s="1338"/>
      <c r="AL129" s="1339"/>
      <c r="AM129" s="1018">
        <f>SUM(AM75,AM36)</f>
        <v>10858</v>
      </c>
      <c r="AN129" s="1137"/>
      <c r="AO129" s="1340">
        <f>SUM(AO75,AO36)</f>
        <v>5208</v>
      </c>
      <c r="AP129" s="1138"/>
      <c r="AQ129" s="1018">
        <f>SUM(AQ75,AQ36)</f>
        <v>1298</v>
      </c>
      <c r="AR129" s="1137"/>
      <c r="AS129" s="1340">
        <f>SUM(AS75,AS36)</f>
        <v>68</v>
      </c>
      <c r="AT129" s="1137"/>
      <c r="AU129" s="1340">
        <f>SUM(AU75,AU36)</f>
        <v>4012</v>
      </c>
      <c r="AV129" s="1137"/>
      <c r="AW129" s="1340">
        <f>SUM(AW75,AW36)</f>
        <v>228</v>
      </c>
      <c r="AX129" s="1138"/>
      <c r="AY129" s="176">
        <f t="shared" ref="AY129:CB129" si="22">SUM(AY75,AY36)</f>
        <v>1026</v>
      </c>
      <c r="AZ129" s="181">
        <f t="shared" si="22"/>
        <v>528</v>
      </c>
      <c r="BA129" s="106">
        <f t="shared" si="22"/>
        <v>30</v>
      </c>
      <c r="BB129" s="176">
        <f t="shared" si="22"/>
        <v>1012</v>
      </c>
      <c r="BC129" s="181">
        <f t="shared" si="22"/>
        <v>538</v>
      </c>
      <c r="BD129" s="106">
        <f t="shared" si="22"/>
        <v>27</v>
      </c>
      <c r="BE129" s="176">
        <f t="shared" si="22"/>
        <v>944</v>
      </c>
      <c r="BF129" s="181">
        <f t="shared" si="22"/>
        <v>492</v>
      </c>
      <c r="BG129" s="106">
        <f t="shared" si="22"/>
        <v>27</v>
      </c>
      <c r="BH129" s="176">
        <f t="shared" si="22"/>
        <v>1104</v>
      </c>
      <c r="BI129" s="181">
        <f t="shared" si="22"/>
        <v>578</v>
      </c>
      <c r="BJ129" s="106">
        <f t="shared" si="22"/>
        <v>30</v>
      </c>
      <c r="BK129" s="176">
        <f t="shared" si="22"/>
        <v>1066</v>
      </c>
      <c r="BL129" s="181">
        <f t="shared" si="22"/>
        <v>592</v>
      </c>
      <c r="BM129" s="106">
        <f t="shared" si="22"/>
        <v>27</v>
      </c>
      <c r="BN129" s="176">
        <f t="shared" si="22"/>
        <v>1080</v>
      </c>
      <c r="BO129" s="181">
        <f t="shared" si="22"/>
        <v>566</v>
      </c>
      <c r="BP129" s="106">
        <f t="shared" si="22"/>
        <v>28</v>
      </c>
      <c r="BQ129" s="176">
        <f t="shared" si="22"/>
        <v>904</v>
      </c>
      <c r="BR129" s="181">
        <f t="shared" si="22"/>
        <v>458</v>
      </c>
      <c r="BS129" s="106">
        <f t="shared" si="22"/>
        <v>25</v>
      </c>
      <c r="BT129" s="176">
        <f t="shared" si="22"/>
        <v>1122</v>
      </c>
      <c r="BU129" s="181">
        <f t="shared" si="22"/>
        <v>584</v>
      </c>
      <c r="BV129" s="106">
        <f t="shared" si="22"/>
        <v>30</v>
      </c>
      <c r="BW129" s="176">
        <f t="shared" si="22"/>
        <v>1930</v>
      </c>
      <c r="BX129" s="181">
        <f t="shared" si="22"/>
        <v>520</v>
      </c>
      <c r="BY129" s="106">
        <f t="shared" si="22"/>
        <v>30</v>
      </c>
      <c r="BZ129" s="176">
        <f t="shared" si="22"/>
        <v>710</v>
      </c>
      <c r="CA129" s="181">
        <f t="shared" si="22"/>
        <v>352</v>
      </c>
      <c r="CB129" s="106">
        <f t="shared" si="22"/>
        <v>22</v>
      </c>
      <c r="CC129" s="1018">
        <f>BA129+BD129+BG129+BJ129+BM129+BP129+BS129+BV129+BY129+CB129</f>
        <v>276</v>
      </c>
      <c r="CD129" s="1137"/>
      <c r="CE129" s="1137"/>
      <c r="CF129" s="1137"/>
      <c r="CG129" s="1138"/>
      <c r="CH129" s="5"/>
      <c r="CI129" s="5"/>
    </row>
    <row r="130" spans="20:149" s="3" customFormat="1" ht="69.900000000000006" customHeight="1">
      <c r="T130" s="1233" t="s">
        <v>15</v>
      </c>
      <c r="U130" s="1354"/>
      <c r="V130" s="1354"/>
      <c r="W130" s="1354"/>
      <c r="X130" s="1354"/>
      <c r="Y130" s="1354"/>
      <c r="Z130" s="1354"/>
      <c r="AA130" s="1354"/>
      <c r="AB130" s="1354"/>
      <c r="AC130" s="1354"/>
      <c r="AD130" s="1354"/>
      <c r="AE130" s="1354"/>
      <c r="AF130" s="1354"/>
      <c r="AG130" s="1354"/>
      <c r="AH130" s="1354"/>
      <c r="AI130" s="1354"/>
      <c r="AJ130" s="1354"/>
      <c r="AK130" s="1354"/>
      <c r="AL130" s="1354"/>
      <c r="AM130" s="1359"/>
      <c r="AN130" s="1360"/>
      <c r="AO130" s="1361"/>
      <c r="AP130" s="1362"/>
      <c r="AQ130" s="1241"/>
      <c r="AR130" s="1256"/>
      <c r="AS130" s="1255"/>
      <c r="AT130" s="1256"/>
      <c r="AU130" s="1255"/>
      <c r="AV130" s="1256"/>
      <c r="AW130" s="1255"/>
      <c r="AX130" s="1241"/>
      <c r="AY130" s="1348">
        <f>ROUND(AZ129/18,0)</f>
        <v>29</v>
      </c>
      <c r="AZ130" s="1349"/>
      <c r="BA130" s="1350"/>
      <c r="BB130" s="1348">
        <f>ROUND(BC129/17,0)</f>
        <v>32</v>
      </c>
      <c r="BC130" s="1349"/>
      <c r="BD130" s="1350"/>
      <c r="BE130" s="1348">
        <f>ROUND(BF129/18,0)</f>
        <v>27</v>
      </c>
      <c r="BF130" s="1349"/>
      <c r="BG130" s="1350"/>
      <c r="BH130" s="1348">
        <f>ROUND(BI129/17,0)</f>
        <v>34</v>
      </c>
      <c r="BI130" s="1349"/>
      <c r="BJ130" s="1350"/>
      <c r="BK130" s="1348">
        <f>ROUND(BL129/18,0)</f>
        <v>33</v>
      </c>
      <c r="BL130" s="1349"/>
      <c r="BM130" s="1350"/>
      <c r="BN130" s="1348">
        <f>ROUND(BO129/17,0)</f>
        <v>33</v>
      </c>
      <c r="BO130" s="1349"/>
      <c r="BP130" s="1350"/>
      <c r="BQ130" s="1348">
        <f>ROUND(BR129/18,0)</f>
        <v>25</v>
      </c>
      <c r="BR130" s="1349"/>
      <c r="BS130" s="1350"/>
      <c r="BT130" s="1348">
        <f>ROUND(BU129/17,0)</f>
        <v>34</v>
      </c>
      <c r="BU130" s="1349"/>
      <c r="BV130" s="1350"/>
      <c r="BW130" s="1348">
        <f>ROUND(BX129/18,0)</f>
        <v>29</v>
      </c>
      <c r="BX130" s="1349"/>
      <c r="BY130" s="1350"/>
      <c r="BZ130" s="1348">
        <f>ROUND(CA129/10,0)</f>
        <v>35</v>
      </c>
      <c r="CA130" s="1349"/>
      <c r="CB130" s="1350"/>
      <c r="CC130" s="1351"/>
      <c r="CD130" s="1352"/>
      <c r="CE130" s="1352"/>
      <c r="CF130" s="1352"/>
      <c r="CG130" s="1353"/>
    </row>
    <row r="131" spans="20:149" s="3" customFormat="1" ht="69.900000000000006" customHeight="1">
      <c r="T131" s="1233" t="s">
        <v>16</v>
      </c>
      <c r="U131" s="1354"/>
      <c r="V131" s="1354"/>
      <c r="W131" s="1354"/>
      <c r="X131" s="1354"/>
      <c r="Y131" s="1354"/>
      <c r="Z131" s="1354"/>
      <c r="AA131" s="1354"/>
      <c r="AB131" s="1354"/>
      <c r="AC131" s="1354"/>
      <c r="AD131" s="1354"/>
      <c r="AE131" s="1354"/>
      <c r="AF131" s="1354"/>
      <c r="AG131" s="1354"/>
      <c r="AH131" s="1354"/>
      <c r="AI131" s="1354"/>
      <c r="AJ131" s="1354"/>
      <c r="AK131" s="1354"/>
      <c r="AL131" s="1354"/>
      <c r="AM131" s="1355"/>
      <c r="AN131" s="1356"/>
      <c r="AO131" s="1357"/>
      <c r="AP131" s="1358"/>
      <c r="AQ131" s="1175"/>
      <c r="AR131" s="1145"/>
      <c r="AS131" s="1176"/>
      <c r="AT131" s="1145"/>
      <c r="AU131" s="1176"/>
      <c r="AV131" s="1145"/>
      <c r="AW131" s="1176"/>
      <c r="AX131" s="1175"/>
      <c r="AY131" s="1355"/>
      <c r="AZ131" s="1356"/>
      <c r="BA131" s="1358"/>
      <c r="BB131" s="1355"/>
      <c r="BC131" s="1356"/>
      <c r="BD131" s="1358"/>
      <c r="BE131" s="1355"/>
      <c r="BF131" s="1356"/>
      <c r="BG131" s="1358"/>
      <c r="BH131" s="1355"/>
      <c r="BI131" s="1356"/>
      <c r="BJ131" s="1358"/>
      <c r="BK131" s="1355"/>
      <c r="BL131" s="1356"/>
      <c r="BM131" s="1358"/>
      <c r="BN131" s="1355"/>
      <c r="BO131" s="1356"/>
      <c r="BP131" s="1358"/>
      <c r="BQ131" s="1355"/>
      <c r="BR131" s="1356"/>
      <c r="BS131" s="1358"/>
      <c r="BT131" s="1355"/>
      <c r="BU131" s="1356"/>
      <c r="BV131" s="1356"/>
      <c r="BW131" s="1355"/>
      <c r="BX131" s="1356"/>
      <c r="BY131" s="1358"/>
      <c r="BZ131" s="1355"/>
      <c r="CA131" s="1356"/>
      <c r="CB131" s="1356"/>
      <c r="CC131" s="1144"/>
      <c r="CD131" s="1175"/>
      <c r="CE131" s="1175"/>
      <c r="CF131" s="1175"/>
      <c r="CG131" s="1177"/>
    </row>
    <row r="132" spans="20:149" s="3" customFormat="1" ht="69.900000000000006" customHeight="1">
      <c r="T132" s="1233" t="s">
        <v>0</v>
      </c>
      <c r="U132" s="1354"/>
      <c r="V132" s="1354"/>
      <c r="W132" s="1354"/>
      <c r="X132" s="1354"/>
      <c r="Y132" s="1354"/>
      <c r="Z132" s="1354"/>
      <c r="AA132" s="1354"/>
      <c r="AB132" s="1354"/>
      <c r="AC132" s="1354"/>
      <c r="AD132" s="1354"/>
      <c r="AE132" s="1354"/>
      <c r="AF132" s="1354"/>
      <c r="AG132" s="1354"/>
      <c r="AH132" s="1354"/>
      <c r="AI132" s="1354"/>
      <c r="AJ132" s="1354"/>
      <c r="AK132" s="1354"/>
      <c r="AL132" s="1354"/>
      <c r="AM132" s="1355">
        <f>SUM(AY132:CB132)</f>
        <v>7</v>
      </c>
      <c r="AN132" s="1363"/>
      <c r="AO132" s="1357"/>
      <c r="AP132" s="1358"/>
      <c r="AQ132" s="1175"/>
      <c r="AR132" s="1145"/>
      <c r="AS132" s="1176"/>
      <c r="AT132" s="1145"/>
      <c r="AU132" s="1176"/>
      <c r="AV132" s="1145"/>
      <c r="AW132" s="1176"/>
      <c r="AX132" s="1175"/>
      <c r="AY132" s="1355"/>
      <c r="AZ132" s="1356"/>
      <c r="BA132" s="1358"/>
      <c r="BB132" s="1355">
        <v>1</v>
      </c>
      <c r="BC132" s="1356"/>
      <c r="BD132" s="1358"/>
      <c r="BE132" s="1355"/>
      <c r="BF132" s="1356"/>
      <c r="BG132" s="1358"/>
      <c r="BH132" s="1355">
        <v>1</v>
      </c>
      <c r="BI132" s="1356"/>
      <c r="BJ132" s="1358"/>
      <c r="BK132" s="1355"/>
      <c r="BL132" s="1356"/>
      <c r="BM132" s="1358"/>
      <c r="BN132" s="1355">
        <v>1</v>
      </c>
      <c r="BO132" s="1356"/>
      <c r="BP132" s="1358"/>
      <c r="BQ132" s="1355">
        <v>1</v>
      </c>
      <c r="BR132" s="1356"/>
      <c r="BS132" s="1358"/>
      <c r="BT132" s="1355">
        <v>1</v>
      </c>
      <c r="BU132" s="1356"/>
      <c r="BV132" s="1356"/>
      <c r="BW132" s="1355">
        <v>1</v>
      </c>
      <c r="BX132" s="1356"/>
      <c r="BY132" s="1358"/>
      <c r="BZ132" s="1355">
        <v>1</v>
      </c>
      <c r="CA132" s="1356"/>
      <c r="CB132" s="1356"/>
      <c r="CC132" s="1144"/>
      <c r="CD132" s="1175"/>
      <c r="CE132" s="1175"/>
      <c r="CF132" s="1175"/>
      <c r="CG132" s="1177"/>
    </row>
    <row r="133" spans="20:149" s="3" customFormat="1" ht="69.900000000000006" customHeight="1">
      <c r="T133" s="1233" t="s">
        <v>17</v>
      </c>
      <c r="U133" s="1354"/>
      <c r="V133" s="1354"/>
      <c r="W133" s="1354"/>
      <c r="X133" s="1354"/>
      <c r="Y133" s="1354"/>
      <c r="Z133" s="1354"/>
      <c r="AA133" s="1354"/>
      <c r="AB133" s="1354"/>
      <c r="AC133" s="1354"/>
      <c r="AD133" s="1354"/>
      <c r="AE133" s="1354"/>
      <c r="AF133" s="1354"/>
      <c r="AG133" s="1354"/>
      <c r="AH133" s="1354"/>
      <c r="AI133" s="1354"/>
      <c r="AJ133" s="1354"/>
      <c r="AK133" s="1354"/>
      <c r="AL133" s="1354"/>
      <c r="AM133" s="1355">
        <f>SUM(AY133:CB133)</f>
        <v>39</v>
      </c>
      <c r="AN133" s="1363"/>
      <c r="AO133" s="1357"/>
      <c r="AP133" s="1358"/>
      <c r="AQ133" s="1175"/>
      <c r="AR133" s="1145"/>
      <c r="AS133" s="1176"/>
      <c r="AT133" s="1145"/>
      <c r="AU133" s="1176"/>
      <c r="AV133" s="1145"/>
      <c r="AW133" s="1176"/>
      <c r="AX133" s="1175"/>
      <c r="AY133" s="1355">
        <f>COUNTIF(AI37:AJ115,1)+COUNTIF(AI37:AJ115,1.2)</f>
        <v>5</v>
      </c>
      <c r="AZ133" s="1356"/>
      <c r="BA133" s="1358"/>
      <c r="BB133" s="1355">
        <f>COUNTIF(AI37:AJ115,2)+COUNTIF(AI37:AJ115,1.2)+COUNTIF(AI37:AJ115,2.3)</f>
        <v>4</v>
      </c>
      <c r="BC133" s="1356"/>
      <c r="BD133" s="1358"/>
      <c r="BE133" s="1355">
        <v>3</v>
      </c>
      <c r="BF133" s="1356"/>
      <c r="BG133" s="1358"/>
      <c r="BH133" s="1355">
        <v>5</v>
      </c>
      <c r="BI133" s="1356"/>
      <c r="BJ133" s="1358"/>
      <c r="BK133" s="1355">
        <v>5</v>
      </c>
      <c r="BL133" s="1356"/>
      <c r="BM133" s="1358"/>
      <c r="BN133" s="1355">
        <v>4</v>
      </c>
      <c r="BO133" s="1356"/>
      <c r="BP133" s="1358"/>
      <c r="BQ133" s="1355">
        <f>COUNTIF(AI37:AJ115,7)+COUNTIF(AI37:AJ115,6.7)+COUNTIF(AI37:AJ115,7.8)+1</f>
        <v>4</v>
      </c>
      <c r="BR133" s="1356"/>
      <c r="BS133" s="1358"/>
      <c r="BT133" s="1355">
        <v>4</v>
      </c>
      <c r="BU133" s="1356"/>
      <c r="BV133" s="1358"/>
      <c r="BW133" s="1355">
        <v>3</v>
      </c>
      <c r="BX133" s="1356"/>
      <c r="BY133" s="1358"/>
      <c r="BZ133" s="1355">
        <v>2</v>
      </c>
      <c r="CA133" s="1356"/>
      <c r="CB133" s="1358"/>
      <c r="CC133" s="1144"/>
      <c r="CD133" s="1175"/>
      <c r="CE133" s="1175"/>
      <c r="CF133" s="1175"/>
      <c r="CG133" s="1177"/>
    </row>
    <row r="134" spans="20:149" s="3" customFormat="1" ht="69.900000000000006" customHeight="1" thickBot="1">
      <c r="T134" s="1341" t="s">
        <v>18</v>
      </c>
      <c r="U134" s="1364"/>
      <c r="V134" s="1364"/>
      <c r="W134" s="1364"/>
      <c r="X134" s="1364"/>
      <c r="Y134" s="1364"/>
      <c r="Z134" s="1364"/>
      <c r="AA134" s="1364"/>
      <c r="AB134" s="1364"/>
      <c r="AC134" s="1364"/>
      <c r="AD134" s="1364"/>
      <c r="AE134" s="1364"/>
      <c r="AF134" s="1364"/>
      <c r="AG134" s="1364"/>
      <c r="AH134" s="1364"/>
      <c r="AI134" s="1364"/>
      <c r="AJ134" s="1364"/>
      <c r="AK134" s="1364"/>
      <c r="AL134" s="1364"/>
      <c r="AM134" s="1365">
        <f>SUM(AY134:CB134)</f>
        <v>35</v>
      </c>
      <c r="AN134" s="1366"/>
      <c r="AO134" s="1367"/>
      <c r="AP134" s="1368"/>
      <c r="AQ134" s="1369"/>
      <c r="AR134" s="1111"/>
      <c r="AS134" s="1370"/>
      <c r="AT134" s="1111"/>
      <c r="AU134" s="1370"/>
      <c r="AV134" s="1111"/>
      <c r="AW134" s="1370"/>
      <c r="AX134" s="1369"/>
      <c r="AY134" s="1365">
        <f>COUNTIF(AK37:AL115,1)+COUNTIF(AK37:AL115,1.2)</f>
        <v>3</v>
      </c>
      <c r="AZ134" s="1381"/>
      <c r="BA134" s="1368"/>
      <c r="BB134" s="1365">
        <v>3</v>
      </c>
      <c r="BC134" s="1381"/>
      <c r="BD134" s="1368"/>
      <c r="BE134" s="1365">
        <v>4</v>
      </c>
      <c r="BF134" s="1381"/>
      <c r="BG134" s="1368"/>
      <c r="BH134" s="1365">
        <v>3</v>
      </c>
      <c r="BI134" s="1381"/>
      <c r="BJ134" s="1368"/>
      <c r="BK134" s="1365">
        <v>4</v>
      </c>
      <c r="BL134" s="1381"/>
      <c r="BM134" s="1368"/>
      <c r="BN134" s="1365">
        <v>4</v>
      </c>
      <c r="BO134" s="1381"/>
      <c r="BP134" s="1368"/>
      <c r="BQ134" s="1365">
        <v>3</v>
      </c>
      <c r="BR134" s="1381"/>
      <c r="BS134" s="1368"/>
      <c r="BT134" s="1365">
        <v>4</v>
      </c>
      <c r="BU134" s="1381"/>
      <c r="BV134" s="1368"/>
      <c r="BW134" s="1365">
        <v>4</v>
      </c>
      <c r="BX134" s="1381"/>
      <c r="BY134" s="1368"/>
      <c r="BZ134" s="1365">
        <v>3</v>
      </c>
      <c r="CA134" s="1381"/>
      <c r="CB134" s="1368"/>
      <c r="CC134" s="1110"/>
      <c r="CD134" s="1369"/>
      <c r="CE134" s="1369"/>
      <c r="CF134" s="1369"/>
      <c r="CG134" s="1382"/>
    </row>
    <row r="135" spans="20:149" ht="51" customHeight="1" thickBot="1"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8"/>
      <c r="AJ135" s="8"/>
      <c r="AK135" s="8"/>
      <c r="AL135" s="8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</row>
    <row r="136" spans="20:149" s="11" customFormat="1" ht="48.15" customHeight="1" thickBot="1">
      <c r="T136" s="1018" t="s">
        <v>24</v>
      </c>
      <c r="U136" s="1137"/>
      <c r="V136" s="1137"/>
      <c r="W136" s="1137"/>
      <c r="X136" s="1137"/>
      <c r="Y136" s="1137"/>
      <c r="Z136" s="1137"/>
      <c r="AA136" s="1137"/>
      <c r="AB136" s="1137"/>
      <c r="AC136" s="1137"/>
      <c r="AD136" s="1137"/>
      <c r="AE136" s="1137"/>
      <c r="AF136" s="1137"/>
      <c r="AG136" s="1137"/>
      <c r="AH136" s="1137"/>
      <c r="AI136" s="1137"/>
      <c r="AJ136" s="1137"/>
      <c r="AK136" s="1137"/>
      <c r="AL136" s="1137"/>
      <c r="AM136" s="1137"/>
      <c r="AN136" s="1137"/>
      <c r="AO136" s="1137"/>
      <c r="AP136" s="1138"/>
      <c r="AQ136" s="1018" t="s">
        <v>32</v>
      </c>
      <c r="AR136" s="1137"/>
      <c r="AS136" s="1137"/>
      <c r="AT136" s="1137"/>
      <c r="AU136" s="1137"/>
      <c r="AV136" s="1137"/>
      <c r="AW136" s="1137"/>
      <c r="AX136" s="1137"/>
      <c r="AY136" s="1137"/>
      <c r="AZ136" s="1137"/>
      <c r="BA136" s="1137"/>
      <c r="BB136" s="1137"/>
      <c r="BC136" s="1137"/>
      <c r="BD136" s="1137"/>
      <c r="BE136" s="1137"/>
      <c r="BF136" s="1137"/>
      <c r="BG136" s="1137"/>
      <c r="BH136" s="1137"/>
      <c r="BI136" s="1383" t="s">
        <v>580</v>
      </c>
      <c r="BJ136" s="1384"/>
      <c r="BK136" s="1384"/>
      <c r="BL136" s="1384"/>
      <c r="BM136" s="1384"/>
      <c r="BN136" s="1384"/>
      <c r="BO136" s="1384"/>
      <c r="BP136" s="1384"/>
      <c r="BQ136" s="1384"/>
      <c r="BR136" s="1384"/>
      <c r="BS136" s="1384"/>
      <c r="BT136" s="1384"/>
      <c r="BU136" s="1384"/>
      <c r="BV136" s="1384"/>
      <c r="BW136" s="1385"/>
      <c r="BX136" s="1386" t="s">
        <v>582</v>
      </c>
      <c r="BY136" s="1387"/>
      <c r="BZ136" s="1387"/>
      <c r="CA136" s="1387"/>
      <c r="CB136" s="1387"/>
      <c r="CC136" s="1387"/>
      <c r="CD136" s="1387"/>
      <c r="CE136" s="1388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</row>
    <row r="137" spans="20:149" s="11" customFormat="1" ht="99.6" customHeight="1" thickBot="1">
      <c r="T137" s="1161" t="s">
        <v>20</v>
      </c>
      <c r="U137" s="1162"/>
      <c r="V137" s="1162"/>
      <c r="W137" s="1162"/>
      <c r="X137" s="1162"/>
      <c r="Y137" s="1162"/>
      <c r="Z137" s="1371"/>
      <c r="AA137" s="1143" t="s">
        <v>19</v>
      </c>
      <c r="AB137" s="1162"/>
      <c r="AC137" s="1162"/>
      <c r="AD137" s="1371"/>
      <c r="AE137" s="1143" t="s">
        <v>21</v>
      </c>
      <c r="AF137" s="1162"/>
      <c r="AG137" s="1162"/>
      <c r="AH137" s="1162"/>
      <c r="AI137" s="1163"/>
      <c r="AJ137" s="1296" t="s">
        <v>526</v>
      </c>
      <c r="AK137" s="1297"/>
      <c r="AL137" s="1297"/>
      <c r="AM137" s="1297"/>
      <c r="AN137" s="1297"/>
      <c r="AO137" s="1297"/>
      <c r="AP137" s="1298"/>
      <c r="AQ137" s="1296" t="s">
        <v>20</v>
      </c>
      <c r="AR137" s="1297"/>
      <c r="AS137" s="1297"/>
      <c r="AT137" s="1297"/>
      <c r="AU137" s="1297"/>
      <c r="AV137" s="1297"/>
      <c r="AW137" s="1298"/>
      <c r="AX137" s="1161" t="s">
        <v>19</v>
      </c>
      <c r="AY137" s="1162"/>
      <c r="AZ137" s="1371"/>
      <c r="BA137" s="1143" t="s">
        <v>21</v>
      </c>
      <c r="BB137" s="1162"/>
      <c r="BC137" s="1371"/>
      <c r="BD137" s="1372" t="s">
        <v>526</v>
      </c>
      <c r="BE137" s="1297"/>
      <c r="BF137" s="1297"/>
      <c r="BG137" s="1297"/>
      <c r="BH137" s="1297"/>
      <c r="BI137" s="1373" t="s">
        <v>19</v>
      </c>
      <c r="BJ137" s="1374"/>
      <c r="BK137" s="1374"/>
      <c r="BL137" s="1374"/>
      <c r="BM137" s="1375"/>
      <c r="BN137" s="1376" t="s">
        <v>21</v>
      </c>
      <c r="BO137" s="1377"/>
      <c r="BP137" s="1377"/>
      <c r="BQ137" s="1377"/>
      <c r="BR137" s="1378"/>
      <c r="BS137" s="1379" t="s">
        <v>581</v>
      </c>
      <c r="BT137" s="1377"/>
      <c r="BU137" s="1377"/>
      <c r="BV137" s="1377"/>
      <c r="BW137" s="1380"/>
      <c r="BX137" s="1299" t="s">
        <v>328</v>
      </c>
      <c r="BY137" s="1300"/>
      <c r="BZ137" s="1300"/>
      <c r="CA137" s="1300"/>
      <c r="CB137" s="1300"/>
      <c r="CC137" s="1300"/>
      <c r="CD137" s="1300"/>
      <c r="CE137" s="1301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</row>
    <row r="138" spans="20:149" s="11" customFormat="1" ht="56.25" customHeight="1">
      <c r="T138" s="140" t="s">
        <v>82</v>
      </c>
      <c r="U138" s="141"/>
      <c r="V138" s="141"/>
      <c r="W138" s="141"/>
      <c r="X138" s="141"/>
      <c r="Y138" s="141"/>
      <c r="Z138" s="142"/>
      <c r="AA138" s="1105">
        <v>2</v>
      </c>
      <c r="AB138" s="1352"/>
      <c r="AC138" s="1352"/>
      <c r="AD138" s="1093"/>
      <c r="AE138" s="1423">
        <v>2</v>
      </c>
      <c r="AF138" s="1423"/>
      <c r="AG138" s="1423"/>
      <c r="AH138" s="1423"/>
      <c r="AI138" s="1424"/>
      <c r="AJ138" s="1425">
        <v>3</v>
      </c>
      <c r="AK138" s="1426"/>
      <c r="AL138" s="1426"/>
      <c r="AM138" s="1426"/>
      <c r="AN138" s="1426"/>
      <c r="AO138" s="1426"/>
      <c r="AP138" s="1427"/>
      <c r="AQ138" s="172" t="s">
        <v>331</v>
      </c>
      <c r="AR138" s="173"/>
      <c r="AS138" s="173"/>
      <c r="AT138" s="173"/>
      <c r="AU138" s="173"/>
      <c r="AV138" s="173"/>
      <c r="AW138" s="148"/>
      <c r="AX138" s="1351">
        <v>6</v>
      </c>
      <c r="AY138" s="1352"/>
      <c r="AZ138" s="1093"/>
      <c r="BA138" s="1105">
        <v>4</v>
      </c>
      <c r="BB138" s="1352"/>
      <c r="BC138" s="1093"/>
      <c r="BD138" s="1428">
        <v>5</v>
      </c>
      <c r="BE138" s="1426"/>
      <c r="BF138" s="1426"/>
      <c r="BG138" s="1426"/>
      <c r="BH138" s="1426"/>
      <c r="BI138" s="1391">
        <v>10</v>
      </c>
      <c r="BJ138" s="1392"/>
      <c r="BK138" s="1392"/>
      <c r="BL138" s="1392"/>
      <c r="BM138" s="1393"/>
      <c r="BN138" s="1400">
        <v>4</v>
      </c>
      <c r="BO138" s="1392"/>
      <c r="BP138" s="1392"/>
      <c r="BQ138" s="1392"/>
      <c r="BR138" s="1393"/>
      <c r="BS138" s="1400">
        <v>6</v>
      </c>
      <c r="BT138" s="1392"/>
      <c r="BU138" s="1392"/>
      <c r="BV138" s="1392"/>
      <c r="BW138" s="1403"/>
      <c r="BX138" s="1406" t="s">
        <v>329</v>
      </c>
      <c r="BY138" s="1407"/>
      <c r="BZ138" s="1407"/>
      <c r="CA138" s="1407"/>
      <c r="CB138" s="1407"/>
      <c r="CC138" s="1407"/>
      <c r="CD138" s="1407"/>
      <c r="CE138" s="1408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</row>
    <row r="139" spans="20:149" s="11" customFormat="1" ht="51" customHeight="1">
      <c r="T139" s="1409" t="s">
        <v>330</v>
      </c>
      <c r="U139" s="1410"/>
      <c r="V139" s="1410"/>
      <c r="W139" s="1410"/>
      <c r="X139" s="1410"/>
      <c r="Y139" s="1410"/>
      <c r="Z139" s="1411"/>
      <c r="AA139" s="1414">
        <v>4</v>
      </c>
      <c r="AB139" s="1415"/>
      <c r="AC139" s="1415"/>
      <c r="AD139" s="1415"/>
      <c r="AE139" s="1414">
        <v>2</v>
      </c>
      <c r="AF139" s="1415"/>
      <c r="AG139" s="1415"/>
      <c r="AH139" s="1415"/>
      <c r="AI139" s="1417"/>
      <c r="AJ139" s="1418">
        <v>3</v>
      </c>
      <c r="AK139" s="1419"/>
      <c r="AL139" s="1419"/>
      <c r="AM139" s="1419"/>
      <c r="AN139" s="1419"/>
      <c r="AO139" s="1419"/>
      <c r="AP139" s="1420"/>
      <c r="AQ139" s="203" t="s">
        <v>332</v>
      </c>
      <c r="AR139" s="182"/>
      <c r="AS139" s="182"/>
      <c r="AT139" s="182"/>
      <c r="AU139" s="182"/>
      <c r="AV139" s="182"/>
      <c r="AW139" s="171"/>
      <c r="AX139" s="1176">
        <v>8</v>
      </c>
      <c r="AY139" s="1175"/>
      <c r="AZ139" s="1145"/>
      <c r="BA139" s="1176">
        <v>4</v>
      </c>
      <c r="BB139" s="1175"/>
      <c r="BC139" s="1145"/>
      <c r="BD139" s="1174">
        <v>5</v>
      </c>
      <c r="BE139" s="1172"/>
      <c r="BF139" s="1172"/>
      <c r="BG139" s="1172"/>
      <c r="BH139" s="1172"/>
      <c r="BI139" s="1394"/>
      <c r="BJ139" s="1395"/>
      <c r="BK139" s="1395"/>
      <c r="BL139" s="1395"/>
      <c r="BM139" s="1396"/>
      <c r="BN139" s="1401"/>
      <c r="BO139" s="1395"/>
      <c r="BP139" s="1395"/>
      <c r="BQ139" s="1395"/>
      <c r="BR139" s="1396"/>
      <c r="BS139" s="1401"/>
      <c r="BT139" s="1395"/>
      <c r="BU139" s="1395"/>
      <c r="BV139" s="1395"/>
      <c r="BW139" s="1404"/>
      <c r="BX139" s="1406"/>
      <c r="BY139" s="1407"/>
      <c r="BZ139" s="1407"/>
      <c r="CA139" s="1407"/>
      <c r="CB139" s="1407"/>
      <c r="CC139" s="1407"/>
      <c r="CD139" s="1407"/>
      <c r="CE139" s="1408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</row>
    <row r="140" spans="20:149" s="11" customFormat="1" ht="51" customHeight="1" thickBot="1">
      <c r="T140" s="1412"/>
      <c r="U140" s="1364"/>
      <c r="V140" s="1364"/>
      <c r="W140" s="1364"/>
      <c r="X140" s="1364"/>
      <c r="Y140" s="1364"/>
      <c r="Z140" s="1413"/>
      <c r="AA140" s="1332"/>
      <c r="AB140" s="1416"/>
      <c r="AC140" s="1416"/>
      <c r="AD140" s="1416"/>
      <c r="AE140" s="1332"/>
      <c r="AF140" s="1416"/>
      <c r="AG140" s="1416"/>
      <c r="AH140" s="1416"/>
      <c r="AI140" s="1333"/>
      <c r="AJ140" s="1347"/>
      <c r="AK140" s="1421"/>
      <c r="AL140" s="1421"/>
      <c r="AM140" s="1421"/>
      <c r="AN140" s="1421"/>
      <c r="AO140" s="1421"/>
      <c r="AP140" s="1422"/>
      <c r="AQ140" s="174" t="s">
        <v>333</v>
      </c>
      <c r="AR140" s="175"/>
      <c r="AS140" s="175"/>
      <c r="AT140" s="175"/>
      <c r="AU140" s="175"/>
      <c r="AV140" s="175"/>
      <c r="AW140" s="157"/>
      <c r="AX140" s="1110">
        <v>10</v>
      </c>
      <c r="AY140" s="1369"/>
      <c r="AZ140" s="1111"/>
      <c r="BA140" s="1370">
        <v>4</v>
      </c>
      <c r="BB140" s="1369"/>
      <c r="BC140" s="1111"/>
      <c r="BD140" s="1389">
        <v>5</v>
      </c>
      <c r="BE140" s="1390"/>
      <c r="BF140" s="1390"/>
      <c r="BG140" s="1390"/>
      <c r="BH140" s="1390"/>
      <c r="BI140" s="1397"/>
      <c r="BJ140" s="1398"/>
      <c r="BK140" s="1398"/>
      <c r="BL140" s="1398"/>
      <c r="BM140" s="1399"/>
      <c r="BN140" s="1402"/>
      <c r="BO140" s="1398"/>
      <c r="BP140" s="1398"/>
      <c r="BQ140" s="1398"/>
      <c r="BR140" s="1399"/>
      <c r="BS140" s="1402"/>
      <c r="BT140" s="1398"/>
      <c r="BU140" s="1398"/>
      <c r="BV140" s="1398"/>
      <c r="BW140" s="1405"/>
      <c r="BX140" s="1341" t="s">
        <v>583</v>
      </c>
      <c r="BY140" s="1342"/>
      <c r="BZ140" s="1342"/>
      <c r="CA140" s="1342"/>
      <c r="CB140" s="1342"/>
      <c r="CC140" s="1342"/>
      <c r="CD140" s="1342"/>
      <c r="CE140" s="1343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</row>
    <row r="141" spans="20:149" s="13" customFormat="1" ht="37.950000000000003" customHeight="1"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8"/>
      <c r="AJ141" s="8"/>
      <c r="AK141" s="8"/>
      <c r="AL141" s="8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</row>
    <row r="142" spans="20:149" s="32" customFormat="1" ht="15" customHeight="1">
      <c r="T142" s="79"/>
      <c r="U142" s="79"/>
      <c r="V142" s="79"/>
      <c r="W142" s="79"/>
      <c r="X142" s="79"/>
      <c r="Y142" s="79"/>
      <c r="Z142" s="79"/>
      <c r="AA142" s="202"/>
      <c r="AB142" s="202"/>
      <c r="AC142" s="202"/>
      <c r="AH142" s="206"/>
      <c r="AI142" s="93"/>
      <c r="AJ142" s="93"/>
      <c r="AK142" s="206"/>
      <c r="AL142" s="206"/>
      <c r="AM142" s="206"/>
      <c r="AN142" s="206"/>
      <c r="AO142" s="206"/>
      <c r="AP142" s="206"/>
      <c r="AQ142" s="206"/>
      <c r="AR142" s="206"/>
      <c r="AS142" s="206"/>
      <c r="AT142" s="206"/>
      <c r="AU142" s="206"/>
      <c r="AV142" s="206"/>
      <c r="AW142" s="206"/>
      <c r="AX142" s="79"/>
      <c r="AY142" s="206"/>
      <c r="AZ142" s="206"/>
      <c r="BA142" s="206"/>
      <c r="BB142" s="82"/>
      <c r="BC142" s="82"/>
      <c r="BD142" s="82"/>
      <c r="BE142" s="82"/>
      <c r="BF142" s="82"/>
      <c r="BG142" s="82"/>
      <c r="BH142" s="82"/>
      <c r="BI142" s="202"/>
      <c r="BJ142" s="202"/>
      <c r="BK142" s="202"/>
      <c r="BP142" s="80"/>
      <c r="BQ142" s="80"/>
      <c r="BR142" s="80"/>
      <c r="BS142" s="80"/>
      <c r="BT142" s="80"/>
      <c r="BU142" s="80"/>
      <c r="BV142" s="80"/>
      <c r="BW142" s="80"/>
      <c r="BX142" s="80"/>
      <c r="BY142" s="80"/>
      <c r="BZ142" s="206"/>
      <c r="CA142" s="206"/>
      <c r="CB142" s="83"/>
      <c r="CC142" s="84"/>
      <c r="CD142" s="85"/>
      <c r="CE142" s="85"/>
    </row>
    <row r="143" spans="20:149" s="32" customFormat="1" ht="18.75" customHeight="1">
      <c r="T143" s="82"/>
      <c r="U143" s="82"/>
      <c r="V143" s="82"/>
      <c r="W143" s="82"/>
      <c r="X143" s="82"/>
      <c r="Y143" s="82"/>
      <c r="Z143" s="79"/>
      <c r="AA143" s="79"/>
      <c r="AB143" s="79"/>
      <c r="AC143" s="79"/>
      <c r="AD143" s="79"/>
      <c r="AE143" s="79"/>
      <c r="AF143" s="79"/>
      <c r="AG143" s="79"/>
      <c r="AH143" s="79"/>
      <c r="AI143" s="82"/>
      <c r="AJ143" s="82"/>
      <c r="AK143" s="79"/>
      <c r="AL143" s="79"/>
      <c r="AM143" s="79"/>
      <c r="AN143" s="79"/>
      <c r="AQ143" s="86"/>
      <c r="AR143" s="86"/>
      <c r="AS143" s="86"/>
      <c r="AT143" s="86"/>
      <c r="AU143" s="86"/>
      <c r="AV143" s="86"/>
      <c r="AW143" s="86"/>
      <c r="AX143" s="86"/>
      <c r="AY143" s="86"/>
      <c r="AZ143" s="86"/>
      <c r="BA143" s="86"/>
      <c r="BB143" s="86"/>
      <c r="BC143" s="86"/>
      <c r="BD143" s="87"/>
      <c r="BE143" s="79"/>
      <c r="BF143" s="88"/>
      <c r="BG143" s="79"/>
      <c r="BH143" s="79"/>
      <c r="BI143" s="79"/>
      <c r="BJ143" s="89"/>
      <c r="BK143" s="89"/>
      <c r="BL143" s="79"/>
      <c r="BM143" s="79"/>
      <c r="BN143" s="79"/>
      <c r="BO143" s="79"/>
      <c r="BP143" s="79"/>
      <c r="BQ143" s="79"/>
      <c r="BR143" s="206"/>
      <c r="BS143" s="206"/>
      <c r="BT143" s="206"/>
      <c r="BU143" s="206"/>
      <c r="BV143" s="206"/>
      <c r="BW143" s="206"/>
      <c r="CB143" s="85"/>
      <c r="CC143" s="84"/>
      <c r="CD143" s="85"/>
      <c r="CE143" s="85"/>
    </row>
    <row r="144" spans="20:149" s="13" customFormat="1" ht="43.5" customHeight="1"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7"/>
      <c r="AU144" s="8"/>
      <c r="AV144" s="8"/>
      <c r="AW144" s="8"/>
      <c r="AY144" s="7"/>
      <c r="AZ144" s="8"/>
      <c r="BA144" s="8"/>
      <c r="BB144" s="8"/>
      <c r="BC144" s="8"/>
      <c r="BD144" s="8"/>
      <c r="BE144" s="15" t="s">
        <v>204</v>
      </c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</row>
    <row r="145" spans="20:85" s="13" customFormat="1" ht="24" customHeight="1" thickBot="1"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8"/>
      <c r="AJ145" s="8"/>
      <c r="AK145" s="8"/>
      <c r="AL145" s="8"/>
      <c r="AM145" s="7"/>
      <c r="AN145" s="16"/>
      <c r="AO145" s="16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</row>
    <row r="146" spans="20:85" s="13" customFormat="1" ht="126.75" customHeight="1" thickBot="1">
      <c r="T146" s="1386" t="s">
        <v>205</v>
      </c>
      <c r="U146" s="1387"/>
      <c r="V146" s="1387"/>
      <c r="W146" s="1387"/>
      <c r="X146" s="1018" t="s">
        <v>206</v>
      </c>
      <c r="Y146" s="1137"/>
      <c r="Z146" s="1137"/>
      <c r="AA146" s="1137"/>
      <c r="AB146" s="1137"/>
      <c r="AC146" s="1137"/>
      <c r="AD146" s="1137"/>
      <c r="AE146" s="1137"/>
      <c r="AF146" s="1137"/>
      <c r="AG146" s="1137"/>
      <c r="AH146" s="1137"/>
      <c r="AI146" s="1137"/>
      <c r="AJ146" s="1137"/>
      <c r="AK146" s="1137"/>
      <c r="AL146" s="1137"/>
      <c r="AM146" s="1137"/>
      <c r="AN146" s="1137"/>
      <c r="AO146" s="1137"/>
      <c r="AP146" s="1137"/>
      <c r="AQ146" s="1137"/>
      <c r="AR146" s="1137"/>
      <c r="AS146" s="1137"/>
      <c r="AT146" s="1137"/>
      <c r="AU146" s="1137"/>
      <c r="AV146" s="1137"/>
      <c r="AW146" s="1137"/>
      <c r="AX146" s="1137"/>
      <c r="AY146" s="1137"/>
      <c r="AZ146" s="1137"/>
      <c r="BA146" s="1137"/>
      <c r="BB146" s="1137"/>
      <c r="BC146" s="1137"/>
      <c r="BD146" s="1137"/>
      <c r="BE146" s="1137"/>
      <c r="BF146" s="1137"/>
      <c r="BG146" s="1137"/>
      <c r="BH146" s="1137"/>
      <c r="BI146" s="1137"/>
      <c r="BJ146" s="1137"/>
      <c r="BK146" s="1137"/>
      <c r="BL146" s="1137"/>
      <c r="BM146" s="1137"/>
      <c r="BN146" s="1137"/>
      <c r="BO146" s="1137"/>
      <c r="BP146" s="1137"/>
      <c r="BQ146" s="1137"/>
      <c r="BR146" s="1137"/>
      <c r="BS146" s="1137"/>
      <c r="BT146" s="1137"/>
      <c r="BU146" s="1137"/>
      <c r="BV146" s="1137"/>
      <c r="BW146" s="1137"/>
      <c r="BX146" s="1137"/>
      <c r="BY146" s="138"/>
      <c r="BZ146" s="1386" t="s">
        <v>207</v>
      </c>
      <c r="CA146" s="1387"/>
      <c r="CB146" s="1387"/>
      <c r="CC146" s="1387"/>
      <c r="CD146" s="1387"/>
      <c r="CE146" s="1387"/>
      <c r="CF146" s="1387"/>
      <c r="CG146" s="1388"/>
    </row>
    <row r="147" spans="20:85" s="13" customFormat="1" ht="109.95" customHeight="1">
      <c r="T147" s="1351" t="s">
        <v>208</v>
      </c>
      <c r="U147" s="1352"/>
      <c r="V147" s="1352"/>
      <c r="W147" s="1353"/>
      <c r="X147" s="1435" t="s">
        <v>271</v>
      </c>
      <c r="Y147" s="1436"/>
      <c r="Z147" s="1436"/>
      <c r="AA147" s="1436"/>
      <c r="AB147" s="1436"/>
      <c r="AC147" s="1436"/>
      <c r="AD147" s="1436"/>
      <c r="AE147" s="1436"/>
      <c r="AF147" s="1436"/>
      <c r="AG147" s="1436"/>
      <c r="AH147" s="1436"/>
      <c r="AI147" s="1436"/>
      <c r="AJ147" s="1436"/>
      <c r="AK147" s="1436"/>
      <c r="AL147" s="1436"/>
      <c r="AM147" s="1436"/>
      <c r="AN147" s="1436"/>
      <c r="AO147" s="1436"/>
      <c r="AP147" s="1436"/>
      <c r="AQ147" s="1436"/>
      <c r="AR147" s="1436"/>
      <c r="AS147" s="1436"/>
      <c r="AT147" s="1436"/>
      <c r="AU147" s="1436"/>
      <c r="AV147" s="1436"/>
      <c r="AW147" s="1436"/>
      <c r="AX147" s="1436"/>
      <c r="AY147" s="1436"/>
      <c r="AZ147" s="1436"/>
      <c r="BA147" s="1436"/>
      <c r="BB147" s="1436"/>
      <c r="BC147" s="1436"/>
      <c r="BD147" s="1436"/>
      <c r="BE147" s="1436"/>
      <c r="BF147" s="1436"/>
      <c r="BG147" s="1436"/>
      <c r="BH147" s="1436"/>
      <c r="BI147" s="1436"/>
      <c r="BJ147" s="1436"/>
      <c r="BK147" s="1436"/>
      <c r="BL147" s="1436"/>
      <c r="BM147" s="1436"/>
      <c r="BN147" s="1436"/>
      <c r="BO147" s="1436"/>
      <c r="BP147" s="1436"/>
      <c r="BQ147" s="1436"/>
      <c r="BR147" s="1436"/>
      <c r="BS147" s="1436"/>
      <c r="BT147" s="1436"/>
      <c r="BU147" s="1436"/>
      <c r="BV147" s="1436"/>
      <c r="BW147" s="1436"/>
      <c r="BX147" s="1436"/>
      <c r="BY147" s="1437"/>
      <c r="BZ147" s="1438" t="s">
        <v>551</v>
      </c>
      <c r="CA147" s="1439"/>
      <c r="CB147" s="1439"/>
      <c r="CC147" s="1439"/>
      <c r="CD147" s="1439"/>
      <c r="CE147" s="1439"/>
      <c r="CF147" s="1439"/>
      <c r="CG147" s="1440"/>
    </row>
    <row r="148" spans="20:85" s="13" customFormat="1" ht="109.95" customHeight="1">
      <c r="T148" s="1144" t="s">
        <v>209</v>
      </c>
      <c r="U148" s="1175"/>
      <c r="V148" s="1175"/>
      <c r="W148" s="1177"/>
      <c r="X148" s="1207" t="s">
        <v>272</v>
      </c>
      <c r="Y148" s="1208"/>
      <c r="Z148" s="1208"/>
      <c r="AA148" s="1208"/>
      <c r="AB148" s="1208"/>
      <c r="AC148" s="1208"/>
      <c r="AD148" s="1208"/>
      <c r="AE148" s="1208"/>
      <c r="AF148" s="1208"/>
      <c r="AG148" s="1208"/>
      <c r="AH148" s="1208"/>
      <c r="AI148" s="1208"/>
      <c r="AJ148" s="1208"/>
      <c r="AK148" s="1208"/>
      <c r="AL148" s="1208"/>
      <c r="AM148" s="1208"/>
      <c r="AN148" s="1208"/>
      <c r="AO148" s="1208"/>
      <c r="AP148" s="1208"/>
      <c r="AQ148" s="1208"/>
      <c r="AR148" s="1208"/>
      <c r="AS148" s="1208"/>
      <c r="AT148" s="1208"/>
      <c r="AU148" s="1208"/>
      <c r="AV148" s="1208"/>
      <c r="AW148" s="1208"/>
      <c r="AX148" s="1208"/>
      <c r="AY148" s="1208"/>
      <c r="AZ148" s="1208"/>
      <c r="BA148" s="1208"/>
      <c r="BB148" s="1208"/>
      <c r="BC148" s="1208"/>
      <c r="BD148" s="1208"/>
      <c r="BE148" s="1208"/>
      <c r="BF148" s="1208"/>
      <c r="BG148" s="1208"/>
      <c r="BH148" s="1208"/>
      <c r="BI148" s="1208"/>
      <c r="BJ148" s="1208"/>
      <c r="BK148" s="1208"/>
      <c r="BL148" s="1208"/>
      <c r="BM148" s="1208"/>
      <c r="BN148" s="1208"/>
      <c r="BO148" s="1208"/>
      <c r="BP148" s="1208"/>
      <c r="BQ148" s="1208"/>
      <c r="BR148" s="1208"/>
      <c r="BS148" s="1208"/>
      <c r="BT148" s="1208"/>
      <c r="BU148" s="1208"/>
      <c r="BV148" s="1208"/>
      <c r="BW148" s="1208"/>
      <c r="BX148" s="1208"/>
      <c r="BY148" s="1209"/>
      <c r="BZ148" s="1429" t="s">
        <v>511</v>
      </c>
      <c r="CA148" s="1430"/>
      <c r="CB148" s="1430"/>
      <c r="CC148" s="1430"/>
      <c r="CD148" s="1430"/>
      <c r="CE148" s="1430"/>
      <c r="CF148" s="1430"/>
      <c r="CG148" s="1431"/>
    </row>
    <row r="149" spans="20:85" s="13" customFormat="1" ht="109.95" customHeight="1">
      <c r="T149" s="1144" t="s">
        <v>43</v>
      </c>
      <c r="U149" s="1175"/>
      <c r="V149" s="1175"/>
      <c r="W149" s="1177"/>
      <c r="X149" s="1207" t="s">
        <v>273</v>
      </c>
      <c r="Y149" s="1208"/>
      <c r="Z149" s="1208"/>
      <c r="AA149" s="1208"/>
      <c r="AB149" s="1208"/>
      <c r="AC149" s="1208"/>
      <c r="AD149" s="1208"/>
      <c r="AE149" s="1208"/>
      <c r="AF149" s="1208"/>
      <c r="AG149" s="1208"/>
      <c r="AH149" s="1208"/>
      <c r="AI149" s="1208"/>
      <c r="AJ149" s="1208"/>
      <c r="AK149" s="1208"/>
      <c r="AL149" s="1208"/>
      <c r="AM149" s="1208"/>
      <c r="AN149" s="1208"/>
      <c r="AO149" s="1208"/>
      <c r="AP149" s="1208"/>
      <c r="AQ149" s="1208"/>
      <c r="AR149" s="1208"/>
      <c r="AS149" s="1208"/>
      <c r="AT149" s="1208"/>
      <c r="AU149" s="1208"/>
      <c r="AV149" s="1208"/>
      <c r="AW149" s="1208"/>
      <c r="AX149" s="1208"/>
      <c r="AY149" s="1208"/>
      <c r="AZ149" s="1208"/>
      <c r="BA149" s="1208"/>
      <c r="BB149" s="1208"/>
      <c r="BC149" s="1208"/>
      <c r="BD149" s="1208"/>
      <c r="BE149" s="1208"/>
      <c r="BF149" s="1208"/>
      <c r="BG149" s="1208"/>
      <c r="BH149" s="1208"/>
      <c r="BI149" s="1208"/>
      <c r="BJ149" s="1208"/>
      <c r="BK149" s="1208"/>
      <c r="BL149" s="1208"/>
      <c r="BM149" s="1208"/>
      <c r="BN149" s="1208"/>
      <c r="BO149" s="1208"/>
      <c r="BP149" s="1208"/>
      <c r="BQ149" s="1208"/>
      <c r="BR149" s="1208"/>
      <c r="BS149" s="1208"/>
      <c r="BT149" s="1208"/>
      <c r="BU149" s="1208"/>
      <c r="BV149" s="1208"/>
      <c r="BW149" s="1208"/>
      <c r="BX149" s="1208"/>
      <c r="BY149" s="1209"/>
      <c r="BZ149" s="1429" t="s">
        <v>512</v>
      </c>
      <c r="CA149" s="1430"/>
      <c r="CB149" s="1430"/>
      <c r="CC149" s="1430"/>
      <c r="CD149" s="1430"/>
      <c r="CE149" s="1430"/>
      <c r="CF149" s="1430"/>
      <c r="CG149" s="1431"/>
    </row>
    <row r="150" spans="20:85" s="13" customFormat="1" ht="109.95" customHeight="1">
      <c r="T150" s="1240" t="s">
        <v>44</v>
      </c>
      <c r="U150" s="1241"/>
      <c r="V150" s="1241"/>
      <c r="W150" s="1257"/>
      <c r="X150" s="1233" t="s">
        <v>274</v>
      </c>
      <c r="Y150" s="1234"/>
      <c r="Z150" s="1234"/>
      <c r="AA150" s="1234"/>
      <c r="AB150" s="1234"/>
      <c r="AC150" s="1234"/>
      <c r="AD150" s="1234"/>
      <c r="AE150" s="1234"/>
      <c r="AF150" s="1234"/>
      <c r="AG150" s="1234"/>
      <c r="AH150" s="1234"/>
      <c r="AI150" s="1234"/>
      <c r="AJ150" s="1234"/>
      <c r="AK150" s="1234"/>
      <c r="AL150" s="1234"/>
      <c r="AM150" s="1234"/>
      <c r="AN150" s="1234"/>
      <c r="AO150" s="1234"/>
      <c r="AP150" s="1234"/>
      <c r="AQ150" s="1234"/>
      <c r="AR150" s="1234"/>
      <c r="AS150" s="1234"/>
      <c r="AT150" s="1234"/>
      <c r="AU150" s="1234"/>
      <c r="AV150" s="1234"/>
      <c r="AW150" s="1234"/>
      <c r="AX150" s="1234"/>
      <c r="AY150" s="1234"/>
      <c r="AZ150" s="1234"/>
      <c r="BA150" s="1234"/>
      <c r="BB150" s="1234"/>
      <c r="BC150" s="1234"/>
      <c r="BD150" s="1234"/>
      <c r="BE150" s="1234"/>
      <c r="BF150" s="1234"/>
      <c r="BG150" s="1234"/>
      <c r="BH150" s="1234"/>
      <c r="BI150" s="1234"/>
      <c r="BJ150" s="1234"/>
      <c r="BK150" s="1234"/>
      <c r="BL150" s="1234"/>
      <c r="BM150" s="1234"/>
      <c r="BN150" s="1234"/>
      <c r="BO150" s="1234"/>
      <c r="BP150" s="1234"/>
      <c r="BQ150" s="1234"/>
      <c r="BR150" s="1234"/>
      <c r="BS150" s="1234"/>
      <c r="BT150" s="1234"/>
      <c r="BU150" s="1234"/>
      <c r="BV150" s="1234"/>
      <c r="BW150" s="1234"/>
      <c r="BX150" s="1234"/>
      <c r="BY150" s="1235"/>
      <c r="BZ150" s="1429" t="s">
        <v>510</v>
      </c>
      <c r="CA150" s="1430"/>
      <c r="CB150" s="1430"/>
      <c r="CC150" s="1430"/>
      <c r="CD150" s="1430"/>
      <c r="CE150" s="1430"/>
      <c r="CF150" s="1430"/>
      <c r="CG150" s="1431"/>
    </row>
    <row r="151" spans="20:85" s="13" customFormat="1" ht="109.95" customHeight="1">
      <c r="T151" s="1144" t="s">
        <v>210</v>
      </c>
      <c r="U151" s="1175"/>
      <c r="V151" s="1175"/>
      <c r="W151" s="1177"/>
      <c r="X151" s="1207" t="s">
        <v>275</v>
      </c>
      <c r="Y151" s="1208"/>
      <c r="Z151" s="1208"/>
      <c r="AA151" s="1208"/>
      <c r="AB151" s="1208"/>
      <c r="AC151" s="1208"/>
      <c r="AD151" s="1208"/>
      <c r="AE151" s="1208"/>
      <c r="AF151" s="1208"/>
      <c r="AG151" s="1208"/>
      <c r="AH151" s="1208"/>
      <c r="AI151" s="1208"/>
      <c r="AJ151" s="1208"/>
      <c r="AK151" s="1208"/>
      <c r="AL151" s="1208"/>
      <c r="AM151" s="1208"/>
      <c r="AN151" s="1208"/>
      <c r="AO151" s="1208"/>
      <c r="AP151" s="1208"/>
      <c r="AQ151" s="1208"/>
      <c r="AR151" s="1208"/>
      <c r="AS151" s="1208"/>
      <c r="AT151" s="1208"/>
      <c r="AU151" s="1208"/>
      <c r="AV151" s="1208"/>
      <c r="AW151" s="1208"/>
      <c r="AX151" s="1208"/>
      <c r="AY151" s="1208"/>
      <c r="AZ151" s="1208"/>
      <c r="BA151" s="1208"/>
      <c r="BB151" s="1208"/>
      <c r="BC151" s="1208"/>
      <c r="BD151" s="1208"/>
      <c r="BE151" s="1208"/>
      <c r="BF151" s="1208"/>
      <c r="BG151" s="1208"/>
      <c r="BH151" s="1208"/>
      <c r="BI151" s="1208"/>
      <c r="BJ151" s="1208"/>
      <c r="BK151" s="1208"/>
      <c r="BL151" s="1208"/>
      <c r="BM151" s="1208"/>
      <c r="BN151" s="1208"/>
      <c r="BO151" s="1208"/>
      <c r="BP151" s="1208"/>
      <c r="BQ151" s="1208"/>
      <c r="BR151" s="1208"/>
      <c r="BS151" s="1208"/>
      <c r="BT151" s="1208"/>
      <c r="BU151" s="1208"/>
      <c r="BV151" s="1208"/>
      <c r="BW151" s="1208"/>
      <c r="BX151" s="1208"/>
      <c r="BY151" s="1209"/>
      <c r="BZ151" s="1429" t="s">
        <v>552</v>
      </c>
      <c r="CA151" s="1430"/>
      <c r="CB151" s="1430"/>
      <c r="CC151" s="1430"/>
      <c r="CD151" s="1430"/>
      <c r="CE151" s="1430"/>
      <c r="CF151" s="1430"/>
      <c r="CG151" s="1431"/>
    </row>
    <row r="152" spans="20:85" ht="109.95" customHeight="1">
      <c r="T152" s="1144" t="s">
        <v>211</v>
      </c>
      <c r="U152" s="1175"/>
      <c r="V152" s="1175"/>
      <c r="W152" s="1177"/>
      <c r="X152" s="1207" t="s">
        <v>276</v>
      </c>
      <c r="Y152" s="1208"/>
      <c r="Z152" s="1208"/>
      <c r="AA152" s="1208"/>
      <c r="AB152" s="1208"/>
      <c r="AC152" s="1208"/>
      <c r="AD152" s="1208"/>
      <c r="AE152" s="1208"/>
      <c r="AF152" s="1208"/>
      <c r="AG152" s="1208"/>
      <c r="AH152" s="1208"/>
      <c r="AI152" s="1208"/>
      <c r="AJ152" s="1208"/>
      <c r="AK152" s="1208"/>
      <c r="AL152" s="1208"/>
      <c r="AM152" s="1208"/>
      <c r="AN152" s="1208"/>
      <c r="AO152" s="1208"/>
      <c r="AP152" s="1208"/>
      <c r="AQ152" s="1208"/>
      <c r="AR152" s="1208"/>
      <c r="AS152" s="1208"/>
      <c r="AT152" s="1208"/>
      <c r="AU152" s="1208"/>
      <c r="AV152" s="1208"/>
      <c r="AW152" s="1208"/>
      <c r="AX152" s="1208"/>
      <c r="AY152" s="1208"/>
      <c r="AZ152" s="1208"/>
      <c r="BA152" s="1208"/>
      <c r="BB152" s="1208"/>
      <c r="BC152" s="1208"/>
      <c r="BD152" s="1208"/>
      <c r="BE152" s="1208"/>
      <c r="BF152" s="1208"/>
      <c r="BG152" s="1208"/>
      <c r="BH152" s="1208"/>
      <c r="BI152" s="1208"/>
      <c r="BJ152" s="1208"/>
      <c r="BK152" s="1208"/>
      <c r="BL152" s="1208"/>
      <c r="BM152" s="1208"/>
      <c r="BN152" s="1208"/>
      <c r="BO152" s="1208"/>
      <c r="BP152" s="1208"/>
      <c r="BQ152" s="1208"/>
      <c r="BR152" s="1208"/>
      <c r="BS152" s="1208"/>
      <c r="BT152" s="1208"/>
      <c r="BU152" s="1208"/>
      <c r="BV152" s="1208"/>
      <c r="BW152" s="1208"/>
      <c r="BX152" s="1208"/>
      <c r="BY152" s="1209"/>
      <c r="BZ152" s="1432" t="s">
        <v>553</v>
      </c>
      <c r="CA152" s="1433"/>
      <c r="CB152" s="1433"/>
      <c r="CC152" s="1433"/>
      <c r="CD152" s="1433"/>
      <c r="CE152" s="1433"/>
      <c r="CF152" s="1433"/>
      <c r="CG152" s="1434"/>
    </row>
    <row r="153" spans="20:85" ht="152.25" customHeight="1">
      <c r="T153" s="1144" t="s">
        <v>72</v>
      </c>
      <c r="U153" s="1175"/>
      <c r="V153" s="1175"/>
      <c r="W153" s="1177"/>
      <c r="X153" s="1207" t="s">
        <v>443</v>
      </c>
      <c r="Y153" s="1208"/>
      <c r="Z153" s="1208"/>
      <c r="AA153" s="1208"/>
      <c r="AB153" s="1208"/>
      <c r="AC153" s="1208"/>
      <c r="AD153" s="1208"/>
      <c r="AE153" s="1208"/>
      <c r="AF153" s="1208"/>
      <c r="AG153" s="1208"/>
      <c r="AH153" s="1208"/>
      <c r="AI153" s="1208"/>
      <c r="AJ153" s="1208"/>
      <c r="AK153" s="1208"/>
      <c r="AL153" s="1208"/>
      <c r="AM153" s="1208"/>
      <c r="AN153" s="1208"/>
      <c r="AO153" s="1208"/>
      <c r="AP153" s="1208"/>
      <c r="AQ153" s="1208"/>
      <c r="AR153" s="1208"/>
      <c r="AS153" s="1208"/>
      <c r="AT153" s="1208"/>
      <c r="AU153" s="1208"/>
      <c r="AV153" s="1208"/>
      <c r="AW153" s="1208"/>
      <c r="AX153" s="1208"/>
      <c r="AY153" s="1208"/>
      <c r="AZ153" s="1208"/>
      <c r="BA153" s="1208"/>
      <c r="BB153" s="1208"/>
      <c r="BC153" s="1208"/>
      <c r="BD153" s="1208"/>
      <c r="BE153" s="1208"/>
      <c r="BF153" s="1208"/>
      <c r="BG153" s="1208"/>
      <c r="BH153" s="1208"/>
      <c r="BI153" s="1208"/>
      <c r="BJ153" s="1208"/>
      <c r="BK153" s="1208"/>
      <c r="BL153" s="1208"/>
      <c r="BM153" s="1208"/>
      <c r="BN153" s="1208"/>
      <c r="BO153" s="1208"/>
      <c r="BP153" s="1208"/>
      <c r="BQ153" s="1208"/>
      <c r="BR153" s="1208"/>
      <c r="BS153" s="1208"/>
      <c r="BT153" s="1208"/>
      <c r="BU153" s="1208"/>
      <c r="BV153" s="1208"/>
      <c r="BW153" s="1208"/>
      <c r="BX153" s="1208"/>
      <c r="BY153" s="1209"/>
      <c r="BZ153" s="1429" t="s">
        <v>36</v>
      </c>
      <c r="CA153" s="1430"/>
      <c r="CB153" s="1430"/>
      <c r="CC153" s="1430"/>
      <c r="CD153" s="1430"/>
      <c r="CE153" s="1430"/>
      <c r="CF153" s="1430"/>
      <c r="CG153" s="1431"/>
    </row>
    <row r="154" spans="20:85" ht="109.95" customHeight="1">
      <c r="T154" s="1144" t="s">
        <v>73</v>
      </c>
      <c r="U154" s="1175"/>
      <c r="V154" s="1175"/>
      <c r="W154" s="1177"/>
      <c r="X154" s="1207" t="s">
        <v>277</v>
      </c>
      <c r="Y154" s="1208"/>
      <c r="Z154" s="1208"/>
      <c r="AA154" s="1208"/>
      <c r="AB154" s="1208"/>
      <c r="AC154" s="1208"/>
      <c r="AD154" s="1208"/>
      <c r="AE154" s="1208"/>
      <c r="AF154" s="1208"/>
      <c r="AG154" s="1208"/>
      <c r="AH154" s="1208"/>
      <c r="AI154" s="1208"/>
      <c r="AJ154" s="1208"/>
      <c r="AK154" s="1208"/>
      <c r="AL154" s="1208"/>
      <c r="AM154" s="1208"/>
      <c r="AN154" s="1208"/>
      <c r="AO154" s="1208"/>
      <c r="AP154" s="1208"/>
      <c r="AQ154" s="1208"/>
      <c r="AR154" s="1208"/>
      <c r="AS154" s="1208"/>
      <c r="AT154" s="1208"/>
      <c r="AU154" s="1208"/>
      <c r="AV154" s="1208"/>
      <c r="AW154" s="1208"/>
      <c r="AX154" s="1208"/>
      <c r="AY154" s="1208"/>
      <c r="AZ154" s="1208"/>
      <c r="BA154" s="1208"/>
      <c r="BB154" s="1208"/>
      <c r="BC154" s="1208"/>
      <c r="BD154" s="1208"/>
      <c r="BE154" s="1208"/>
      <c r="BF154" s="1208"/>
      <c r="BG154" s="1208"/>
      <c r="BH154" s="1208"/>
      <c r="BI154" s="1208"/>
      <c r="BJ154" s="1208"/>
      <c r="BK154" s="1208"/>
      <c r="BL154" s="1208"/>
      <c r="BM154" s="1208"/>
      <c r="BN154" s="1208"/>
      <c r="BO154" s="1208"/>
      <c r="BP154" s="1208"/>
      <c r="BQ154" s="1208"/>
      <c r="BR154" s="1208"/>
      <c r="BS154" s="1208"/>
      <c r="BT154" s="1208"/>
      <c r="BU154" s="1208"/>
      <c r="BV154" s="1208"/>
      <c r="BW154" s="1208"/>
      <c r="BX154" s="1208"/>
      <c r="BY154" s="1209"/>
      <c r="BZ154" s="1429" t="s">
        <v>513</v>
      </c>
      <c r="CA154" s="1430"/>
      <c r="CB154" s="1430"/>
      <c r="CC154" s="1430"/>
      <c r="CD154" s="1430"/>
      <c r="CE154" s="1430"/>
      <c r="CF154" s="1430"/>
      <c r="CG154" s="1431"/>
    </row>
    <row r="155" spans="20:85" ht="133.19999999999999" customHeight="1">
      <c r="T155" s="1144" t="s">
        <v>74</v>
      </c>
      <c r="U155" s="1175"/>
      <c r="V155" s="1175"/>
      <c r="W155" s="1177"/>
      <c r="X155" s="1207" t="s">
        <v>546</v>
      </c>
      <c r="Y155" s="1208"/>
      <c r="Z155" s="1208"/>
      <c r="AA155" s="1208"/>
      <c r="AB155" s="1208"/>
      <c r="AC155" s="1208"/>
      <c r="AD155" s="1208"/>
      <c r="AE155" s="1208"/>
      <c r="AF155" s="1208"/>
      <c r="AG155" s="1208"/>
      <c r="AH155" s="1208"/>
      <c r="AI155" s="1208"/>
      <c r="AJ155" s="1208"/>
      <c r="AK155" s="1208"/>
      <c r="AL155" s="1208"/>
      <c r="AM155" s="1208"/>
      <c r="AN155" s="1208"/>
      <c r="AO155" s="1208"/>
      <c r="AP155" s="1208"/>
      <c r="AQ155" s="1208"/>
      <c r="AR155" s="1208"/>
      <c r="AS155" s="1208"/>
      <c r="AT155" s="1208"/>
      <c r="AU155" s="1208"/>
      <c r="AV155" s="1208"/>
      <c r="AW155" s="1208"/>
      <c r="AX155" s="1208"/>
      <c r="AY155" s="1208"/>
      <c r="AZ155" s="1208"/>
      <c r="BA155" s="1208"/>
      <c r="BB155" s="1208"/>
      <c r="BC155" s="1208"/>
      <c r="BD155" s="1208"/>
      <c r="BE155" s="1208"/>
      <c r="BF155" s="1208"/>
      <c r="BG155" s="1208"/>
      <c r="BH155" s="1208"/>
      <c r="BI155" s="1208"/>
      <c r="BJ155" s="1208"/>
      <c r="BK155" s="1208"/>
      <c r="BL155" s="1208"/>
      <c r="BM155" s="1208"/>
      <c r="BN155" s="1208"/>
      <c r="BO155" s="1208"/>
      <c r="BP155" s="1208"/>
      <c r="BQ155" s="1208"/>
      <c r="BR155" s="1208"/>
      <c r="BS155" s="1208"/>
      <c r="BT155" s="1208"/>
      <c r="BU155" s="1208"/>
      <c r="BV155" s="1208"/>
      <c r="BW155" s="1208"/>
      <c r="BX155" s="1208"/>
      <c r="BY155" s="1209"/>
      <c r="BZ155" s="1429" t="s">
        <v>514</v>
      </c>
      <c r="CA155" s="1430"/>
      <c r="CB155" s="1430"/>
      <c r="CC155" s="1430"/>
      <c r="CD155" s="1430"/>
      <c r="CE155" s="1430"/>
      <c r="CF155" s="1430"/>
      <c r="CG155" s="1431"/>
    </row>
    <row r="156" spans="20:85" ht="109.95" customHeight="1">
      <c r="T156" s="1144" t="s">
        <v>75</v>
      </c>
      <c r="U156" s="1175"/>
      <c r="V156" s="1175"/>
      <c r="W156" s="1177"/>
      <c r="X156" s="1207" t="s">
        <v>278</v>
      </c>
      <c r="Y156" s="1208"/>
      <c r="Z156" s="1208"/>
      <c r="AA156" s="1208"/>
      <c r="AB156" s="1208"/>
      <c r="AC156" s="1208"/>
      <c r="AD156" s="1208"/>
      <c r="AE156" s="1208"/>
      <c r="AF156" s="1208"/>
      <c r="AG156" s="1208"/>
      <c r="AH156" s="1208"/>
      <c r="AI156" s="1208"/>
      <c r="AJ156" s="1208"/>
      <c r="AK156" s="1208"/>
      <c r="AL156" s="1208"/>
      <c r="AM156" s="1208"/>
      <c r="AN156" s="1208"/>
      <c r="AO156" s="1208"/>
      <c r="AP156" s="1208"/>
      <c r="AQ156" s="1208"/>
      <c r="AR156" s="1208"/>
      <c r="AS156" s="1208"/>
      <c r="AT156" s="1208"/>
      <c r="AU156" s="1208"/>
      <c r="AV156" s="1208"/>
      <c r="AW156" s="1208"/>
      <c r="AX156" s="1208"/>
      <c r="AY156" s="1208"/>
      <c r="AZ156" s="1208"/>
      <c r="BA156" s="1208"/>
      <c r="BB156" s="1208"/>
      <c r="BC156" s="1208"/>
      <c r="BD156" s="1208"/>
      <c r="BE156" s="1208"/>
      <c r="BF156" s="1208"/>
      <c r="BG156" s="1208"/>
      <c r="BH156" s="1208"/>
      <c r="BI156" s="1208"/>
      <c r="BJ156" s="1208"/>
      <c r="BK156" s="1208"/>
      <c r="BL156" s="1208"/>
      <c r="BM156" s="1208"/>
      <c r="BN156" s="1208"/>
      <c r="BO156" s="1208"/>
      <c r="BP156" s="1208"/>
      <c r="BQ156" s="1208"/>
      <c r="BR156" s="1208"/>
      <c r="BS156" s="1208"/>
      <c r="BT156" s="1208"/>
      <c r="BU156" s="1208"/>
      <c r="BV156" s="1208"/>
      <c r="BW156" s="1208"/>
      <c r="BX156" s="1208"/>
      <c r="BY156" s="1209"/>
      <c r="BZ156" s="1429" t="s">
        <v>486</v>
      </c>
      <c r="CA156" s="1430"/>
      <c r="CB156" s="1430"/>
      <c r="CC156" s="1430"/>
      <c r="CD156" s="1430"/>
      <c r="CE156" s="1430"/>
      <c r="CF156" s="1430"/>
      <c r="CG156" s="1431"/>
    </row>
    <row r="157" spans="20:85" ht="109.95" customHeight="1">
      <c r="T157" s="1144" t="s">
        <v>79</v>
      </c>
      <c r="U157" s="1175"/>
      <c r="V157" s="1175"/>
      <c r="W157" s="1177"/>
      <c r="X157" s="1207" t="s">
        <v>547</v>
      </c>
      <c r="Y157" s="1208"/>
      <c r="Z157" s="1208"/>
      <c r="AA157" s="1208"/>
      <c r="AB157" s="1208"/>
      <c r="AC157" s="1208"/>
      <c r="AD157" s="1208"/>
      <c r="AE157" s="1208"/>
      <c r="AF157" s="1208"/>
      <c r="AG157" s="1208"/>
      <c r="AH157" s="1208"/>
      <c r="AI157" s="1208"/>
      <c r="AJ157" s="1208"/>
      <c r="AK157" s="1208"/>
      <c r="AL157" s="1208"/>
      <c r="AM157" s="1208"/>
      <c r="AN157" s="1208"/>
      <c r="AO157" s="1208"/>
      <c r="AP157" s="1208"/>
      <c r="AQ157" s="1208"/>
      <c r="AR157" s="1208"/>
      <c r="AS157" s="1208"/>
      <c r="AT157" s="1208"/>
      <c r="AU157" s="1208"/>
      <c r="AV157" s="1208"/>
      <c r="AW157" s="1208"/>
      <c r="AX157" s="1208"/>
      <c r="AY157" s="1208"/>
      <c r="AZ157" s="1208"/>
      <c r="BA157" s="1208"/>
      <c r="BB157" s="1208"/>
      <c r="BC157" s="1208"/>
      <c r="BD157" s="1208"/>
      <c r="BE157" s="1208"/>
      <c r="BF157" s="1208"/>
      <c r="BG157" s="1208"/>
      <c r="BH157" s="1208"/>
      <c r="BI157" s="1208"/>
      <c r="BJ157" s="1208"/>
      <c r="BK157" s="1208"/>
      <c r="BL157" s="1208"/>
      <c r="BM157" s="1208"/>
      <c r="BN157" s="1208"/>
      <c r="BO157" s="1208"/>
      <c r="BP157" s="1208"/>
      <c r="BQ157" s="1208"/>
      <c r="BR157" s="1208"/>
      <c r="BS157" s="1208"/>
      <c r="BT157" s="1208"/>
      <c r="BU157" s="1208"/>
      <c r="BV157" s="1208"/>
      <c r="BW157" s="1208"/>
      <c r="BX157" s="1208"/>
      <c r="BY157" s="1209"/>
      <c r="BZ157" s="1429" t="s">
        <v>488</v>
      </c>
      <c r="CA157" s="1430"/>
      <c r="CB157" s="1430"/>
      <c r="CC157" s="1430"/>
      <c r="CD157" s="1430"/>
      <c r="CE157" s="1430"/>
      <c r="CF157" s="1430"/>
      <c r="CG157" s="1431"/>
    </row>
    <row r="158" spans="20:85" ht="109.95" customHeight="1">
      <c r="T158" s="197"/>
      <c r="U158" s="197"/>
      <c r="V158" s="197"/>
      <c r="W158" s="197"/>
      <c r="X158" s="149"/>
      <c r="Y158" s="149"/>
      <c r="Z158" s="149"/>
      <c r="AA158" s="149"/>
      <c r="AB158" s="149"/>
      <c r="AC158" s="149"/>
      <c r="AD158" s="149"/>
      <c r="AE158" s="149"/>
      <c r="AF158" s="149"/>
      <c r="AG158" s="149"/>
      <c r="AH158" s="149"/>
      <c r="AI158" s="149"/>
      <c r="AJ158" s="149"/>
      <c r="AK158" s="149"/>
      <c r="AL158" s="149"/>
      <c r="AM158" s="149"/>
      <c r="AN158" s="149"/>
      <c r="AO158" s="149"/>
      <c r="AP158" s="149"/>
      <c r="AQ158" s="149"/>
      <c r="AR158" s="149"/>
      <c r="AS158" s="149"/>
      <c r="AT158" s="149"/>
      <c r="AU158" s="149"/>
      <c r="AV158" s="149"/>
      <c r="AW158" s="149"/>
      <c r="AX158" s="149"/>
      <c r="AY158" s="149"/>
      <c r="AZ158" s="149"/>
      <c r="BA158" s="149"/>
      <c r="BB158" s="149"/>
      <c r="BC158" s="149"/>
      <c r="BD158" s="149"/>
      <c r="BE158" s="149"/>
      <c r="BF158" s="149"/>
      <c r="BG158" s="149"/>
      <c r="BH158" s="149"/>
      <c r="BI158" s="149"/>
      <c r="BJ158" s="149"/>
      <c r="BK158" s="149"/>
      <c r="BL158" s="149"/>
      <c r="BM158" s="149"/>
      <c r="BN158" s="149"/>
      <c r="BO158" s="149"/>
      <c r="BP158" s="149"/>
      <c r="BQ158" s="149"/>
      <c r="BR158" s="149"/>
      <c r="BS158" s="149"/>
      <c r="BT158" s="149"/>
      <c r="BU158" s="149"/>
      <c r="BV158" s="149"/>
      <c r="BW158" s="149"/>
      <c r="BX158" s="149"/>
      <c r="BY158" s="149"/>
      <c r="BZ158" s="150"/>
      <c r="CA158" s="150"/>
      <c r="CB158" s="150"/>
      <c r="CC158" s="150"/>
      <c r="CD158" s="150"/>
      <c r="CE158" s="150"/>
      <c r="CF158" s="150"/>
      <c r="CG158" s="150"/>
    </row>
    <row r="159" spans="20:85" s="78" customFormat="1" ht="42.6" customHeight="1">
      <c r="T159" s="26" t="s">
        <v>233</v>
      </c>
      <c r="U159" s="208"/>
      <c r="V159" s="208"/>
      <c r="W159" s="208"/>
      <c r="X159" s="208"/>
      <c r="Y159" s="208"/>
      <c r="Z159" s="208"/>
      <c r="AA159" s="208"/>
      <c r="AB159" s="208"/>
      <c r="AC159" s="208"/>
      <c r="AD159" s="208"/>
      <c r="AE159" s="208"/>
      <c r="AF159" s="208"/>
      <c r="AG159" s="208"/>
      <c r="AH159" s="208"/>
      <c r="AI159" s="76"/>
      <c r="AJ159" s="76"/>
      <c r="AK159" s="76"/>
      <c r="AL159" s="76"/>
      <c r="AM159" s="208"/>
      <c r="AN159" s="208"/>
      <c r="AO159" s="208"/>
      <c r="AP159" s="208"/>
      <c r="AQ159" s="208"/>
      <c r="AR159" s="208"/>
      <c r="AS159" s="208"/>
      <c r="AT159" s="208"/>
      <c r="AU159" s="208"/>
      <c r="AV159" s="208"/>
      <c r="AW159" s="208"/>
      <c r="AX159" s="77"/>
      <c r="AZ159" s="208"/>
      <c r="BA159" s="208"/>
      <c r="BM159" s="1441" t="s">
        <v>233</v>
      </c>
      <c r="BN159" s="1441"/>
      <c r="BO159" s="1441"/>
      <c r="BP159" s="1441"/>
      <c r="BQ159" s="1441"/>
      <c r="BR159" s="1441"/>
      <c r="BS159" s="1441"/>
      <c r="BT159" s="1441"/>
      <c r="BU159" s="1441"/>
      <c r="BV159" s="208"/>
      <c r="BW159" s="208"/>
      <c r="BX159" s="208"/>
      <c r="BY159" s="208"/>
      <c r="BZ159" s="208"/>
      <c r="CA159" s="208"/>
      <c r="CB159" s="208"/>
      <c r="CC159" s="208"/>
      <c r="CD159" s="208"/>
      <c r="CE159" s="208"/>
      <c r="CF159" s="208"/>
      <c r="CG159" s="208"/>
    </row>
    <row r="160" spans="20:85" s="32" customFormat="1" ht="42.6" customHeight="1">
      <c r="T160" s="1442" t="s">
        <v>235</v>
      </c>
      <c r="U160" s="1442"/>
      <c r="V160" s="1442"/>
      <c r="W160" s="1442"/>
      <c r="X160" s="1442"/>
      <c r="Y160" s="1442"/>
      <c r="Z160" s="1442"/>
      <c r="AA160" s="1442"/>
      <c r="AB160" s="1442"/>
      <c r="AC160" s="1442"/>
      <c r="AD160" s="1442"/>
      <c r="AE160" s="1442"/>
      <c r="AF160" s="1442"/>
      <c r="AG160" s="1442"/>
      <c r="AH160" s="1442"/>
      <c r="AI160" s="1442"/>
      <c r="AJ160" s="1442"/>
      <c r="AK160" s="1442"/>
      <c r="AL160" s="1442"/>
      <c r="AM160" s="1442"/>
      <c r="AN160" s="1442"/>
      <c r="AO160" s="1442"/>
      <c r="AP160" s="1442"/>
      <c r="AQ160" s="1442"/>
      <c r="AR160" s="1442"/>
      <c r="AS160" s="1442"/>
      <c r="AT160" s="1442"/>
      <c r="AU160" s="1442"/>
      <c r="AV160" s="1442"/>
      <c r="AW160" s="1442"/>
      <c r="AX160" s="1442"/>
      <c r="AY160" s="206"/>
      <c r="AZ160" s="206"/>
      <c r="BA160" s="206"/>
      <c r="BM160" s="1442" t="s">
        <v>237</v>
      </c>
      <c r="BN160" s="1442"/>
      <c r="BO160" s="1442"/>
      <c r="BP160" s="1442"/>
      <c r="BQ160" s="1442"/>
      <c r="BR160" s="1442"/>
      <c r="BS160" s="1442"/>
      <c r="BT160" s="1442"/>
      <c r="BU160" s="1442"/>
      <c r="BV160" s="1442"/>
      <c r="BW160" s="1442"/>
      <c r="BX160" s="1442"/>
      <c r="BY160" s="1442"/>
      <c r="BZ160" s="1442"/>
      <c r="CA160" s="1442"/>
      <c r="CB160" s="1442"/>
      <c r="CC160" s="1442"/>
      <c r="CD160" s="1442"/>
      <c r="CE160" s="1442"/>
      <c r="CF160" s="1442"/>
      <c r="CG160" s="1442"/>
    </row>
    <row r="161" spans="20:85" s="32" customFormat="1" ht="42.6" customHeight="1">
      <c r="T161" s="1442"/>
      <c r="U161" s="1442"/>
      <c r="V161" s="1442"/>
      <c r="W161" s="1442"/>
      <c r="X161" s="1442"/>
      <c r="Y161" s="1442"/>
      <c r="Z161" s="1442"/>
      <c r="AA161" s="1442"/>
      <c r="AB161" s="1442"/>
      <c r="AC161" s="1442"/>
      <c r="AD161" s="1442"/>
      <c r="AE161" s="1442"/>
      <c r="AF161" s="1442"/>
      <c r="AG161" s="1442"/>
      <c r="AH161" s="1442"/>
      <c r="AI161" s="1442"/>
      <c r="AJ161" s="1442"/>
      <c r="AK161" s="1442"/>
      <c r="AL161" s="1442"/>
      <c r="AM161" s="1442"/>
      <c r="AN161" s="1442"/>
      <c r="AO161" s="1442"/>
      <c r="AP161" s="1442"/>
      <c r="AQ161" s="1442"/>
      <c r="AR161" s="1442"/>
      <c r="AS161" s="1442"/>
      <c r="AT161" s="1442"/>
      <c r="AU161" s="1442"/>
      <c r="AV161" s="1442"/>
      <c r="AW161" s="1442"/>
      <c r="AX161" s="1442"/>
      <c r="AY161" s="206"/>
      <c r="AZ161" s="206"/>
      <c r="BA161" s="206"/>
      <c r="BM161" s="1442"/>
      <c r="BN161" s="1442"/>
      <c r="BO161" s="1442"/>
      <c r="BP161" s="1442"/>
      <c r="BQ161" s="1442"/>
      <c r="BR161" s="1442"/>
      <c r="BS161" s="1442"/>
      <c r="BT161" s="1442"/>
      <c r="BU161" s="1442"/>
      <c r="BV161" s="1442"/>
      <c r="BW161" s="1442"/>
      <c r="BX161" s="1442"/>
      <c r="BY161" s="1442"/>
      <c r="BZ161" s="1442"/>
      <c r="CA161" s="1442"/>
      <c r="CB161" s="1442"/>
      <c r="CC161" s="1442"/>
      <c r="CD161" s="1442"/>
      <c r="CE161" s="1442"/>
      <c r="CF161" s="1442"/>
      <c r="CG161" s="1442"/>
    </row>
    <row r="162" spans="20:85" s="32" customFormat="1" ht="74.400000000000006" customHeight="1">
      <c r="T162" s="1452"/>
      <c r="U162" s="1452"/>
      <c r="V162" s="1452"/>
      <c r="W162" s="1452"/>
      <c r="X162" s="1452"/>
      <c r="Y162" s="1452"/>
      <c r="Z162" s="1452"/>
      <c r="AA162" s="1452"/>
      <c r="AB162" s="1452"/>
      <c r="AC162" s="1453" t="s">
        <v>289</v>
      </c>
      <c r="AD162" s="1453"/>
      <c r="AE162" s="1453"/>
      <c r="AF162" s="1453"/>
      <c r="AG162" s="1453"/>
      <c r="AH162" s="1453"/>
      <c r="AI162" s="1453"/>
      <c r="AJ162" s="1453"/>
      <c r="AK162" s="1453"/>
      <c r="AL162" s="1453"/>
      <c r="AM162" s="1453"/>
      <c r="AN162" s="1453"/>
      <c r="AO162" s="206"/>
      <c r="AP162" s="206"/>
      <c r="AQ162" s="206"/>
      <c r="AR162" s="206"/>
      <c r="AS162" s="206"/>
      <c r="AT162" s="206"/>
      <c r="AU162" s="206"/>
      <c r="AV162" s="206"/>
      <c r="AW162" s="206"/>
      <c r="AX162" s="79"/>
      <c r="AY162" s="206"/>
      <c r="AZ162" s="206"/>
      <c r="BA162" s="206"/>
      <c r="BM162" s="1452"/>
      <c r="BN162" s="1452"/>
      <c r="BO162" s="1452"/>
      <c r="BP162" s="1452"/>
      <c r="BQ162" s="1452"/>
      <c r="BR162" s="1452"/>
      <c r="BS162" s="1452"/>
      <c r="BT162" s="1453" t="s">
        <v>238</v>
      </c>
      <c r="BU162" s="1453"/>
      <c r="BV162" s="1453"/>
      <c r="BW162" s="1453"/>
      <c r="BX162" s="1453"/>
      <c r="BY162" s="1453"/>
      <c r="BZ162" s="1453"/>
      <c r="CA162" s="1453"/>
      <c r="CB162" s="80"/>
      <c r="CC162" s="80"/>
      <c r="CD162" s="80"/>
      <c r="CE162" s="80"/>
      <c r="CF162" s="80"/>
      <c r="CG162" s="80"/>
    </row>
    <row r="163" spans="20:85" s="32" customFormat="1" ht="74.400000000000006" customHeight="1">
      <c r="T163" s="1454"/>
      <c r="U163" s="1454"/>
      <c r="V163" s="1454"/>
      <c r="W163" s="1454"/>
      <c r="X163" s="1454"/>
      <c r="Y163" s="1454"/>
      <c r="Z163" s="1454"/>
      <c r="AA163" s="1454"/>
      <c r="AB163" s="1454"/>
      <c r="AC163" s="1455">
        <v>2024</v>
      </c>
      <c r="AD163" s="1455"/>
      <c r="AE163" s="1455"/>
      <c r="AF163" s="1455"/>
      <c r="AG163" s="1455"/>
      <c r="AH163" s="1455"/>
      <c r="AI163" s="1455"/>
      <c r="AJ163" s="1455"/>
      <c r="AK163" s="1455"/>
      <c r="AL163" s="1455"/>
      <c r="AM163" s="1455"/>
      <c r="AN163" s="1455"/>
      <c r="AO163" s="206"/>
      <c r="AP163" s="206"/>
      <c r="AQ163" s="206"/>
      <c r="AR163" s="206"/>
      <c r="AS163" s="206"/>
      <c r="AT163" s="206"/>
      <c r="AU163" s="206"/>
      <c r="AV163" s="206"/>
      <c r="AW163" s="206"/>
      <c r="AX163" s="79"/>
      <c r="AY163" s="206"/>
      <c r="AZ163" s="206"/>
      <c r="BA163" s="206"/>
      <c r="BM163" s="1456" t="s">
        <v>236</v>
      </c>
      <c r="BN163" s="1456"/>
      <c r="BO163" s="1456"/>
      <c r="BP163" s="1456"/>
      <c r="BQ163" s="1456"/>
      <c r="BR163" s="1456"/>
      <c r="BS163" s="1456"/>
      <c r="BT163" s="81" t="s">
        <v>290</v>
      </c>
      <c r="BU163" s="81"/>
      <c r="BV163" s="81"/>
      <c r="CA163" s="80"/>
      <c r="CB163" s="80"/>
      <c r="CC163" s="80"/>
      <c r="CD163" s="80"/>
      <c r="CE163" s="80"/>
      <c r="CF163" s="80"/>
      <c r="CG163" s="80"/>
    </row>
    <row r="164" spans="20:85" s="32" customFormat="1" ht="74.400000000000006" customHeight="1">
      <c r="T164" s="82"/>
      <c r="U164" s="82"/>
      <c r="V164" s="82"/>
      <c r="W164" s="82"/>
      <c r="X164" s="82"/>
      <c r="Y164" s="82"/>
      <c r="Z164" s="82"/>
      <c r="AA164" s="82"/>
      <c r="AB164" s="82"/>
      <c r="AC164" s="202"/>
      <c r="AD164" s="202"/>
      <c r="AE164" s="202"/>
      <c r="AF164" s="202"/>
      <c r="AG164" s="202"/>
      <c r="AH164" s="202"/>
      <c r="AI164" s="202"/>
      <c r="AJ164" s="202"/>
      <c r="AK164" s="202"/>
      <c r="AL164" s="202"/>
      <c r="AM164" s="202"/>
      <c r="AN164" s="202"/>
      <c r="AO164" s="206"/>
      <c r="AP164" s="206"/>
      <c r="AQ164" s="206"/>
      <c r="AR164" s="206"/>
      <c r="AS164" s="206"/>
      <c r="AT164" s="206"/>
      <c r="AU164" s="206"/>
      <c r="AV164" s="206"/>
      <c r="AW164" s="206"/>
      <c r="AX164" s="79"/>
      <c r="AY164" s="206"/>
      <c r="AZ164" s="206"/>
      <c r="BA164" s="206"/>
      <c r="BM164" s="151"/>
      <c r="BN164" s="151"/>
      <c r="BO164" s="151"/>
      <c r="BP164" s="151"/>
      <c r="BQ164" s="151"/>
      <c r="BR164" s="151"/>
      <c r="BS164" s="151"/>
      <c r="BT164" s="81"/>
      <c r="BU164" s="81"/>
      <c r="BV164" s="81"/>
      <c r="CA164" s="80"/>
      <c r="CB164" s="80"/>
      <c r="CC164" s="80"/>
      <c r="CD164" s="80"/>
      <c r="CE164" s="80"/>
      <c r="CF164" s="80"/>
      <c r="CG164" s="80"/>
    </row>
    <row r="165" spans="20:85" s="23" customFormat="1" ht="45.6" customHeight="1">
      <c r="T165" s="94"/>
      <c r="U165" s="94"/>
      <c r="V165" s="94"/>
      <c r="W165" s="94"/>
      <c r="X165" s="94"/>
      <c r="Y165" s="94"/>
      <c r="Z165" s="95"/>
      <c r="AA165" s="96"/>
      <c r="AB165" s="96"/>
      <c r="AC165" s="96"/>
      <c r="AD165" s="96"/>
      <c r="AE165" s="96"/>
      <c r="AF165" s="96"/>
      <c r="AG165" s="95"/>
      <c r="AH165" s="95"/>
      <c r="AI165" s="127"/>
      <c r="AJ165" s="127"/>
      <c r="AK165" s="95"/>
      <c r="AL165" s="95"/>
      <c r="AM165" s="95"/>
      <c r="AN165" s="95"/>
      <c r="AO165" s="97"/>
      <c r="AP165" s="97"/>
      <c r="AQ165" s="98"/>
      <c r="AR165" s="98"/>
      <c r="AS165" s="98"/>
      <c r="AT165" s="98"/>
      <c r="AU165" s="98"/>
      <c r="AV165" s="98"/>
      <c r="AW165" s="98"/>
      <c r="AX165" s="98"/>
      <c r="AY165" s="98"/>
      <c r="AZ165" s="98"/>
      <c r="BA165" s="98"/>
      <c r="BB165" s="98"/>
      <c r="BC165" s="98"/>
      <c r="BD165" s="99"/>
      <c r="BE165" s="95"/>
      <c r="BF165" s="100"/>
      <c r="BG165" s="95"/>
      <c r="BH165" s="95"/>
      <c r="BI165" s="95"/>
      <c r="BJ165" s="97"/>
      <c r="BK165" s="97"/>
      <c r="BL165" s="97"/>
      <c r="BM165" s="97"/>
      <c r="BN165" s="97"/>
      <c r="BO165" s="97"/>
      <c r="BP165" s="96"/>
      <c r="BQ165" s="95"/>
      <c r="BR165" s="95"/>
      <c r="BS165" s="95"/>
      <c r="BT165" s="95"/>
      <c r="BU165" s="95"/>
      <c r="BV165" s="95"/>
      <c r="BW165" s="95"/>
      <c r="BX165" s="97"/>
      <c r="BY165" s="97"/>
      <c r="BZ165" s="97"/>
      <c r="CA165" s="97"/>
      <c r="CB165" s="101"/>
      <c r="CC165" s="102"/>
      <c r="CD165" s="101"/>
      <c r="CE165" s="101"/>
      <c r="CF165" s="97"/>
      <c r="CG165" s="97"/>
    </row>
    <row r="166" spans="20:85" s="32" customFormat="1" ht="42.6" customHeight="1">
      <c r="T166" s="90" t="s">
        <v>430</v>
      </c>
      <c r="U166" s="91"/>
      <c r="V166" s="91"/>
      <c r="W166" s="91"/>
      <c r="X166" s="91"/>
      <c r="Y166" s="91"/>
      <c r="Z166" s="206"/>
      <c r="AA166" s="87"/>
      <c r="AB166" s="87"/>
      <c r="AC166" s="87"/>
      <c r="AD166" s="87"/>
      <c r="AE166" s="87"/>
      <c r="AF166" s="87"/>
      <c r="AG166" s="206"/>
      <c r="AH166" s="206"/>
      <c r="AI166" s="93"/>
      <c r="AJ166" s="93"/>
      <c r="AK166" s="206"/>
      <c r="AL166" s="206"/>
      <c r="AM166" s="206"/>
      <c r="AN166" s="206"/>
      <c r="AQ166" s="86"/>
      <c r="AR166" s="86"/>
      <c r="AS166" s="86"/>
      <c r="AT166" s="86"/>
      <c r="AU166" s="86"/>
      <c r="AV166" s="86"/>
      <c r="AW166" s="86"/>
      <c r="AX166" s="86"/>
      <c r="AY166" s="86"/>
      <c r="AZ166" s="86"/>
      <c r="BA166" s="86"/>
      <c r="BB166" s="86"/>
      <c r="BC166" s="86"/>
      <c r="BD166" s="27"/>
      <c r="BE166" s="206"/>
      <c r="BF166" s="207"/>
      <c r="BG166" s="206"/>
      <c r="BH166" s="206"/>
      <c r="BI166" s="206"/>
      <c r="BP166" s="87"/>
      <c r="BQ166" s="206"/>
      <c r="BR166" s="206"/>
      <c r="BS166" s="206"/>
      <c r="BT166" s="206"/>
      <c r="BU166" s="206"/>
      <c r="BV166" s="206"/>
      <c r="BW166" s="206"/>
      <c r="CB166" s="85"/>
      <c r="CC166" s="84"/>
      <c r="CD166" s="85"/>
      <c r="CE166" s="85"/>
    </row>
    <row r="167" spans="20:85" s="23" customFormat="1" ht="29.25" customHeight="1" thickBot="1">
      <c r="T167" s="94"/>
      <c r="U167" s="94"/>
      <c r="V167" s="94"/>
      <c r="W167" s="94"/>
      <c r="X167" s="94"/>
      <c r="Y167" s="94"/>
      <c r="Z167" s="95"/>
      <c r="AA167" s="96"/>
      <c r="AB167" s="96"/>
      <c r="AC167" s="96"/>
      <c r="AD167" s="96"/>
      <c r="AE167" s="96"/>
      <c r="AF167" s="96"/>
      <c r="AG167" s="95"/>
      <c r="AH167" s="95"/>
      <c r="AI167" s="127"/>
      <c r="AJ167" s="127"/>
      <c r="AK167" s="95"/>
      <c r="AL167" s="95"/>
      <c r="AM167" s="95"/>
      <c r="AN167" s="95"/>
      <c r="AO167" s="97"/>
      <c r="AP167" s="97"/>
      <c r="AQ167" s="98"/>
      <c r="AR167" s="98"/>
      <c r="AS167" s="98"/>
      <c r="AT167" s="98"/>
      <c r="AU167" s="98"/>
      <c r="AV167" s="98"/>
      <c r="AW167" s="98"/>
      <c r="AX167" s="98"/>
      <c r="AY167" s="98"/>
      <c r="AZ167" s="98"/>
      <c r="BA167" s="98"/>
      <c r="BB167" s="98"/>
      <c r="BC167" s="98"/>
      <c r="BD167" s="99"/>
      <c r="BE167" s="95"/>
      <c r="BF167" s="100"/>
      <c r="BG167" s="95"/>
      <c r="BH167" s="95"/>
      <c r="BI167" s="95"/>
      <c r="BJ167" s="97"/>
      <c r="BK167" s="97"/>
      <c r="BL167" s="97"/>
      <c r="BM167" s="97"/>
      <c r="BN167" s="97"/>
      <c r="BO167" s="97"/>
      <c r="BP167" s="96"/>
      <c r="BQ167" s="95"/>
      <c r="BR167" s="95"/>
      <c r="BS167" s="95"/>
      <c r="BT167" s="95"/>
      <c r="BU167" s="95"/>
      <c r="BV167" s="95"/>
      <c r="BW167" s="95"/>
      <c r="BX167" s="97"/>
      <c r="BY167" s="97"/>
      <c r="BZ167" s="97"/>
      <c r="CA167" s="97"/>
      <c r="CB167" s="101"/>
      <c r="CC167" s="102"/>
      <c r="CD167" s="101"/>
      <c r="CE167" s="101"/>
      <c r="CF167" s="97"/>
      <c r="CG167" s="97"/>
    </row>
    <row r="168" spans="20:85" s="164" customFormat="1" ht="126.75" customHeight="1" thickBot="1">
      <c r="T168" s="1386" t="s">
        <v>205</v>
      </c>
      <c r="U168" s="1387"/>
      <c r="V168" s="1387"/>
      <c r="W168" s="1387"/>
      <c r="X168" s="1018" t="s">
        <v>206</v>
      </c>
      <c r="Y168" s="1137"/>
      <c r="Z168" s="1137"/>
      <c r="AA168" s="1137"/>
      <c r="AB168" s="1137"/>
      <c r="AC168" s="1137"/>
      <c r="AD168" s="1137"/>
      <c r="AE168" s="1137"/>
      <c r="AF168" s="1137"/>
      <c r="AG168" s="1137"/>
      <c r="AH168" s="1137"/>
      <c r="AI168" s="1137"/>
      <c r="AJ168" s="1137"/>
      <c r="AK168" s="1137"/>
      <c r="AL168" s="1137"/>
      <c r="AM168" s="1137"/>
      <c r="AN168" s="1137"/>
      <c r="AO168" s="1137"/>
      <c r="AP168" s="1137"/>
      <c r="AQ168" s="1137"/>
      <c r="AR168" s="1137"/>
      <c r="AS168" s="1137"/>
      <c r="AT168" s="1137"/>
      <c r="AU168" s="1137"/>
      <c r="AV168" s="1137"/>
      <c r="AW168" s="1137"/>
      <c r="AX168" s="1137"/>
      <c r="AY168" s="1137"/>
      <c r="AZ168" s="1137"/>
      <c r="BA168" s="1137"/>
      <c r="BB168" s="1137"/>
      <c r="BC168" s="1137"/>
      <c r="BD168" s="1137"/>
      <c r="BE168" s="1137"/>
      <c r="BF168" s="1137"/>
      <c r="BG168" s="1137"/>
      <c r="BH168" s="1137"/>
      <c r="BI168" s="1137"/>
      <c r="BJ168" s="1137"/>
      <c r="BK168" s="1137"/>
      <c r="BL168" s="1137"/>
      <c r="BM168" s="1137"/>
      <c r="BN168" s="1137"/>
      <c r="BO168" s="1137"/>
      <c r="BP168" s="1137"/>
      <c r="BQ168" s="1137"/>
      <c r="BR168" s="1137"/>
      <c r="BS168" s="1137"/>
      <c r="BT168" s="1137"/>
      <c r="BU168" s="1137"/>
      <c r="BV168" s="1137"/>
      <c r="BW168" s="1137"/>
      <c r="BX168" s="1137"/>
      <c r="BY168" s="1138"/>
      <c r="BZ168" s="1386" t="s">
        <v>207</v>
      </c>
      <c r="CA168" s="1387"/>
      <c r="CB168" s="1387"/>
      <c r="CC168" s="1387"/>
      <c r="CD168" s="1387"/>
      <c r="CE168" s="1387"/>
      <c r="CF168" s="1387"/>
      <c r="CG168" s="1388"/>
    </row>
    <row r="169" spans="20:85" s="165" customFormat="1" ht="109.95" customHeight="1">
      <c r="T169" s="1443" t="s">
        <v>522</v>
      </c>
      <c r="U169" s="1444"/>
      <c r="V169" s="1444"/>
      <c r="W169" s="1445"/>
      <c r="X169" s="1446" t="s">
        <v>494</v>
      </c>
      <c r="Y169" s="1447"/>
      <c r="Z169" s="1447"/>
      <c r="AA169" s="1447"/>
      <c r="AB169" s="1447"/>
      <c r="AC169" s="1447"/>
      <c r="AD169" s="1447"/>
      <c r="AE169" s="1447"/>
      <c r="AF169" s="1447"/>
      <c r="AG169" s="1447"/>
      <c r="AH169" s="1447"/>
      <c r="AI169" s="1447"/>
      <c r="AJ169" s="1447"/>
      <c r="AK169" s="1447"/>
      <c r="AL169" s="1447"/>
      <c r="AM169" s="1447"/>
      <c r="AN169" s="1447"/>
      <c r="AO169" s="1447"/>
      <c r="AP169" s="1447"/>
      <c r="AQ169" s="1447"/>
      <c r="AR169" s="1447"/>
      <c r="AS169" s="1447"/>
      <c r="AT169" s="1447"/>
      <c r="AU169" s="1447"/>
      <c r="AV169" s="1447"/>
      <c r="AW169" s="1447"/>
      <c r="AX169" s="1447"/>
      <c r="AY169" s="1447"/>
      <c r="AZ169" s="1447"/>
      <c r="BA169" s="1447"/>
      <c r="BB169" s="1447"/>
      <c r="BC169" s="1447"/>
      <c r="BD169" s="1447"/>
      <c r="BE169" s="1447"/>
      <c r="BF169" s="1447"/>
      <c r="BG169" s="1447"/>
      <c r="BH169" s="1447"/>
      <c r="BI169" s="1447"/>
      <c r="BJ169" s="1447"/>
      <c r="BK169" s="1447"/>
      <c r="BL169" s="1447"/>
      <c r="BM169" s="1447"/>
      <c r="BN169" s="1447"/>
      <c r="BO169" s="1447"/>
      <c r="BP169" s="1447"/>
      <c r="BQ169" s="1447"/>
      <c r="BR169" s="1447"/>
      <c r="BS169" s="1447"/>
      <c r="BT169" s="1447"/>
      <c r="BU169" s="1447"/>
      <c r="BV169" s="1447"/>
      <c r="BW169" s="1447"/>
      <c r="BX169" s="1447"/>
      <c r="BY169" s="1448"/>
      <c r="BZ169" s="1449" t="s">
        <v>89</v>
      </c>
      <c r="CA169" s="1450"/>
      <c r="CB169" s="1450"/>
      <c r="CC169" s="1450"/>
      <c r="CD169" s="1450"/>
      <c r="CE169" s="1450"/>
      <c r="CF169" s="1450"/>
      <c r="CG169" s="1451"/>
    </row>
    <row r="170" spans="20:85" ht="109.95" customHeight="1">
      <c r="T170" s="1240" t="s">
        <v>523</v>
      </c>
      <c r="U170" s="1241"/>
      <c r="V170" s="1241"/>
      <c r="W170" s="1257"/>
      <c r="X170" s="1207" t="s">
        <v>548</v>
      </c>
      <c r="Y170" s="1208"/>
      <c r="Z170" s="1208"/>
      <c r="AA170" s="1208"/>
      <c r="AB170" s="1208"/>
      <c r="AC170" s="1208"/>
      <c r="AD170" s="1208"/>
      <c r="AE170" s="1208"/>
      <c r="AF170" s="1208"/>
      <c r="AG170" s="1208"/>
      <c r="AH170" s="1208"/>
      <c r="AI170" s="1208"/>
      <c r="AJ170" s="1208"/>
      <c r="AK170" s="1208"/>
      <c r="AL170" s="1208"/>
      <c r="AM170" s="1208"/>
      <c r="AN170" s="1208"/>
      <c r="AO170" s="1208"/>
      <c r="AP170" s="1208"/>
      <c r="AQ170" s="1208"/>
      <c r="AR170" s="1208"/>
      <c r="AS170" s="1208"/>
      <c r="AT170" s="1208"/>
      <c r="AU170" s="1208"/>
      <c r="AV170" s="1208"/>
      <c r="AW170" s="1208"/>
      <c r="AX170" s="1208"/>
      <c r="AY170" s="1208"/>
      <c r="AZ170" s="1208"/>
      <c r="BA170" s="1208"/>
      <c r="BB170" s="1208"/>
      <c r="BC170" s="1208"/>
      <c r="BD170" s="1208"/>
      <c r="BE170" s="1208"/>
      <c r="BF170" s="1208"/>
      <c r="BG170" s="1208"/>
      <c r="BH170" s="1208"/>
      <c r="BI170" s="1208"/>
      <c r="BJ170" s="1208"/>
      <c r="BK170" s="1208"/>
      <c r="BL170" s="1208"/>
      <c r="BM170" s="1208"/>
      <c r="BN170" s="1208"/>
      <c r="BO170" s="1208"/>
      <c r="BP170" s="1208"/>
      <c r="BQ170" s="1208"/>
      <c r="BR170" s="1208"/>
      <c r="BS170" s="1208"/>
      <c r="BT170" s="1208"/>
      <c r="BU170" s="1208"/>
      <c r="BV170" s="1208"/>
      <c r="BW170" s="1208"/>
      <c r="BX170" s="1208"/>
      <c r="BY170" s="1209"/>
      <c r="BZ170" s="1429" t="s">
        <v>519</v>
      </c>
      <c r="CA170" s="1430"/>
      <c r="CB170" s="1430"/>
      <c r="CC170" s="1430"/>
      <c r="CD170" s="1430"/>
      <c r="CE170" s="1430"/>
      <c r="CF170" s="1430"/>
      <c r="CG170" s="1431"/>
    </row>
    <row r="171" spans="20:85" ht="109.95" customHeight="1">
      <c r="T171" s="1240" t="s">
        <v>524</v>
      </c>
      <c r="U171" s="1241"/>
      <c r="V171" s="1241"/>
      <c r="W171" s="1257"/>
      <c r="X171" s="1207" t="s">
        <v>549</v>
      </c>
      <c r="Y171" s="1208"/>
      <c r="Z171" s="1208"/>
      <c r="AA171" s="1208"/>
      <c r="AB171" s="1208"/>
      <c r="AC171" s="1208"/>
      <c r="AD171" s="1208"/>
      <c r="AE171" s="1208"/>
      <c r="AF171" s="1208"/>
      <c r="AG171" s="1208"/>
      <c r="AH171" s="1208"/>
      <c r="AI171" s="1208"/>
      <c r="AJ171" s="1208"/>
      <c r="AK171" s="1208"/>
      <c r="AL171" s="1208"/>
      <c r="AM171" s="1208"/>
      <c r="AN171" s="1208"/>
      <c r="AO171" s="1208"/>
      <c r="AP171" s="1208"/>
      <c r="AQ171" s="1208"/>
      <c r="AR171" s="1208"/>
      <c r="AS171" s="1208"/>
      <c r="AT171" s="1208"/>
      <c r="AU171" s="1208"/>
      <c r="AV171" s="1208"/>
      <c r="AW171" s="1208"/>
      <c r="AX171" s="1208"/>
      <c r="AY171" s="1208"/>
      <c r="AZ171" s="1208"/>
      <c r="BA171" s="1208"/>
      <c r="BB171" s="1208"/>
      <c r="BC171" s="1208"/>
      <c r="BD171" s="1208"/>
      <c r="BE171" s="1208"/>
      <c r="BF171" s="1208"/>
      <c r="BG171" s="1208"/>
      <c r="BH171" s="1208"/>
      <c r="BI171" s="1208"/>
      <c r="BJ171" s="1208"/>
      <c r="BK171" s="1208"/>
      <c r="BL171" s="1208"/>
      <c r="BM171" s="1208"/>
      <c r="BN171" s="1208"/>
      <c r="BO171" s="1208"/>
      <c r="BP171" s="1208"/>
      <c r="BQ171" s="1208"/>
      <c r="BR171" s="1208"/>
      <c r="BS171" s="1208"/>
      <c r="BT171" s="1208"/>
      <c r="BU171" s="1208"/>
      <c r="BV171" s="1208"/>
      <c r="BW171" s="1208"/>
      <c r="BX171" s="1208"/>
      <c r="BY171" s="1209"/>
      <c r="BZ171" s="1429" t="s">
        <v>520</v>
      </c>
      <c r="CA171" s="1430"/>
      <c r="CB171" s="1430"/>
      <c r="CC171" s="1430"/>
      <c r="CD171" s="1430"/>
      <c r="CE171" s="1430"/>
      <c r="CF171" s="1430"/>
      <c r="CG171" s="1431"/>
    </row>
    <row r="172" spans="20:85" ht="109.95" customHeight="1">
      <c r="T172" s="1240" t="s">
        <v>40</v>
      </c>
      <c r="U172" s="1241"/>
      <c r="V172" s="1241"/>
      <c r="W172" s="1257"/>
      <c r="X172" s="1233" t="s">
        <v>444</v>
      </c>
      <c r="Y172" s="1234"/>
      <c r="Z172" s="1234"/>
      <c r="AA172" s="1234"/>
      <c r="AB172" s="1234"/>
      <c r="AC172" s="1234"/>
      <c r="AD172" s="1234"/>
      <c r="AE172" s="1234"/>
      <c r="AF172" s="1234"/>
      <c r="AG172" s="1234"/>
      <c r="AH172" s="1234"/>
      <c r="AI172" s="1234"/>
      <c r="AJ172" s="1234"/>
      <c r="AK172" s="1234"/>
      <c r="AL172" s="1234"/>
      <c r="AM172" s="1234"/>
      <c r="AN172" s="1234"/>
      <c r="AO172" s="1234"/>
      <c r="AP172" s="1234"/>
      <c r="AQ172" s="1234"/>
      <c r="AR172" s="1234"/>
      <c r="AS172" s="1234"/>
      <c r="AT172" s="1234"/>
      <c r="AU172" s="1234"/>
      <c r="AV172" s="1234"/>
      <c r="AW172" s="1234"/>
      <c r="AX172" s="1234"/>
      <c r="AY172" s="1234"/>
      <c r="AZ172" s="1234"/>
      <c r="BA172" s="1234"/>
      <c r="BB172" s="1234"/>
      <c r="BC172" s="1234"/>
      <c r="BD172" s="1234"/>
      <c r="BE172" s="1234"/>
      <c r="BF172" s="1234"/>
      <c r="BG172" s="1234"/>
      <c r="BH172" s="1234"/>
      <c r="BI172" s="1234"/>
      <c r="BJ172" s="1234"/>
      <c r="BK172" s="1234"/>
      <c r="BL172" s="1234"/>
      <c r="BM172" s="1234"/>
      <c r="BN172" s="1234"/>
      <c r="BO172" s="1234"/>
      <c r="BP172" s="1234"/>
      <c r="BQ172" s="1234"/>
      <c r="BR172" s="1234"/>
      <c r="BS172" s="1234"/>
      <c r="BT172" s="1234"/>
      <c r="BU172" s="1234"/>
      <c r="BV172" s="1234"/>
      <c r="BW172" s="1234"/>
      <c r="BX172" s="1234"/>
      <c r="BY172" s="1235"/>
      <c r="BZ172" s="1432" t="s">
        <v>34</v>
      </c>
      <c r="CA172" s="1433"/>
      <c r="CB172" s="1433"/>
      <c r="CC172" s="1433"/>
      <c r="CD172" s="1433"/>
      <c r="CE172" s="1433"/>
      <c r="CF172" s="1433"/>
      <c r="CG172" s="1434"/>
    </row>
    <row r="173" spans="20:85" ht="109.95" customHeight="1">
      <c r="T173" s="1144" t="s">
        <v>41</v>
      </c>
      <c r="U173" s="1175"/>
      <c r="V173" s="1175"/>
      <c r="W173" s="1177"/>
      <c r="X173" s="1207" t="s">
        <v>445</v>
      </c>
      <c r="Y173" s="1208"/>
      <c r="Z173" s="1208"/>
      <c r="AA173" s="1208"/>
      <c r="AB173" s="1208"/>
      <c r="AC173" s="1208"/>
      <c r="AD173" s="1208"/>
      <c r="AE173" s="1208"/>
      <c r="AF173" s="1208"/>
      <c r="AG173" s="1208"/>
      <c r="AH173" s="1208"/>
      <c r="AI173" s="1208"/>
      <c r="AJ173" s="1208"/>
      <c r="AK173" s="1208"/>
      <c r="AL173" s="1208"/>
      <c r="AM173" s="1208"/>
      <c r="AN173" s="1208"/>
      <c r="AO173" s="1208"/>
      <c r="AP173" s="1208"/>
      <c r="AQ173" s="1208"/>
      <c r="AR173" s="1208"/>
      <c r="AS173" s="1208"/>
      <c r="AT173" s="1208"/>
      <c r="AU173" s="1208"/>
      <c r="AV173" s="1208"/>
      <c r="AW173" s="1208"/>
      <c r="AX173" s="1208"/>
      <c r="AY173" s="1208"/>
      <c r="AZ173" s="1208"/>
      <c r="BA173" s="1208"/>
      <c r="BB173" s="1208"/>
      <c r="BC173" s="1208"/>
      <c r="BD173" s="1208"/>
      <c r="BE173" s="1208"/>
      <c r="BF173" s="1208"/>
      <c r="BG173" s="1208"/>
      <c r="BH173" s="1208"/>
      <c r="BI173" s="1208"/>
      <c r="BJ173" s="1208"/>
      <c r="BK173" s="1208"/>
      <c r="BL173" s="1208"/>
      <c r="BM173" s="1208"/>
      <c r="BN173" s="1208"/>
      <c r="BO173" s="1208"/>
      <c r="BP173" s="1208"/>
      <c r="BQ173" s="1208"/>
      <c r="BR173" s="1208"/>
      <c r="BS173" s="1208"/>
      <c r="BT173" s="1208"/>
      <c r="BU173" s="1208"/>
      <c r="BV173" s="1208"/>
      <c r="BW173" s="1208"/>
      <c r="BX173" s="1208"/>
      <c r="BY173" s="1209"/>
      <c r="BZ173" s="1429" t="s">
        <v>45</v>
      </c>
      <c r="CA173" s="1430"/>
      <c r="CB173" s="1430"/>
      <c r="CC173" s="1430"/>
      <c r="CD173" s="1430"/>
      <c r="CE173" s="1430"/>
      <c r="CF173" s="1430"/>
      <c r="CG173" s="1431"/>
    </row>
    <row r="174" spans="20:85" ht="109.95" customHeight="1">
      <c r="T174" s="1144" t="s">
        <v>83</v>
      </c>
      <c r="U174" s="1175"/>
      <c r="V174" s="1175"/>
      <c r="W174" s="1177"/>
      <c r="X174" s="1207" t="s">
        <v>446</v>
      </c>
      <c r="Y174" s="1208"/>
      <c r="Z174" s="1208"/>
      <c r="AA174" s="1208"/>
      <c r="AB174" s="1208"/>
      <c r="AC174" s="1208"/>
      <c r="AD174" s="1208"/>
      <c r="AE174" s="1208"/>
      <c r="AF174" s="1208"/>
      <c r="AG174" s="1208"/>
      <c r="AH174" s="1208"/>
      <c r="AI174" s="1208"/>
      <c r="AJ174" s="1208"/>
      <c r="AK174" s="1208"/>
      <c r="AL174" s="1208"/>
      <c r="AM174" s="1208"/>
      <c r="AN174" s="1208"/>
      <c r="AO174" s="1208"/>
      <c r="AP174" s="1208"/>
      <c r="AQ174" s="1208"/>
      <c r="AR174" s="1208"/>
      <c r="AS174" s="1208"/>
      <c r="AT174" s="1208"/>
      <c r="AU174" s="1208"/>
      <c r="AV174" s="1208"/>
      <c r="AW174" s="1208"/>
      <c r="AX174" s="1208"/>
      <c r="AY174" s="1208"/>
      <c r="AZ174" s="1208"/>
      <c r="BA174" s="1208"/>
      <c r="BB174" s="1208"/>
      <c r="BC174" s="1208"/>
      <c r="BD174" s="1208"/>
      <c r="BE174" s="1208"/>
      <c r="BF174" s="1208"/>
      <c r="BG174" s="1208"/>
      <c r="BH174" s="1208"/>
      <c r="BI174" s="1208"/>
      <c r="BJ174" s="1208"/>
      <c r="BK174" s="1208"/>
      <c r="BL174" s="1208"/>
      <c r="BM174" s="1208"/>
      <c r="BN174" s="1208"/>
      <c r="BO174" s="1208"/>
      <c r="BP174" s="1208"/>
      <c r="BQ174" s="1208"/>
      <c r="BR174" s="1208"/>
      <c r="BS174" s="1208"/>
      <c r="BT174" s="1208"/>
      <c r="BU174" s="1208"/>
      <c r="BV174" s="1208"/>
      <c r="BW174" s="1208"/>
      <c r="BX174" s="1208"/>
      <c r="BY174" s="1209"/>
      <c r="BZ174" s="1429" t="s">
        <v>393</v>
      </c>
      <c r="CA174" s="1430"/>
      <c r="CB174" s="1430"/>
      <c r="CC174" s="1430"/>
      <c r="CD174" s="1430"/>
      <c r="CE174" s="1430"/>
      <c r="CF174" s="1430"/>
      <c r="CG174" s="1431"/>
    </row>
    <row r="175" spans="20:85" ht="109.95" customHeight="1">
      <c r="T175" s="1144" t="s">
        <v>84</v>
      </c>
      <c r="U175" s="1175"/>
      <c r="V175" s="1175"/>
      <c r="W175" s="1177"/>
      <c r="X175" s="1207" t="s">
        <v>447</v>
      </c>
      <c r="Y175" s="1208"/>
      <c r="Z175" s="1208"/>
      <c r="AA175" s="1208"/>
      <c r="AB175" s="1208"/>
      <c r="AC175" s="1208"/>
      <c r="AD175" s="1208"/>
      <c r="AE175" s="1208"/>
      <c r="AF175" s="1208"/>
      <c r="AG175" s="1208"/>
      <c r="AH175" s="1208"/>
      <c r="AI175" s="1208"/>
      <c r="AJ175" s="1208"/>
      <c r="AK175" s="1208"/>
      <c r="AL175" s="1208"/>
      <c r="AM175" s="1208"/>
      <c r="AN175" s="1208"/>
      <c r="AO175" s="1208"/>
      <c r="AP175" s="1208"/>
      <c r="AQ175" s="1208"/>
      <c r="AR175" s="1208"/>
      <c r="AS175" s="1208"/>
      <c r="AT175" s="1208"/>
      <c r="AU175" s="1208"/>
      <c r="AV175" s="1208"/>
      <c r="AW175" s="1208"/>
      <c r="AX175" s="1208"/>
      <c r="AY175" s="1208"/>
      <c r="AZ175" s="1208"/>
      <c r="BA175" s="1208"/>
      <c r="BB175" s="1208"/>
      <c r="BC175" s="1208"/>
      <c r="BD175" s="1208"/>
      <c r="BE175" s="1208"/>
      <c r="BF175" s="1208"/>
      <c r="BG175" s="1208"/>
      <c r="BH175" s="1208"/>
      <c r="BI175" s="1208"/>
      <c r="BJ175" s="1208"/>
      <c r="BK175" s="1208"/>
      <c r="BL175" s="1208"/>
      <c r="BM175" s="1208"/>
      <c r="BN175" s="1208"/>
      <c r="BO175" s="1208"/>
      <c r="BP175" s="1208"/>
      <c r="BQ175" s="1208"/>
      <c r="BR175" s="1208"/>
      <c r="BS175" s="1208"/>
      <c r="BT175" s="1208"/>
      <c r="BU175" s="1208"/>
      <c r="BV175" s="1208"/>
      <c r="BW175" s="1208"/>
      <c r="BX175" s="1208"/>
      <c r="BY175" s="1209"/>
      <c r="BZ175" s="1429" t="s">
        <v>394</v>
      </c>
      <c r="CA175" s="1430"/>
      <c r="CB175" s="1430"/>
      <c r="CC175" s="1430"/>
      <c r="CD175" s="1430"/>
      <c r="CE175" s="1430"/>
      <c r="CF175" s="1430"/>
      <c r="CG175" s="1431"/>
    </row>
    <row r="176" spans="20:85" ht="109.95" customHeight="1">
      <c r="T176" s="1144" t="s">
        <v>212</v>
      </c>
      <c r="U176" s="1175"/>
      <c r="V176" s="1175"/>
      <c r="W176" s="1177"/>
      <c r="X176" s="1207" t="s">
        <v>448</v>
      </c>
      <c r="Y176" s="1208"/>
      <c r="Z176" s="1208"/>
      <c r="AA176" s="1208"/>
      <c r="AB176" s="1208"/>
      <c r="AC176" s="1208"/>
      <c r="AD176" s="1208"/>
      <c r="AE176" s="1208"/>
      <c r="AF176" s="1208"/>
      <c r="AG176" s="1208"/>
      <c r="AH176" s="1208"/>
      <c r="AI176" s="1208"/>
      <c r="AJ176" s="1208"/>
      <c r="AK176" s="1208"/>
      <c r="AL176" s="1208"/>
      <c r="AM176" s="1208"/>
      <c r="AN176" s="1208"/>
      <c r="AO176" s="1208"/>
      <c r="AP176" s="1208"/>
      <c r="AQ176" s="1208"/>
      <c r="AR176" s="1208"/>
      <c r="AS176" s="1208"/>
      <c r="AT176" s="1208"/>
      <c r="AU176" s="1208"/>
      <c r="AV176" s="1208"/>
      <c r="AW176" s="1208"/>
      <c r="AX176" s="1208"/>
      <c r="AY176" s="1208"/>
      <c r="AZ176" s="1208"/>
      <c r="BA176" s="1208"/>
      <c r="BB176" s="1208"/>
      <c r="BC176" s="1208"/>
      <c r="BD176" s="1208"/>
      <c r="BE176" s="1208"/>
      <c r="BF176" s="1208"/>
      <c r="BG176" s="1208"/>
      <c r="BH176" s="1208"/>
      <c r="BI176" s="1208"/>
      <c r="BJ176" s="1208"/>
      <c r="BK176" s="1208"/>
      <c r="BL176" s="1208"/>
      <c r="BM176" s="1208"/>
      <c r="BN176" s="1208"/>
      <c r="BO176" s="1208"/>
      <c r="BP176" s="1208"/>
      <c r="BQ176" s="1208"/>
      <c r="BR176" s="1208"/>
      <c r="BS176" s="1208"/>
      <c r="BT176" s="1208"/>
      <c r="BU176" s="1208"/>
      <c r="BV176" s="1208"/>
      <c r="BW176" s="1208"/>
      <c r="BX176" s="1208"/>
      <c r="BY176" s="1209"/>
      <c r="BZ176" s="1429" t="s">
        <v>70</v>
      </c>
      <c r="CA176" s="1430"/>
      <c r="CB176" s="1430"/>
      <c r="CC176" s="1430"/>
      <c r="CD176" s="1430"/>
      <c r="CE176" s="1430"/>
      <c r="CF176" s="1430"/>
      <c r="CG176" s="1457"/>
    </row>
    <row r="177" spans="20:85" ht="109.95" customHeight="1">
      <c r="T177" s="1144" t="s">
        <v>88</v>
      </c>
      <c r="U177" s="1175"/>
      <c r="V177" s="1175"/>
      <c r="W177" s="1177"/>
      <c r="X177" s="1207" t="s">
        <v>449</v>
      </c>
      <c r="Y177" s="1208"/>
      <c r="Z177" s="1208"/>
      <c r="AA177" s="1208"/>
      <c r="AB177" s="1208"/>
      <c r="AC177" s="1208"/>
      <c r="AD177" s="1208"/>
      <c r="AE177" s="1208"/>
      <c r="AF177" s="1208"/>
      <c r="AG177" s="1208"/>
      <c r="AH177" s="1208"/>
      <c r="AI177" s="1208"/>
      <c r="AJ177" s="1208"/>
      <c r="AK177" s="1208"/>
      <c r="AL177" s="1208"/>
      <c r="AM177" s="1208"/>
      <c r="AN177" s="1208"/>
      <c r="AO177" s="1208"/>
      <c r="AP177" s="1208"/>
      <c r="AQ177" s="1208"/>
      <c r="AR177" s="1208"/>
      <c r="AS177" s="1208"/>
      <c r="AT177" s="1208"/>
      <c r="AU177" s="1208"/>
      <c r="AV177" s="1208"/>
      <c r="AW177" s="1208"/>
      <c r="AX177" s="1208"/>
      <c r="AY177" s="1208"/>
      <c r="AZ177" s="1208"/>
      <c r="BA177" s="1208"/>
      <c r="BB177" s="1208"/>
      <c r="BC177" s="1208"/>
      <c r="BD177" s="1208"/>
      <c r="BE177" s="1208"/>
      <c r="BF177" s="1208"/>
      <c r="BG177" s="1208"/>
      <c r="BH177" s="1208"/>
      <c r="BI177" s="1208"/>
      <c r="BJ177" s="1208"/>
      <c r="BK177" s="1208"/>
      <c r="BL177" s="1208"/>
      <c r="BM177" s="1208"/>
      <c r="BN177" s="1208"/>
      <c r="BO177" s="1208"/>
      <c r="BP177" s="1208"/>
      <c r="BQ177" s="1208"/>
      <c r="BR177" s="1208"/>
      <c r="BS177" s="1208"/>
      <c r="BT177" s="1208"/>
      <c r="BU177" s="1208"/>
      <c r="BV177" s="1208"/>
      <c r="BW177" s="1208"/>
      <c r="BX177" s="1208"/>
      <c r="BY177" s="1209"/>
      <c r="BZ177" s="1429" t="s">
        <v>71</v>
      </c>
      <c r="CA177" s="1430"/>
      <c r="CB177" s="1430"/>
      <c r="CC177" s="1430"/>
      <c r="CD177" s="1430"/>
      <c r="CE177" s="1430"/>
      <c r="CF177" s="1430"/>
      <c r="CG177" s="1457"/>
    </row>
    <row r="178" spans="20:85" ht="109.95" customHeight="1">
      <c r="T178" s="1144" t="s">
        <v>86</v>
      </c>
      <c r="U178" s="1175"/>
      <c r="V178" s="1175"/>
      <c r="W178" s="1177"/>
      <c r="X178" s="1207" t="s">
        <v>527</v>
      </c>
      <c r="Y178" s="1208"/>
      <c r="Z178" s="1208"/>
      <c r="AA178" s="1208"/>
      <c r="AB178" s="1208"/>
      <c r="AC178" s="1208"/>
      <c r="AD178" s="1208"/>
      <c r="AE178" s="1208"/>
      <c r="AF178" s="1208"/>
      <c r="AG178" s="1208"/>
      <c r="AH178" s="1208"/>
      <c r="AI178" s="1208"/>
      <c r="AJ178" s="1208"/>
      <c r="AK178" s="1208"/>
      <c r="AL178" s="1208"/>
      <c r="AM178" s="1208"/>
      <c r="AN178" s="1208"/>
      <c r="AO178" s="1208"/>
      <c r="AP178" s="1208"/>
      <c r="AQ178" s="1208"/>
      <c r="AR178" s="1208"/>
      <c r="AS178" s="1208"/>
      <c r="AT178" s="1208"/>
      <c r="AU178" s="1208"/>
      <c r="AV178" s="1208"/>
      <c r="AW178" s="1208"/>
      <c r="AX178" s="1208"/>
      <c r="AY178" s="1208"/>
      <c r="AZ178" s="1208"/>
      <c r="BA178" s="1208"/>
      <c r="BB178" s="1208"/>
      <c r="BC178" s="1208"/>
      <c r="BD178" s="1208"/>
      <c r="BE178" s="1208"/>
      <c r="BF178" s="1208"/>
      <c r="BG178" s="1208"/>
      <c r="BH178" s="1208"/>
      <c r="BI178" s="1208"/>
      <c r="BJ178" s="1208"/>
      <c r="BK178" s="1208"/>
      <c r="BL178" s="1208"/>
      <c r="BM178" s="1208"/>
      <c r="BN178" s="1208"/>
      <c r="BO178" s="1208"/>
      <c r="BP178" s="1208"/>
      <c r="BQ178" s="1208"/>
      <c r="BR178" s="1208"/>
      <c r="BS178" s="1208"/>
      <c r="BT178" s="1208"/>
      <c r="BU178" s="1208"/>
      <c r="BV178" s="1208"/>
      <c r="BW178" s="1208"/>
      <c r="BX178" s="1208"/>
      <c r="BY178" s="1209"/>
      <c r="BZ178" s="1429" t="s">
        <v>450</v>
      </c>
      <c r="CA178" s="1430"/>
      <c r="CB178" s="1430"/>
      <c r="CC178" s="1430"/>
      <c r="CD178" s="1430"/>
      <c r="CE178" s="1430"/>
      <c r="CF178" s="1430"/>
      <c r="CG178" s="1457"/>
    </row>
    <row r="179" spans="20:85" ht="109.95" customHeight="1">
      <c r="T179" s="1144" t="s">
        <v>87</v>
      </c>
      <c r="U179" s="1175"/>
      <c r="V179" s="1175"/>
      <c r="W179" s="1177"/>
      <c r="X179" s="1207" t="s">
        <v>451</v>
      </c>
      <c r="Y179" s="1208"/>
      <c r="Z179" s="1208"/>
      <c r="AA179" s="1208"/>
      <c r="AB179" s="1208"/>
      <c r="AC179" s="1208"/>
      <c r="AD179" s="1208"/>
      <c r="AE179" s="1208"/>
      <c r="AF179" s="1208"/>
      <c r="AG179" s="1208"/>
      <c r="AH179" s="1208"/>
      <c r="AI179" s="1208"/>
      <c r="AJ179" s="1208"/>
      <c r="AK179" s="1208"/>
      <c r="AL179" s="1208"/>
      <c r="AM179" s="1208"/>
      <c r="AN179" s="1208"/>
      <c r="AO179" s="1208"/>
      <c r="AP179" s="1208"/>
      <c r="AQ179" s="1208"/>
      <c r="AR179" s="1208"/>
      <c r="AS179" s="1208"/>
      <c r="AT179" s="1208"/>
      <c r="AU179" s="1208"/>
      <c r="AV179" s="1208"/>
      <c r="AW179" s="1208"/>
      <c r="AX179" s="1208"/>
      <c r="AY179" s="1208"/>
      <c r="AZ179" s="1208"/>
      <c r="BA179" s="1208"/>
      <c r="BB179" s="1208"/>
      <c r="BC179" s="1208"/>
      <c r="BD179" s="1208"/>
      <c r="BE179" s="1208"/>
      <c r="BF179" s="1208"/>
      <c r="BG179" s="1208"/>
      <c r="BH179" s="1208"/>
      <c r="BI179" s="1208"/>
      <c r="BJ179" s="1208"/>
      <c r="BK179" s="1208"/>
      <c r="BL179" s="1208"/>
      <c r="BM179" s="1208"/>
      <c r="BN179" s="1208"/>
      <c r="BO179" s="1208"/>
      <c r="BP179" s="1208"/>
      <c r="BQ179" s="1208"/>
      <c r="BR179" s="1208"/>
      <c r="BS179" s="1208"/>
      <c r="BT179" s="1208"/>
      <c r="BU179" s="1208"/>
      <c r="BV179" s="1208"/>
      <c r="BW179" s="1208"/>
      <c r="BX179" s="1208"/>
      <c r="BY179" s="1209"/>
      <c r="BZ179" s="1429" t="s">
        <v>46</v>
      </c>
      <c r="CA179" s="1430"/>
      <c r="CB179" s="1430"/>
      <c r="CC179" s="1430"/>
      <c r="CD179" s="1430"/>
      <c r="CE179" s="1430"/>
      <c r="CF179" s="1430"/>
      <c r="CG179" s="1457"/>
    </row>
    <row r="180" spans="20:85" ht="109.95" customHeight="1">
      <c r="T180" s="1144" t="s">
        <v>90</v>
      </c>
      <c r="U180" s="1175"/>
      <c r="V180" s="1175"/>
      <c r="W180" s="1177"/>
      <c r="X180" s="1207" t="s">
        <v>528</v>
      </c>
      <c r="Y180" s="1208"/>
      <c r="Z180" s="1208"/>
      <c r="AA180" s="1208"/>
      <c r="AB180" s="1208"/>
      <c r="AC180" s="1208"/>
      <c r="AD180" s="1208"/>
      <c r="AE180" s="1208"/>
      <c r="AF180" s="1208"/>
      <c r="AG180" s="1208"/>
      <c r="AH180" s="1208"/>
      <c r="AI180" s="1208"/>
      <c r="AJ180" s="1208"/>
      <c r="AK180" s="1208"/>
      <c r="AL180" s="1208"/>
      <c r="AM180" s="1208"/>
      <c r="AN180" s="1208"/>
      <c r="AO180" s="1208"/>
      <c r="AP180" s="1208"/>
      <c r="AQ180" s="1208"/>
      <c r="AR180" s="1208"/>
      <c r="AS180" s="1208"/>
      <c r="AT180" s="1208"/>
      <c r="AU180" s="1208"/>
      <c r="AV180" s="1208"/>
      <c r="AW180" s="1208"/>
      <c r="AX180" s="1208"/>
      <c r="AY180" s="1208"/>
      <c r="AZ180" s="1208"/>
      <c r="BA180" s="1208"/>
      <c r="BB180" s="1208"/>
      <c r="BC180" s="1208"/>
      <c r="BD180" s="1208"/>
      <c r="BE180" s="1208"/>
      <c r="BF180" s="1208"/>
      <c r="BG180" s="1208"/>
      <c r="BH180" s="1208"/>
      <c r="BI180" s="1208"/>
      <c r="BJ180" s="1208"/>
      <c r="BK180" s="1208"/>
      <c r="BL180" s="1208"/>
      <c r="BM180" s="1208"/>
      <c r="BN180" s="1208"/>
      <c r="BO180" s="1208"/>
      <c r="BP180" s="1208"/>
      <c r="BQ180" s="1208"/>
      <c r="BR180" s="1208"/>
      <c r="BS180" s="1208"/>
      <c r="BT180" s="1208"/>
      <c r="BU180" s="1208"/>
      <c r="BV180" s="1208"/>
      <c r="BW180" s="1208"/>
      <c r="BX180" s="1208"/>
      <c r="BY180" s="1209"/>
      <c r="BZ180" s="1429" t="s">
        <v>123</v>
      </c>
      <c r="CA180" s="1430"/>
      <c r="CB180" s="1430"/>
      <c r="CC180" s="1430"/>
      <c r="CD180" s="1430"/>
      <c r="CE180" s="1430"/>
      <c r="CF180" s="1430"/>
      <c r="CG180" s="1457"/>
    </row>
    <row r="181" spans="20:85" ht="109.95" customHeight="1">
      <c r="T181" s="1144" t="s">
        <v>91</v>
      </c>
      <c r="U181" s="1175"/>
      <c r="V181" s="1175"/>
      <c r="W181" s="1177"/>
      <c r="X181" s="1207" t="s">
        <v>452</v>
      </c>
      <c r="Y181" s="1208"/>
      <c r="Z181" s="1208"/>
      <c r="AA181" s="1208"/>
      <c r="AB181" s="1208"/>
      <c r="AC181" s="1208"/>
      <c r="AD181" s="1208"/>
      <c r="AE181" s="1208"/>
      <c r="AF181" s="1208"/>
      <c r="AG181" s="1208"/>
      <c r="AH181" s="1208"/>
      <c r="AI181" s="1208"/>
      <c r="AJ181" s="1208"/>
      <c r="AK181" s="1208"/>
      <c r="AL181" s="1208"/>
      <c r="AM181" s="1208"/>
      <c r="AN181" s="1208"/>
      <c r="AO181" s="1208"/>
      <c r="AP181" s="1208"/>
      <c r="AQ181" s="1208"/>
      <c r="AR181" s="1208"/>
      <c r="AS181" s="1208"/>
      <c r="AT181" s="1208"/>
      <c r="AU181" s="1208"/>
      <c r="AV181" s="1208"/>
      <c r="AW181" s="1208"/>
      <c r="AX181" s="1208"/>
      <c r="AY181" s="1208"/>
      <c r="AZ181" s="1208"/>
      <c r="BA181" s="1208"/>
      <c r="BB181" s="1208"/>
      <c r="BC181" s="1208"/>
      <c r="BD181" s="1208"/>
      <c r="BE181" s="1208"/>
      <c r="BF181" s="1208"/>
      <c r="BG181" s="1208"/>
      <c r="BH181" s="1208"/>
      <c r="BI181" s="1208"/>
      <c r="BJ181" s="1208"/>
      <c r="BK181" s="1208"/>
      <c r="BL181" s="1208"/>
      <c r="BM181" s="1208"/>
      <c r="BN181" s="1208"/>
      <c r="BO181" s="1208"/>
      <c r="BP181" s="1208"/>
      <c r="BQ181" s="1208"/>
      <c r="BR181" s="1208"/>
      <c r="BS181" s="1208"/>
      <c r="BT181" s="1208"/>
      <c r="BU181" s="1208"/>
      <c r="BV181" s="1208"/>
      <c r="BW181" s="1208"/>
      <c r="BX181" s="1208"/>
      <c r="BY181" s="1209"/>
      <c r="BZ181" s="1429" t="s">
        <v>395</v>
      </c>
      <c r="CA181" s="1430"/>
      <c r="CB181" s="1430"/>
      <c r="CC181" s="1430"/>
      <c r="CD181" s="1430"/>
      <c r="CE181" s="1430"/>
      <c r="CF181" s="1430"/>
      <c r="CG181" s="1457"/>
    </row>
    <row r="182" spans="20:85" ht="109.95" customHeight="1">
      <c r="T182" s="1144" t="s">
        <v>92</v>
      </c>
      <c r="U182" s="1175"/>
      <c r="V182" s="1175"/>
      <c r="W182" s="1177"/>
      <c r="X182" s="1207" t="s">
        <v>453</v>
      </c>
      <c r="Y182" s="1208"/>
      <c r="Z182" s="1208"/>
      <c r="AA182" s="1208"/>
      <c r="AB182" s="1208"/>
      <c r="AC182" s="1208"/>
      <c r="AD182" s="1208"/>
      <c r="AE182" s="1208"/>
      <c r="AF182" s="1208"/>
      <c r="AG182" s="1208"/>
      <c r="AH182" s="1208"/>
      <c r="AI182" s="1208"/>
      <c r="AJ182" s="1208"/>
      <c r="AK182" s="1208"/>
      <c r="AL182" s="1208"/>
      <c r="AM182" s="1208"/>
      <c r="AN182" s="1208"/>
      <c r="AO182" s="1208"/>
      <c r="AP182" s="1208"/>
      <c r="AQ182" s="1208"/>
      <c r="AR182" s="1208"/>
      <c r="AS182" s="1208"/>
      <c r="AT182" s="1208"/>
      <c r="AU182" s="1208"/>
      <c r="AV182" s="1208"/>
      <c r="AW182" s="1208"/>
      <c r="AX182" s="1208"/>
      <c r="AY182" s="1208"/>
      <c r="AZ182" s="1208"/>
      <c r="BA182" s="1208"/>
      <c r="BB182" s="1208"/>
      <c r="BC182" s="1208"/>
      <c r="BD182" s="1208"/>
      <c r="BE182" s="1208"/>
      <c r="BF182" s="1208"/>
      <c r="BG182" s="1208"/>
      <c r="BH182" s="1208"/>
      <c r="BI182" s="1208"/>
      <c r="BJ182" s="1208"/>
      <c r="BK182" s="1208"/>
      <c r="BL182" s="1208"/>
      <c r="BM182" s="1208"/>
      <c r="BN182" s="1208"/>
      <c r="BO182" s="1208"/>
      <c r="BP182" s="1208"/>
      <c r="BQ182" s="1208"/>
      <c r="BR182" s="1208"/>
      <c r="BS182" s="1208"/>
      <c r="BT182" s="1208"/>
      <c r="BU182" s="1208"/>
      <c r="BV182" s="1208"/>
      <c r="BW182" s="1208"/>
      <c r="BX182" s="1208"/>
      <c r="BY182" s="1209"/>
      <c r="BZ182" s="1429" t="s">
        <v>318</v>
      </c>
      <c r="CA182" s="1430"/>
      <c r="CB182" s="1430"/>
      <c r="CC182" s="1430"/>
      <c r="CD182" s="1430"/>
      <c r="CE182" s="1430"/>
      <c r="CF182" s="1430"/>
      <c r="CG182" s="1457"/>
    </row>
    <row r="183" spans="20:85" ht="109.95" customHeight="1">
      <c r="T183" s="1144" t="s">
        <v>93</v>
      </c>
      <c r="U183" s="1175"/>
      <c r="V183" s="1175"/>
      <c r="W183" s="1177"/>
      <c r="X183" s="1207" t="s">
        <v>454</v>
      </c>
      <c r="Y183" s="1208"/>
      <c r="Z183" s="1208"/>
      <c r="AA183" s="1208"/>
      <c r="AB183" s="1208"/>
      <c r="AC183" s="1208"/>
      <c r="AD183" s="1208"/>
      <c r="AE183" s="1208"/>
      <c r="AF183" s="1208"/>
      <c r="AG183" s="1208"/>
      <c r="AH183" s="1208"/>
      <c r="AI183" s="1208"/>
      <c r="AJ183" s="1208"/>
      <c r="AK183" s="1208"/>
      <c r="AL183" s="1208"/>
      <c r="AM183" s="1208"/>
      <c r="AN183" s="1208"/>
      <c r="AO183" s="1208"/>
      <c r="AP183" s="1208"/>
      <c r="AQ183" s="1208"/>
      <c r="AR183" s="1208"/>
      <c r="AS183" s="1208"/>
      <c r="AT183" s="1208"/>
      <c r="AU183" s="1208"/>
      <c r="AV183" s="1208"/>
      <c r="AW183" s="1208"/>
      <c r="AX183" s="1208"/>
      <c r="AY183" s="1208"/>
      <c r="AZ183" s="1208"/>
      <c r="BA183" s="1208"/>
      <c r="BB183" s="1208"/>
      <c r="BC183" s="1208"/>
      <c r="BD183" s="1208"/>
      <c r="BE183" s="1208"/>
      <c r="BF183" s="1208"/>
      <c r="BG183" s="1208"/>
      <c r="BH183" s="1208"/>
      <c r="BI183" s="1208"/>
      <c r="BJ183" s="1208"/>
      <c r="BK183" s="1208"/>
      <c r="BL183" s="1208"/>
      <c r="BM183" s="1208"/>
      <c r="BN183" s="1208"/>
      <c r="BO183" s="1208"/>
      <c r="BP183" s="1208"/>
      <c r="BQ183" s="1208"/>
      <c r="BR183" s="1208"/>
      <c r="BS183" s="1208"/>
      <c r="BT183" s="1208"/>
      <c r="BU183" s="1208"/>
      <c r="BV183" s="1208"/>
      <c r="BW183" s="1208"/>
      <c r="BX183" s="1208"/>
      <c r="BY183" s="1209"/>
      <c r="BZ183" s="1429" t="s">
        <v>336</v>
      </c>
      <c r="CA183" s="1430"/>
      <c r="CB183" s="1430"/>
      <c r="CC183" s="1430"/>
      <c r="CD183" s="1430"/>
      <c r="CE183" s="1430"/>
      <c r="CF183" s="1430"/>
      <c r="CG183" s="1431"/>
    </row>
    <row r="184" spans="20:85" ht="109.95" customHeight="1">
      <c r="T184" s="1144" t="s">
        <v>94</v>
      </c>
      <c r="U184" s="1175"/>
      <c r="V184" s="1175"/>
      <c r="W184" s="1177"/>
      <c r="X184" s="1207" t="s">
        <v>455</v>
      </c>
      <c r="Y184" s="1208"/>
      <c r="Z184" s="1208"/>
      <c r="AA184" s="1208"/>
      <c r="AB184" s="1208"/>
      <c r="AC184" s="1208"/>
      <c r="AD184" s="1208"/>
      <c r="AE184" s="1208"/>
      <c r="AF184" s="1208"/>
      <c r="AG184" s="1208"/>
      <c r="AH184" s="1208"/>
      <c r="AI184" s="1208"/>
      <c r="AJ184" s="1208"/>
      <c r="AK184" s="1208"/>
      <c r="AL184" s="1208"/>
      <c r="AM184" s="1208"/>
      <c r="AN184" s="1208"/>
      <c r="AO184" s="1208"/>
      <c r="AP184" s="1208"/>
      <c r="AQ184" s="1208"/>
      <c r="AR184" s="1208"/>
      <c r="AS184" s="1208"/>
      <c r="AT184" s="1208"/>
      <c r="AU184" s="1208"/>
      <c r="AV184" s="1208"/>
      <c r="AW184" s="1208"/>
      <c r="AX184" s="1208"/>
      <c r="AY184" s="1208"/>
      <c r="AZ184" s="1208"/>
      <c r="BA184" s="1208"/>
      <c r="BB184" s="1208"/>
      <c r="BC184" s="1208"/>
      <c r="BD184" s="1208"/>
      <c r="BE184" s="1208"/>
      <c r="BF184" s="1208"/>
      <c r="BG184" s="1208"/>
      <c r="BH184" s="1208"/>
      <c r="BI184" s="1208"/>
      <c r="BJ184" s="1208"/>
      <c r="BK184" s="1208"/>
      <c r="BL184" s="1208"/>
      <c r="BM184" s="1208"/>
      <c r="BN184" s="1208"/>
      <c r="BO184" s="1208"/>
      <c r="BP184" s="1208"/>
      <c r="BQ184" s="1208"/>
      <c r="BR184" s="1208"/>
      <c r="BS184" s="1208"/>
      <c r="BT184" s="1208"/>
      <c r="BU184" s="1208"/>
      <c r="BV184" s="1208"/>
      <c r="BW184" s="1208"/>
      <c r="BX184" s="1208"/>
      <c r="BY184" s="1209"/>
      <c r="BZ184" s="1429" t="s">
        <v>391</v>
      </c>
      <c r="CA184" s="1430"/>
      <c r="CB184" s="1430"/>
      <c r="CC184" s="1430"/>
      <c r="CD184" s="1430"/>
      <c r="CE184" s="1430"/>
      <c r="CF184" s="1430"/>
      <c r="CG184" s="1431"/>
    </row>
    <row r="185" spans="20:85" ht="109.95" customHeight="1">
      <c r="T185" s="1144" t="s">
        <v>115</v>
      </c>
      <c r="U185" s="1175"/>
      <c r="V185" s="1175"/>
      <c r="W185" s="1177"/>
      <c r="X185" s="1207" t="s">
        <v>456</v>
      </c>
      <c r="Y185" s="1208"/>
      <c r="Z185" s="1208"/>
      <c r="AA185" s="1208"/>
      <c r="AB185" s="1208"/>
      <c r="AC185" s="1208"/>
      <c r="AD185" s="1208"/>
      <c r="AE185" s="1208"/>
      <c r="AF185" s="1208"/>
      <c r="AG185" s="1208"/>
      <c r="AH185" s="1208"/>
      <c r="AI185" s="1208"/>
      <c r="AJ185" s="1208"/>
      <c r="AK185" s="1208"/>
      <c r="AL185" s="1208"/>
      <c r="AM185" s="1208"/>
      <c r="AN185" s="1208"/>
      <c r="AO185" s="1208"/>
      <c r="AP185" s="1208"/>
      <c r="AQ185" s="1208"/>
      <c r="AR185" s="1208"/>
      <c r="AS185" s="1208"/>
      <c r="AT185" s="1208"/>
      <c r="AU185" s="1208"/>
      <c r="AV185" s="1208"/>
      <c r="AW185" s="1208"/>
      <c r="AX185" s="1208"/>
      <c r="AY185" s="1208"/>
      <c r="AZ185" s="1208"/>
      <c r="BA185" s="1208"/>
      <c r="BB185" s="1208"/>
      <c r="BC185" s="1208"/>
      <c r="BD185" s="1208"/>
      <c r="BE185" s="1208"/>
      <c r="BF185" s="1208"/>
      <c r="BG185" s="1208"/>
      <c r="BH185" s="1208"/>
      <c r="BI185" s="1208"/>
      <c r="BJ185" s="1208"/>
      <c r="BK185" s="1208"/>
      <c r="BL185" s="1208"/>
      <c r="BM185" s="1208"/>
      <c r="BN185" s="1208"/>
      <c r="BO185" s="1208"/>
      <c r="BP185" s="1208"/>
      <c r="BQ185" s="1208"/>
      <c r="BR185" s="1208"/>
      <c r="BS185" s="1208"/>
      <c r="BT185" s="1208"/>
      <c r="BU185" s="1208"/>
      <c r="BV185" s="1208"/>
      <c r="BW185" s="1208"/>
      <c r="BX185" s="1208"/>
      <c r="BY185" s="1209"/>
      <c r="BZ185" s="1429" t="s">
        <v>337</v>
      </c>
      <c r="CA185" s="1430"/>
      <c r="CB185" s="1430"/>
      <c r="CC185" s="1430"/>
      <c r="CD185" s="1430"/>
      <c r="CE185" s="1430"/>
      <c r="CF185" s="1430"/>
      <c r="CG185" s="1431"/>
    </row>
    <row r="186" spans="20:85" ht="109.95" customHeight="1">
      <c r="T186" s="1144" t="s">
        <v>116</v>
      </c>
      <c r="U186" s="1175"/>
      <c r="V186" s="1175"/>
      <c r="W186" s="1177"/>
      <c r="X186" s="1207" t="s">
        <v>554</v>
      </c>
      <c r="Y186" s="1208"/>
      <c r="Z186" s="1208"/>
      <c r="AA186" s="1208"/>
      <c r="AB186" s="1208"/>
      <c r="AC186" s="1208"/>
      <c r="AD186" s="1208"/>
      <c r="AE186" s="1208"/>
      <c r="AF186" s="1208"/>
      <c r="AG186" s="1208"/>
      <c r="AH186" s="1208"/>
      <c r="AI186" s="1208"/>
      <c r="AJ186" s="1208"/>
      <c r="AK186" s="1208"/>
      <c r="AL186" s="1208"/>
      <c r="AM186" s="1208"/>
      <c r="AN186" s="1208"/>
      <c r="AO186" s="1208"/>
      <c r="AP186" s="1208"/>
      <c r="AQ186" s="1208"/>
      <c r="AR186" s="1208"/>
      <c r="AS186" s="1208"/>
      <c r="AT186" s="1208"/>
      <c r="AU186" s="1208"/>
      <c r="AV186" s="1208"/>
      <c r="AW186" s="1208"/>
      <c r="AX186" s="1208"/>
      <c r="AY186" s="1208"/>
      <c r="AZ186" s="1208"/>
      <c r="BA186" s="1208"/>
      <c r="BB186" s="1208"/>
      <c r="BC186" s="1208"/>
      <c r="BD186" s="1208"/>
      <c r="BE186" s="1208"/>
      <c r="BF186" s="1208"/>
      <c r="BG186" s="1208"/>
      <c r="BH186" s="1208"/>
      <c r="BI186" s="1208"/>
      <c r="BJ186" s="1208"/>
      <c r="BK186" s="1208"/>
      <c r="BL186" s="1208"/>
      <c r="BM186" s="1208"/>
      <c r="BN186" s="1208"/>
      <c r="BO186" s="1208"/>
      <c r="BP186" s="1208"/>
      <c r="BQ186" s="1208"/>
      <c r="BR186" s="1208"/>
      <c r="BS186" s="1208"/>
      <c r="BT186" s="1208"/>
      <c r="BU186" s="1208"/>
      <c r="BV186" s="1208"/>
      <c r="BW186" s="1208"/>
      <c r="BX186" s="1208"/>
      <c r="BY186" s="1209"/>
      <c r="BZ186" s="1429" t="s">
        <v>338</v>
      </c>
      <c r="CA186" s="1430"/>
      <c r="CB186" s="1430"/>
      <c r="CC186" s="1430"/>
      <c r="CD186" s="1430"/>
      <c r="CE186" s="1430"/>
      <c r="CF186" s="1430"/>
      <c r="CG186" s="1431"/>
    </row>
    <row r="187" spans="20:85" ht="109.95" customHeight="1">
      <c r="T187" s="1144" t="s">
        <v>226</v>
      </c>
      <c r="U187" s="1175"/>
      <c r="V187" s="1175"/>
      <c r="W187" s="1177"/>
      <c r="X187" s="1207" t="s">
        <v>457</v>
      </c>
      <c r="Y187" s="1208"/>
      <c r="Z187" s="1208"/>
      <c r="AA187" s="1208"/>
      <c r="AB187" s="1208"/>
      <c r="AC187" s="1208"/>
      <c r="AD187" s="1208"/>
      <c r="AE187" s="1208"/>
      <c r="AF187" s="1208"/>
      <c r="AG187" s="1208"/>
      <c r="AH187" s="1208"/>
      <c r="AI187" s="1208"/>
      <c r="AJ187" s="1208"/>
      <c r="AK187" s="1208"/>
      <c r="AL187" s="1208"/>
      <c r="AM187" s="1208"/>
      <c r="AN187" s="1208"/>
      <c r="AO187" s="1208"/>
      <c r="AP187" s="1208"/>
      <c r="AQ187" s="1208"/>
      <c r="AR187" s="1208"/>
      <c r="AS187" s="1208"/>
      <c r="AT187" s="1208"/>
      <c r="AU187" s="1208"/>
      <c r="AV187" s="1208"/>
      <c r="AW187" s="1208"/>
      <c r="AX187" s="1208"/>
      <c r="AY187" s="1208"/>
      <c r="AZ187" s="1208"/>
      <c r="BA187" s="1208"/>
      <c r="BB187" s="1208"/>
      <c r="BC187" s="1208"/>
      <c r="BD187" s="1208"/>
      <c r="BE187" s="1208"/>
      <c r="BF187" s="1208"/>
      <c r="BG187" s="1208"/>
      <c r="BH187" s="1208"/>
      <c r="BI187" s="1208"/>
      <c r="BJ187" s="1208"/>
      <c r="BK187" s="1208"/>
      <c r="BL187" s="1208"/>
      <c r="BM187" s="1208"/>
      <c r="BN187" s="1208"/>
      <c r="BO187" s="1208"/>
      <c r="BP187" s="1208"/>
      <c r="BQ187" s="1208"/>
      <c r="BR187" s="1208"/>
      <c r="BS187" s="1208"/>
      <c r="BT187" s="1208"/>
      <c r="BU187" s="1208"/>
      <c r="BV187" s="1208"/>
      <c r="BW187" s="1208"/>
      <c r="BX187" s="1208"/>
      <c r="BY187" s="1209"/>
      <c r="BZ187" s="1429" t="s">
        <v>340</v>
      </c>
      <c r="CA187" s="1430"/>
      <c r="CB187" s="1430"/>
      <c r="CC187" s="1430"/>
      <c r="CD187" s="1430"/>
      <c r="CE187" s="1430"/>
      <c r="CF187" s="1430"/>
      <c r="CG187" s="1431"/>
    </row>
    <row r="188" spans="20:85" ht="109.95" customHeight="1">
      <c r="T188" s="1144" t="s">
        <v>227</v>
      </c>
      <c r="U188" s="1175"/>
      <c r="V188" s="1175"/>
      <c r="W188" s="1177"/>
      <c r="X188" s="1207" t="s">
        <v>555</v>
      </c>
      <c r="Y188" s="1208"/>
      <c r="Z188" s="1208"/>
      <c r="AA188" s="1208"/>
      <c r="AB188" s="1208"/>
      <c r="AC188" s="1208"/>
      <c r="AD188" s="1208"/>
      <c r="AE188" s="1208"/>
      <c r="AF188" s="1208"/>
      <c r="AG188" s="1208"/>
      <c r="AH188" s="1208"/>
      <c r="AI188" s="1208"/>
      <c r="AJ188" s="1208"/>
      <c r="AK188" s="1208"/>
      <c r="AL188" s="1208"/>
      <c r="AM188" s="1208"/>
      <c r="AN188" s="1208"/>
      <c r="AO188" s="1208"/>
      <c r="AP188" s="1208"/>
      <c r="AQ188" s="1208"/>
      <c r="AR188" s="1208"/>
      <c r="AS188" s="1208"/>
      <c r="AT188" s="1208"/>
      <c r="AU188" s="1208"/>
      <c r="AV188" s="1208"/>
      <c r="AW188" s="1208"/>
      <c r="AX188" s="1208"/>
      <c r="AY188" s="1208"/>
      <c r="AZ188" s="1208"/>
      <c r="BA188" s="1208"/>
      <c r="BB188" s="1208"/>
      <c r="BC188" s="1208"/>
      <c r="BD188" s="1208"/>
      <c r="BE188" s="1208"/>
      <c r="BF188" s="1208"/>
      <c r="BG188" s="1208"/>
      <c r="BH188" s="1208"/>
      <c r="BI188" s="1208"/>
      <c r="BJ188" s="1208"/>
      <c r="BK188" s="1208"/>
      <c r="BL188" s="1208"/>
      <c r="BM188" s="1208"/>
      <c r="BN188" s="1208"/>
      <c r="BO188" s="1208"/>
      <c r="BP188" s="1208"/>
      <c r="BQ188" s="1208"/>
      <c r="BR188" s="1208"/>
      <c r="BS188" s="1208"/>
      <c r="BT188" s="1208"/>
      <c r="BU188" s="1208"/>
      <c r="BV188" s="1208"/>
      <c r="BW188" s="1208"/>
      <c r="BX188" s="1208"/>
      <c r="BY188" s="1209"/>
      <c r="BZ188" s="1429" t="s">
        <v>576</v>
      </c>
      <c r="CA188" s="1430"/>
      <c r="CB188" s="1430"/>
      <c r="CC188" s="1430"/>
      <c r="CD188" s="1430"/>
      <c r="CE188" s="1430"/>
      <c r="CF188" s="1430"/>
      <c r="CG188" s="1431"/>
    </row>
    <row r="189" spans="20:85" ht="109.95" customHeight="1">
      <c r="T189" s="1144" t="s">
        <v>228</v>
      </c>
      <c r="U189" s="1175"/>
      <c r="V189" s="1175"/>
      <c r="W189" s="1177"/>
      <c r="X189" s="1207" t="s">
        <v>491</v>
      </c>
      <c r="Y189" s="1208"/>
      <c r="Z189" s="1208"/>
      <c r="AA189" s="1208"/>
      <c r="AB189" s="1208"/>
      <c r="AC189" s="1208"/>
      <c r="AD189" s="1208"/>
      <c r="AE189" s="1208"/>
      <c r="AF189" s="1208"/>
      <c r="AG189" s="1208"/>
      <c r="AH189" s="1208"/>
      <c r="AI189" s="1208"/>
      <c r="AJ189" s="1208"/>
      <c r="AK189" s="1208"/>
      <c r="AL189" s="1208"/>
      <c r="AM189" s="1208"/>
      <c r="AN189" s="1208"/>
      <c r="AO189" s="1208"/>
      <c r="AP189" s="1208"/>
      <c r="AQ189" s="1208"/>
      <c r="AR189" s="1208"/>
      <c r="AS189" s="1208"/>
      <c r="AT189" s="1208"/>
      <c r="AU189" s="1208"/>
      <c r="AV189" s="1208"/>
      <c r="AW189" s="1208"/>
      <c r="AX189" s="1208"/>
      <c r="AY189" s="1208"/>
      <c r="AZ189" s="1208"/>
      <c r="BA189" s="1208"/>
      <c r="BB189" s="1208"/>
      <c r="BC189" s="1208"/>
      <c r="BD189" s="1208"/>
      <c r="BE189" s="1208"/>
      <c r="BF189" s="1208"/>
      <c r="BG189" s="1208"/>
      <c r="BH189" s="1208"/>
      <c r="BI189" s="1208"/>
      <c r="BJ189" s="1208"/>
      <c r="BK189" s="1208"/>
      <c r="BL189" s="1208"/>
      <c r="BM189" s="1208"/>
      <c r="BN189" s="1208"/>
      <c r="BO189" s="1208"/>
      <c r="BP189" s="1208"/>
      <c r="BQ189" s="1208"/>
      <c r="BR189" s="1208"/>
      <c r="BS189" s="1208"/>
      <c r="BT189" s="1208"/>
      <c r="BU189" s="1208"/>
      <c r="BV189" s="1208"/>
      <c r="BW189" s="1208"/>
      <c r="BX189" s="1208"/>
      <c r="BY189" s="1209"/>
      <c r="BZ189" s="1429" t="s">
        <v>577</v>
      </c>
      <c r="CA189" s="1430"/>
      <c r="CB189" s="1430"/>
      <c r="CC189" s="1430"/>
      <c r="CD189" s="1430"/>
      <c r="CE189" s="1430"/>
      <c r="CF189" s="1430"/>
      <c r="CG189" s="1431"/>
    </row>
    <row r="190" spans="20:85" ht="109.95" customHeight="1">
      <c r="T190" s="1144" t="s">
        <v>229</v>
      </c>
      <c r="U190" s="1175"/>
      <c r="V190" s="1175"/>
      <c r="W190" s="1177"/>
      <c r="X190" s="1207" t="s">
        <v>490</v>
      </c>
      <c r="Y190" s="1208"/>
      <c r="Z190" s="1208"/>
      <c r="AA190" s="1208"/>
      <c r="AB190" s="1208"/>
      <c r="AC190" s="1208"/>
      <c r="AD190" s="1208"/>
      <c r="AE190" s="1208"/>
      <c r="AF190" s="1208"/>
      <c r="AG190" s="1208"/>
      <c r="AH190" s="1208"/>
      <c r="AI190" s="1208"/>
      <c r="AJ190" s="1208"/>
      <c r="AK190" s="1208"/>
      <c r="AL190" s="1208"/>
      <c r="AM190" s="1208"/>
      <c r="AN190" s="1208"/>
      <c r="AO190" s="1208"/>
      <c r="AP190" s="1208"/>
      <c r="AQ190" s="1208"/>
      <c r="AR190" s="1208"/>
      <c r="AS190" s="1208"/>
      <c r="AT190" s="1208"/>
      <c r="AU190" s="1208"/>
      <c r="AV190" s="1208"/>
      <c r="AW190" s="1208"/>
      <c r="AX190" s="1208"/>
      <c r="AY190" s="1208"/>
      <c r="AZ190" s="1208"/>
      <c r="BA190" s="1208"/>
      <c r="BB190" s="1208"/>
      <c r="BC190" s="1208"/>
      <c r="BD190" s="1208"/>
      <c r="BE190" s="1208"/>
      <c r="BF190" s="1208"/>
      <c r="BG190" s="1208"/>
      <c r="BH190" s="1208"/>
      <c r="BI190" s="1208"/>
      <c r="BJ190" s="1208"/>
      <c r="BK190" s="1208"/>
      <c r="BL190" s="1208"/>
      <c r="BM190" s="1208"/>
      <c r="BN190" s="1208"/>
      <c r="BO190" s="1208"/>
      <c r="BP190" s="1208"/>
      <c r="BQ190" s="1208"/>
      <c r="BR190" s="1208"/>
      <c r="BS190" s="1208"/>
      <c r="BT190" s="1208"/>
      <c r="BU190" s="1208"/>
      <c r="BV190" s="1208"/>
      <c r="BW190" s="1208"/>
      <c r="BX190" s="1208"/>
      <c r="BY190" s="1209"/>
      <c r="BZ190" s="1429" t="s">
        <v>532</v>
      </c>
      <c r="CA190" s="1430"/>
      <c r="CB190" s="1430"/>
      <c r="CC190" s="1430"/>
      <c r="CD190" s="1430"/>
      <c r="CE190" s="1430"/>
      <c r="CF190" s="1430"/>
      <c r="CG190" s="1431"/>
    </row>
    <row r="191" spans="20:85" ht="109.95" customHeight="1" thickBot="1">
      <c r="T191" s="1144" t="s">
        <v>484</v>
      </c>
      <c r="U191" s="1175"/>
      <c r="V191" s="1175"/>
      <c r="W191" s="1177"/>
      <c r="X191" s="1207" t="s">
        <v>483</v>
      </c>
      <c r="Y191" s="1208"/>
      <c r="Z191" s="1208"/>
      <c r="AA191" s="1208"/>
      <c r="AB191" s="1208"/>
      <c r="AC191" s="1208"/>
      <c r="AD191" s="1208"/>
      <c r="AE191" s="1208"/>
      <c r="AF191" s="1208"/>
      <c r="AG191" s="1208"/>
      <c r="AH191" s="1208"/>
      <c r="AI191" s="1208"/>
      <c r="AJ191" s="1208"/>
      <c r="AK191" s="1208"/>
      <c r="AL191" s="1208"/>
      <c r="AM191" s="1208"/>
      <c r="AN191" s="1208"/>
      <c r="AO191" s="1208"/>
      <c r="AP191" s="1208"/>
      <c r="AQ191" s="1208"/>
      <c r="AR191" s="1208"/>
      <c r="AS191" s="1208"/>
      <c r="AT191" s="1208"/>
      <c r="AU191" s="1208"/>
      <c r="AV191" s="1208"/>
      <c r="AW191" s="1208"/>
      <c r="AX191" s="1208"/>
      <c r="AY191" s="1208"/>
      <c r="AZ191" s="1208"/>
      <c r="BA191" s="1208"/>
      <c r="BB191" s="1208"/>
      <c r="BC191" s="1208"/>
      <c r="BD191" s="1208"/>
      <c r="BE191" s="1208"/>
      <c r="BF191" s="1208"/>
      <c r="BG191" s="1208"/>
      <c r="BH191" s="1208"/>
      <c r="BI191" s="1208"/>
      <c r="BJ191" s="1208"/>
      <c r="BK191" s="1208"/>
      <c r="BL191" s="1208"/>
      <c r="BM191" s="1208"/>
      <c r="BN191" s="1208"/>
      <c r="BO191" s="1208"/>
      <c r="BP191" s="1208"/>
      <c r="BQ191" s="1208"/>
      <c r="BR191" s="1208"/>
      <c r="BS191" s="1208"/>
      <c r="BT191" s="1208"/>
      <c r="BU191" s="1208"/>
      <c r="BV191" s="1208"/>
      <c r="BW191" s="1208"/>
      <c r="BX191" s="1208"/>
      <c r="BY191" s="1209"/>
      <c r="BZ191" s="1429" t="s">
        <v>485</v>
      </c>
      <c r="CA191" s="1430"/>
      <c r="CB191" s="1430"/>
      <c r="CC191" s="1430"/>
      <c r="CD191" s="1430"/>
      <c r="CE191" s="1430"/>
      <c r="CF191" s="1430"/>
      <c r="CG191" s="1431"/>
    </row>
    <row r="192" spans="20:85" ht="109.95" customHeight="1">
      <c r="T192" s="1351" t="s">
        <v>213</v>
      </c>
      <c r="U192" s="1352"/>
      <c r="V192" s="1352"/>
      <c r="W192" s="1353"/>
      <c r="X192" s="1435" t="s">
        <v>461</v>
      </c>
      <c r="Y192" s="1436"/>
      <c r="Z192" s="1436"/>
      <c r="AA192" s="1436"/>
      <c r="AB192" s="1436"/>
      <c r="AC192" s="1436"/>
      <c r="AD192" s="1436"/>
      <c r="AE192" s="1436"/>
      <c r="AF192" s="1436"/>
      <c r="AG192" s="1436"/>
      <c r="AH192" s="1436"/>
      <c r="AI192" s="1436"/>
      <c r="AJ192" s="1436"/>
      <c r="AK192" s="1436"/>
      <c r="AL192" s="1436"/>
      <c r="AM192" s="1436"/>
      <c r="AN192" s="1436"/>
      <c r="AO192" s="1436"/>
      <c r="AP192" s="1436"/>
      <c r="AQ192" s="1436"/>
      <c r="AR192" s="1436"/>
      <c r="AS192" s="1436"/>
      <c r="AT192" s="1436"/>
      <c r="AU192" s="1436"/>
      <c r="AV192" s="1436"/>
      <c r="AW192" s="1436"/>
      <c r="AX192" s="1436"/>
      <c r="AY192" s="1436"/>
      <c r="AZ192" s="1436"/>
      <c r="BA192" s="1436"/>
      <c r="BB192" s="1436"/>
      <c r="BC192" s="1436"/>
      <c r="BD192" s="1436"/>
      <c r="BE192" s="1436"/>
      <c r="BF192" s="1436"/>
      <c r="BG192" s="1436"/>
      <c r="BH192" s="1436"/>
      <c r="BI192" s="1436"/>
      <c r="BJ192" s="1436"/>
      <c r="BK192" s="1436"/>
      <c r="BL192" s="1436"/>
      <c r="BM192" s="1436"/>
      <c r="BN192" s="1436"/>
      <c r="BO192" s="1436"/>
      <c r="BP192" s="1436"/>
      <c r="BQ192" s="1436"/>
      <c r="BR192" s="1436"/>
      <c r="BS192" s="1436"/>
      <c r="BT192" s="1436"/>
      <c r="BU192" s="1436"/>
      <c r="BV192" s="1436"/>
      <c r="BW192" s="1436"/>
      <c r="BX192" s="1436"/>
      <c r="BY192" s="1437"/>
      <c r="BZ192" s="1438" t="s">
        <v>38</v>
      </c>
      <c r="CA192" s="1439"/>
      <c r="CB192" s="1439"/>
      <c r="CC192" s="1439"/>
      <c r="CD192" s="1439"/>
      <c r="CE192" s="1439"/>
      <c r="CF192" s="1439"/>
      <c r="CG192" s="1440"/>
    </row>
    <row r="193" spans="20:85" ht="109.95" customHeight="1">
      <c r="T193" s="1240" t="s">
        <v>214</v>
      </c>
      <c r="U193" s="1241"/>
      <c r="V193" s="1241"/>
      <c r="W193" s="1257"/>
      <c r="X193" s="1207" t="s">
        <v>462</v>
      </c>
      <c r="Y193" s="1208"/>
      <c r="Z193" s="1208"/>
      <c r="AA193" s="1208"/>
      <c r="AB193" s="1208"/>
      <c r="AC193" s="1208"/>
      <c r="AD193" s="1208"/>
      <c r="AE193" s="1208"/>
      <c r="AF193" s="1208"/>
      <c r="AG193" s="1208"/>
      <c r="AH193" s="1208"/>
      <c r="AI193" s="1208"/>
      <c r="AJ193" s="1208"/>
      <c r="AK193" s="1208"/>
      <c r="AL193" s="1208"/>
      <c r="AM193" s="1208"/>
      <c r="AN193" s="1208"/>
      <c r="AO193" s="1208"/>
      <c r="AP193" s="1208"/>
      <c r="AQ193" s="1208"/>
      <c r="AR193" s="1208"/>
      <c r="AS193" s="1208"/>
      <c r="AT193" s="1208"/>
      <c r="AU193" s="1208"/>
      <c r="AV193" s="1208"/>
      <c r="AW193" s="1208"/>
      <c r="AX193" s="1208"/>
      <c r="AY193" s="1208"/>
      <c r="AZ193" s="1208"/>
      <c r="BA193" s="1208"/>
      <c r="BB193" s="1208"/>
      <c r="BC193" s="1208"/>
      <c r="BD193" s="1208"/>
      <c r="BE193" s="1208"/>
      <c r="BF193" s="1208"/>
      <c r="BG193" s="1208"/>
      <c r="BH193" s="1208"/>
      <c r="BI193" s="1208"/>
      <c r="BJ193" s="1208"/>
      <c r="BK193" s="1208"/>
      <c r="BL193" s="1208"/>
      <c r="BM193" s="1208"/>
      <c r="BN193" s="1208"/>
      <c r="BO193" s="1208"/>
      <c r="BP193" s="1208"/>
      <c r="BQ193" s="1208"/>
      <c r="BR193" s="1208"/>
      <c r="BS193" s="1208"/>
      <c r="BT193" s="1208"/>
      <c r="BU193" s="1208"/>
      <c r="BV193" s="1208"/>
      <c r="BW193" s="1208"/>
      <c r="BX193" s="1208"/>
      <c r="BY193" s="1209"/>
      <c r="BZ193" s="1429" t="s">
        <v>38</v>
      </c>
      <c r="CA193" s="1430"/>
      <c r="CB193" s="1430"/>
      <c r="CC193" s="1430"/>
      <c r="CD193" s="1430"/>
      <c r="CE193" s="1430"/>
      <c r="CF193" s="1430"/>
      <c r="CG193" s="1431"/>
    </row>
    <row r="194" spans="20:85" ht="109.95" customHeight="1">
      <c r="T194" s="1240" t="s">
        <v>47</v>
      </c>
      <c r="U194" s="1241"/>
      <c r="V194" s="1241"/>
      <c r="W194" s="1257"/>
      <c r="X194" s="1207" t="s">
        <v>460</v>
      </c>
      <c r="Y194" s="1208"/>
      <c r="Z194" s="1208"/>
      <c r="AA194" s="1208"/>
      <c r="AB194" s="1208"/>
      <c r="AC194" s="1208"/>
      <c r="AD194" s="1208"/>
      <c r="AE194" s="1208"/>
      <c r="AF194" s="1208"/>
      <c r="AG194" s="1208"/>
      <c r="AH194" s="1208"/>
      <c r="AI194" s="1208"/>
      <c r="AJ194" s="1208"/>
      <c r="AK194" s="1208"/>
      <c r="AL194" s="1208"/>
      <c r="AM194" s="1208"/>
      <c r="AN194" s="1208"/>
      <c r="AO194" s="1208"/>
      <c r="AP194" s="1208"/>
      <c r="AQ194" s="1208"/>
      <c r="AR194" s="1208"/>
      <c r="AS194" s="1208"/>
      <c r="AT194" s="1208"/>
      <c r="AU194" s="1208"/>
      <c r="AV194" s="1208"/>
      <c r="AW194" s="1208"/>
      <c r="AX194" s="1208"/>
      <c r="AY194" s="1208"/>
      <c r="AZ194" s="1208"/>
      <c r="BA194" s="1208"/>
      <c r="BB194" s="1208"/>
      <c r="BC194" s="1208"/>
      <c r="BD194" s="1208"/>
      <c r="BE194" s="1208"/>
      <c r="BF194" s="1208"/>
      <c r="BG194" s="1208"/>
      <c r="BH194" s="1208"/>
      <c r="BI194" s="1208"/>
      <c r="BJ194" s="1208"/>
      <c r="BK194" s="1208"/>
      <c r="BL194" s="1208"/>
      <c r="BM194" s="1208"/>
      <c r="BN194" s="1208"/>
      <c r="BO194" s="1208"/>
      <c r="BP194" s="1208"/>
      <c r="BQ194" s="1208"/>
      <c r="BR194" s="1208"/>
      <c r="BS194" s="1208"/>
      <c r="BT194" s="1208"/>
      <c r="BU194" s="1208"/>
      <c r="BV194" s="1208"/>
      <c r="BW194" s="1208"/>
      <c r="BX194" s="1208"/>
      <c r="BY194" s="1209"/>
      <c r="BZ194" s="1429" t="s">
        <v>52</v>
      </c>
      <c r="CA194" s="1430"/>
      <c r="CB194" s="1430"/>
      <c r="CC194" s="1430"/>
      <c r="CD194" s="1430"/>
      <c r="CE194" s="1430"/>
      <c r="CF194" s="1430"/>
      <c r="CG194" s="1431"/>
    </row>
    <row r="195" spans="20:85" ht="109.95" customHeight="1">
      <c r="T195" s="1240" t="s">
        <v>48</v>
      </c>
      <c r="U195" s="1241"/>
      <c r="V195" s="1241"/>
      <c r="W195" s="1257"/>
      <c r="X195" s="1207" t="s">
        <v>503</v>
      </c>
      <c r="Y195" s="1208"/>
      <c r="Z195" s="1208"/>
      <c r="AA195" s="1208"/>
      <c r="AB195" s="1208"/>
      <c r="AC195" s="1208"/>
      <c r="AD195" s="1208"/>
      <c r="AE195" s="1208"/>
      <c r="AF195" s="1208"/>
      <c r="AG195" s="1208"/>
      <c r="AH195" s="1208"/>
      <c r="AI195" s="1208"/>
      <c r="AJ195" s="1208"/>
      <c r="AK195" s="1208"/>
      <c r="AL195" s="1208"/>
      <c r="AM195" s="1208"/>
      <c r="AN195" s="1208"/>
      <c r="AO195" s="1208"/>
      <c r="AP195" s="1208"/>
      <c r="AQ195" s="1208"/>
      <c r="AR195" s="1208"/>
      <c r="AS195" s="1208"/>
      <c r="AT195" s="1208"/>
      <c r="AU195" s="1208"/>
      <c r="AV195" s="1208"/>
      <c r="AW195" s="1208"/>
      <c r="AX195" s="1208"/>
      <c r="AY195" s="1208"/>
      <c r="AZ195" s="1208"/>
      <c r="BA195" s="1208"/>
      <c r="BB195" s="1208"/>
      <c r="BC195" s="1208"/>
      <c r="BD195" s="1208"/>
      <c r="BE195" s="1208"/>
      <c r="BF195" s="1208"/>
      <c r="BG195" s="1208"/>
      <c r="BH195" s="1208"/>
      <c r="BI195" s="1208"/>
      <c r="BJ195" s="1208"/>
      <c r="BK195" s="1208"/>
      <c r="BL195" s="1208"/>
      <c r="BM195" s="1208"/>
      <c r="BN195" s="1208"/>
      <c r="BO195" s="1208"/>
      <c r="BP195" s="1208"/>
      <c r="BQ195" s="1208"/>
      <c r="BR195" s="1208"/>
      <c r="BS195" s="1208"/>
      <c r="BT195" s="1208"/>
      <c r="BU195" s="1208"/>
      <c r="BV195" s="1208"/>
      <c r="BW195" s="1208"/>
      <c r="BX195" s="1208"/>
      <c r="BY195" s="1209"/>
      <c r="BZ195" s="1429" t="s">
        <v>52</v>
      </c>
      <c r="CA195" s="1430"/>
      <c r="CB195" s="1430"/>
      <c r="CC195" s="1430"/>
      <c r="CD195" s="1430"/>
      <c r="CE195" s="1430"/>
      <c r="CF195" s="1430"/>
      <c r="CG195" s="1431"/>
    </row>
    <row r="196" spans="20:85" ht="109.95" customHeight="1">
      <c r="T196" s="1144" t="s">
        <v>49</v>
      </c>
      <c r="U196" s="1175"/>
      <c r="V196" s="1175"/>
      <c r="W196" s="1177"/>
      <c r="X196" s="1207" t="s">
        <v>463</v>
      </c>
      <c r="Y196" s="1208"/>
      <c r="Z196" s="1208"/>
      <c r="AA196" s="1208"/>
      <c r="AB196" s="1208"/>
      <c r="AC196" s="1208"/>
      <c r="AD196" s="1208"/>
      <c r="AE196" s="1208"/>
      <c r="AF196" s="1208"/>
      <c r="AG196" s="1208"/>
      <c r="AH196" s="1208"/>
      <c r="AI196" s="1208"/>
      <c r="AJ196" s="1208"/>
      <c r="AK196" s="1208"/>
      <c r="AL196" s="1208"/>
      <c r="AM196" s="1208"/>
      <c r="AN196" s="1208"/>
      <c r="AO196" s="1208"/>
      <c r="AP196" s="1208"/>
      <c r="AQ196" s="1208"/>
      <c r="AR196" s="1208"/>
      <c r="AS196" s="1208"/>
      <c r="AT196" s="1208"/>
      <c r="AU196" s="1208"/>
      <c r="AV196" s="1208"/>
      <c r="AW196" s="1208"/>
      <c r="AX196" s="1208"/>
      <c r="AY196" s="1208"/>
      <c r="AZ196" s="1208"/>
      <c r="BA196" s="1208"/>
      <c r="BB196" s="1208"/>
      <c r="BC196" s="1208"/>
      <c r="BD196" s="1208"/>
      <c r="BE196" s="1208"/>
      <c r="BF196" s="1208"/>
      <c r="BG196" s="1208"/>
      <c r="BH196" s="1208"/>
      <c r="BI196" s="1208"/>
      <c r="BJ196" s="1208"/>
      <c r="BK196" s="1208"/>
      <c r="BL196" s="1208"/>
      <c r="BM196" s="1208"/>
      <c r="BN196" s="1208"/>
      <c r="BO196" s="1208"/>
      <c r="BP196" s="1208"/>
      <c r="BQ196" s="1208"/>
      <c r="BR196" s="1208"/>
      <c r="BS196" s="1208"/>
      <c r="BT196" s="1208"/>
      <c r="BU196" s="1208"/>
      <c r="BV196" s="1208"/>
      <c r="BW196" s="1208"/>
      <c r="BX196" s="1208"/>
      <c r="BY196" s="1209"/>
      <c r="BZ196" s="1429" t="s">
        <v>64</v>
      </c>
      <c r="CA196" s="1430"/>
      <c r="CB196" s="1430"/>
      <c r="CC196" s="1430"/>
      <c r="CD196" s="1430"/>
      <c r="CE196" s="1430"/>
      <c r="CF196" s="1430"/>
      <c r="CG196" s="1431"/>
    </row>
    <row r="197" spans="20:85" ht="109.95" customHeight="1">
      <c r="T197" s="1240" t="s">
        <v>50</v>
      </c>
      <c r="U197" s="1241"/>
      <c r="V197" s="1241"/>
      <c r="W197" s="1257"/>
      <c r="X197" s="1207" t="s">
        <v>464</v>
      </c>
      <c r="Y197" s="1208"/>
      <c r="Z197" s="1208"/>
      <c r="AA197" s="1208"/>
      <c r="AB197" s="1208"/>
      <c r="AC197" s="1208"/>
      <c r="AD197" s="1208"/>
      <c r="AE197" s="1208"/>
      <c r="AF197" s="1208"/>
      <c r="AG197" s="1208"/>
      <c r="AH197" s="1208"/>
      <c r="AI197" s="1208"/>
      <c r="AJ197" s="1208"/>
      <c r="AK197" s="1208"/>
      <c r="AL197" s="1208"/>
      <c r="AM197" s="1208"/>
      <c r="AN197" s="1208"/>
      <c r="AO197" s="1208"/>
      <c r="AP197" s="1208"/>
      <c r="AQ197" s="1208"/>
      <c r="AR197" s="1208"/>
      <c r="AS197" s="1208"/>
      <c r="AT197" s="1208"/>
      <c r="AU197" s="1208"/>
      <c r="AV197" s="1208"/>
      <c r="AW197" s="1208"/>
      <c r="AX197" s="1208"/>
      <c r="AY197" s="1208"/>
      <c r="AZ197" s="1208"/>
      <c r="BA197" s="1208"/>
      <c r="BB197" s="1208"/>
      <c r="BC197" s="1208"/>
      <c r="BD197" s="1208"/>
      <c r="BE197" s="1208"/>
      <c r="BF197" s="1208"/>
      <c r="BG197" s="1208"/>
      <c r="BH197" s="1208"/>
      <c r="BI197" s="1208"/>
      <c r="BJ197" s="1208"/>
      <c r="BK197" s="1208"/>
      <c r="BL197" s="1208"/>
      <c r="BM197" s="1208"/>
      <c r="BN197" s="1208"/>
      <c r="BO197" s="1208"/>
      <c r="BP197" s="1208"/>
      <c r="BQ197" s="1208"/>
      <c r="BR197" s="1208"/>
      <c r="BS197" s="1208"/>
      <c r="BT197" s="1208"/>
      <c r="BU197" s="1208"/>
      <c r="BV197" s="1208"/>
      <c r="BW197" s="1208"/>
      <c r="BX197" s="1208"/>
      <c r="BY197" s="1209"/>
      <c r="BZ197" s="1429" t="s">
        <v>63</v>
      </c>
      <c r="CA197" s="1430"/>
      <c r="CB197" s="1430"/>
      <c r="CC197" s="1430"/>
      <c r="CD197" s="1430"/>
      <c r="CE197" s="1430"/>
      <c r="CF197" s="1430"/>
      <c r="CG197" s="1431"/>
    </row>
    <row r="198" spans="20:85" ht="109.95" customHeight="1">
      <c r="T198" s="1240" t="s">
        <v>77</v>
      </c>
      <c r="U198" s="1241"/>
      <c r="V198" s="1241"/>
      <c r="W198" s="1257"/>
      <c r="X198" s="1207" t="s">
        <v>466</v>
      </c>
      <c r="Y198" s="1208"/>
      <c r="Z198" s="1208"/>
      <c r="AA198" s="1208"/>
      <c r="AB198" s="1208"/>
      <c r="AC198" s="1208"/>
      <c r="AD198" s="1208"/>
      <c r="AE198" s="1208"/>
      <c r="AF198" s="1208"/>
      <c r="AG198" s="1208"/>
      <c r="AH198" s="1208"/>
      <c r="AI198" s="1208"/>
      <c r="AJ198" s="1208"/>
      <c r="AK198" s="1208"/>
      <c r="AL198" s="1208"/>
      <c r="AM198" s="1208"/>
      <c r="AN198" s="1208"/>
      <c r="AO198" s="1208"/>
      <c r="AP198" s="1208"/>
      <c r="AQ198" s="1208"/>
      <c r="AR198" s="1208"/>
      <c r="AS198" s="1208"/>
      <c r="AT198" s="1208"/>
      <c r="AU198" s="1208"/>
      <c r="AV198" s="1208"/>
      <c r="AW198" s="1208"/>
      <c r="AX198" s="1208"/>
      <c r="AY198" s="1208"/>
      <c r="AZ198" s="1208"/>
      <c r="BA198" s="1208"/>
      <c r="BB198" s="1208"/>
      <c r="BC198" s="1208"/>
      <c r="BD198" s="1208"/>
      <c r="BE198" s="1208"/>
      <c r="BF198" s="1208"/>
      <c r="BG198" s="1208"/>
      <c r="BH198" s="1208"/>
      <c r="BI198" s="1208"/>
      <c r="BJ198" s="1208"/>
      <c r="BK198" s="1208"/>
      <c r="BL198" s="1208"/>
      <c r="BM198" s="1208"/>
      <c r="BN198" s="1208"/>
      <c r="BO198" s="1208"/>
      <c r="BP198" s="1208"/>
      <c r="BQ198" s="1208"/>
      <c r="BR198" s="1208"/>
      <c r="BS198" s="1208"/>
      <c r="BT198" s="1208"/>
      <c r="BU198" s="1208"/>
      <c r="BV198" s="1208"/>
      <c r="BW198" s="1208"/>
      <c r="BX198" s="1208"/>
      <c r="BY198" s="1209"/>
      <c r="BZ198" s="1429" t="s">
        <v>67</v>
      </c>
      <c r="CA198" s="1430"/>
      <c r="CB198" s="1430"/>
      <c r="CC198" s="1430"/>
      <c r="CD198" s="1430"/>
      <c r="CE198" s="1430"/>
      <c r="CF198" s="1430"/>
      <c r="CG198" s="1431"/>
    </row>
    <row r="199" spans="20:85" ht="109.95" customHeight="1">
      <c r="T199" s="1240" t="s">
        <v>78</v>
      </c>
      <c r="U199" s="1241"/>
      <c r="V199" s="1241"/>
      <c r="W199" s="1257"/>
      <c r="X199" s="1207" t="s">
        <v>467</v>
      </c>
      <c r="Y199" s="1208"/>
      <c r="Z199" s="1208"/>
      <c r="AA199" s="1208"/>
      <c r="AB199" s="1208"/>
      <c r="AC199" s="1208"/>
      <c r="AD199" s="1208"/>
      <c r="AE199" s="1208"/>
      <c r="AF199" s="1208"/>
      <c r="AG199" s="1208"/>
      <c r="AH199" s="1208"/>
      <c r="AI199" s="1208"/>
      <c r="AJ199" s="1208"/>
      <c r="AK199" s="1208"/>
      <c r="AL199" s="1208"/>
      <c r="AM199" s="1208"/>
      <c r="AN199" s="1208"/>
      <c r="AO199" s="1208"/>
      <c r="AP199" s="1208"/>
      <c r="AQ199" s="1208"/>
      <c r="AR199" s="1208"/>
      <c r="AS199" s="1208"/>
      <c r="AT199" s="1208"/>
      <c r="AU199" s="1208"/>
      <c r="AV199" s="1208"/>
      <c r="AW199" s="1208"/>
      <c r="AX199" s="1208"/>
      <c r="AY199" s="1208"/>
      <c r="AZ199" s="1208"/>
      <c r="BA199" s="1208"/>
      <c r="BB199" s="1208"/>
      <c r="BC199" s="1208"/>
      <c r="BD199" s="1208"/>
      <c r="BE199" s="1208"/>
      <c r="BF199" s="1208"/>
      <c r="BG199" s="1208"/>
      <c r="BH199" s="1208"/>
      <c r="BI199" s="1208"/>
      <c r="BJ199" s="1208"/>
      <c r="BK199" s="1208"/>
      <c r="BL199" s="1208"/>
      <c r="BM199" s="1208"/>
      <c r="BN199" s="1208"/>
      <c r="BO199" s="1208"/>
      <c r="BP199" s="1208"/>
      <c r="BQ199" s="1208"/>
      <c r="BR199" s="1208"/>
      <c r="BS199" s="1208"/>
      <c r="BT199" s="1208"/>
      <c r="BU199" s="1208"/>
      <c r="BV199" s="1208"/>
      <c r="BW199" s="1208"/>
      <c r="BX199" s="1208"/>
      <c r="BY199" s="1209"/>
      <c r="BZ199" s="1429" t="s">
        <v>68</v>
      </c>
      <c r="CA199" s="1430"/>
      <c r="CB199" s="1430"/>
      <c r="CC199" s="1430"/>
      <c r="CD199" s="1430"/>
      <c r="CE199" s="1430"/>
      <c r="CF199" s="1430"/>
      <c r="CG199" s="1431"/>
    </row>
    <row r="200" spans="20:85" ht="109.95" customHeight="1">
      <c r="T200" s="1240" t="s">
        <v>252</v>
      </c>
      <c r="U200" s="1241"/>
      <c r="V200" s="1241"/>
      <c r="W200" s="1257"/>
      <c r="X200" s="1207" t="s">
        <v>468</v>
      </c>
      <c r="Y200" s="1208"/>
      <c r="Z200" s="1208"/>
      <c r="AA200" s="1208"/>
      <c r="AB200" s="1208"/>
      <c r="AC200" s="1208"/>
      <c r="AD200" s="1208"/>
      <c r="AE200" s="1208"/>
      <c r="AF200" s="1208"/>
      <c r="AG200" s="1208"/>
      <c r="AH200" s="1208"/>
      <c r="AI200" s="1208"/>
      <c r="AJ200" s="1208"/>
      <c r="AK200" s="1208"/>
      <c r="AL200" s="1208"/>
      <c r="AM200" s="1208"/>
      <c r="AN200" s="1208"/>
      <c r="AO200" s="1208"/>
      <c r="AP200" s="1208"/>
      <c r="AQ200" s="1208"/>
      <c r="AR200" s="1208"/>
      <c r="AS200" s="1208"/>
      <c r="AT200" s="1208"/>
      <c r="AU200" s="1208"/>
      <c r="AV200" s="1208"/>
      <c r="AW200" s="1208"/>
      <c r="AX200" s="1208"/>
      <c r="AY200" s="1208"/>
      <c r="AZ200" s="1208"/>
      <c r="BA200" s="1208"/>
      <c r="BB200" s="1208"/>
      <c r="BC200" s="1208"/>
      <c r="BD200" s="1208"/>
      <c r="BE200" s="1208"/>
      <c r="BF200" s="1208"/>
      <c r="BG200" s="1208"/>
      <c r="BH200" s="1208"/>
      <c r="BI200" s="1208"/>
      <c r="BJ200" s="1208"/>
      <c r="BK200" s="1208"/>
      <c r="BL200" s="1208"/>
      <c r="BM200" s="1208"/>
      <c r="BN200" s="1208"/>
      <c r="BO200" s="1208"/>
      <c r="BP200" s="1208"/>
      <c r="BQ200" s="1208"/>
      <c r="BR200" s="1208"/>
      <c r="BS200" s="1208"/>
      <c r="BT200" s="1208"/>
      <c r="BU200" s="1208"/>
      <c r="BV200" s="1208"/>
      <c r="BW200" s="1208"/>
      <c r="BX200" s="1208"/>
      <c r="BY200" s="1209"/>
      <c r="BZ200" s="1429" t="s">
        <v>399</v>
      </c>
      <c r="CA200" s="1430"/>
      <c r="CB200" s="1430"/>
      <c r="CC200" s="1430"/>
      <c r="CD200" s="1430"/>
      <c r="CE200" s="1430"/>
      <c r="CF200" s="1430"/>
      <c r="CG200" s="1431"/>
    </row>
    <row r="201" spans="20:85" ht="109.95" customHeight="1">
      <c r="T201" s="1240" t="s">
        <v>253</v>
      </c>
      <c r="U201" s="1241"/>
      <c r="V201" s="1241"/>
      <c r="W201" s="1257"/>
      <c r="X201" s="1207" t="s">
        <v>470</v>
      </c>
      <c r="Y201" s="1208"/>
      <c r="Z201" s="1208"/>
      <c r="AA201" s="1208"/>
      <c r="AB201" s="1208"/>
      <c r="AC201" s="1208"/>
      <c r="AD201" s="1208"/>
      <c r="AE201" s="1208"/>
      <c r="AF201" s="1208"/>
      <c r="AG201" s="1208"/>
      <c r="AH201" s="1208"/>
      <c r="AI201" s="1208"/>
      <c r="AJ201" s="1208"/>
      <c r="AK201" s="1208"/>
      <c r="AL201" s="1208"/>
      <c r="AM201" s="1208"/>
      <c r="AN201" s="1208"/>
      <c r="AO201" s="1208"/>
      <c r="AP201" s="1208"/>
      <c r="AQ201" s="1208"/>
      <c r="AR201" s="1208"/>
      <c r="AS201" s="1208"/>
      <c r="AT201" s="1208"/>
      <c r="AU201" s="1208"/>
      <c r="AV201" s="1208"/>
      <c r="AW201" s="1208"/>
      <c r="AX201" s="1208"/>
      <c r="AY201" s="1208"/>
      <c r="AZ201" s="1208"/>
      <c r="BA201" s="1208"/>
      <c r="BB201" s="1208"/>
      <c r="BC201" s="1208"/>
      <c r="BD201" s="1208"/>
      <c r="BE201" s="1208"/>
      <c r="BF201" s="1208"/>
      <c r="BG201" s="1208"/>
      <c r="BH201" s="1208"/>
      <c r="BI201" s="1208"/>
      <c r="BJ201" s="1208"/>
      <c r="BK201" s="1208"/>
      <c r="BL201" s="1208"/>
      <c r="BM201" s="1208"/>
      <c r="BN201" s="1208"/>
      <c r="BO201" s="1208"/>
      <c r="BP201" s="1208"/>
      <c r="BQ201" s="1208"/>
      <c r="BR201" s="1208"/>
      <c r="BS201" s="1208"/>
      <c r="BT201" s="1208"/>
      <c r="BU201" s="1208"/>
      <c r="BV201" s="1208"/>
      <c r="BW201" s="1208"/>
      <c r="BX201" s="1208"/>
      <c r="BY201" s="1209"/>
      <c r="BZ201" s="1429" t="s">
        <v>243</v>
      </c>
      <c r="CA201" s="1430"/>
      <c r="CB201" s="1430"/>
      <c r="CC201" s="1430"/>
      <c r="CD201" s="1430"/>
      <c r="CE201" s="1430"/>
      <c r="CF201" s="1430"/>
      <c r="CG201" s="1431"/>
    </row>
    <row r="202" spans="20:85" ht="109.95" customHeight="1">
      <c r="T202" s="1240" t="s">
        <v>103</v>
      </c>
      <c r="U202" s="1241"/>
      <c r="V202" s="1241"/>
      <c r="W202" s="1257"/>
      <c r="X202" s="1207" t="s">
        <v>472</v>
      </c>
      <c r="Y202" s="1208"/>
      <c r="Z202" s="1208"/>
      <c r="AA202" s="1208"/>
      <c r="AB202" s="1208"/>
      <c r="AC202" s="1208"/>
      <c r="AD202" s="1208"/>
      <c r="AE202" s="1208"/>
      <c r="AF202" s="1208"/>
      <c r="AG202" s="1208"/>
      <c r="AH202" s="1208"/>
      <c r="AI202" s="1208"/>
      <c r="AJ202" s="1208"/>
      <c r="AK202" s="1208"/>
      <c r="AL202" s="1208"/>
      <c r="AM202" s="1208"/>
      <c r="AN202" s="1208"/>
      <c r="AO202" s="1208"/>
      <c r="AP202" s="1208"/>
      <c r="AQ202" s="1208"/>
      <c r="AR202" s="1208"/>
      <c r="AS202" s="1208"/>
      <c r="AT202" s="1208"/>
      <c r="AU202" s="1208"/>
      <c r="AV202" s="1208"/>
      <c r="AW202" s="1208"/>
      <c r="AX202" s="1208"/>
      <c r="AY202" s="1208"/>
      <c r="AZ202" s="1208"/>
      <c r="BA202" s="1208"/>
      <c r="BB202" s="1208"/>
      <c r="BC202" s="1208"/>
      <c r="BD202" s="1208"/>
      <c r="BE202" s="1208"/>
      <c r="BF202" s="1208"/>
      <c r="BG202" s="1208"/>
      <c r="BH202" s="1208"/>
      <c r="BI202" s="1208"/>
      <c r="BJ202" s="1208"/>
      <c r="BK202" s="1208"/>
      <c r="BL202" s="1208"/>
      <c r="BM202" s="1208"/>
      <c r="BN202" s="1208"/>
      <c r="BO202" s="1208"/>
      <c r="BP202" s="1208"/>
      <c r="BQ202" s="1208"/>
      <c r="BR202" s="1208"/>
      <c r="BS202" s="1208"/>
      <c r="BT202" s="1208"/>
      <c r="BU202" s="1208"/>
      <c r="BV202" s="1208"/>
      <c r="BW202" s="1208"/>
      <c r="BX202" s="1208"/>
      <c r="BY202" s="1209"/>
      <c r="BZ202" s="1429" t="s">
        <v>244</v>
      </c>
      <c r="CA202" s="1430"/>
      <c r="CB202" s="1430"/>
      <c r="CC202" s="1430"/>
      <c r="CD202" s="1430"/>
      <c r="CE202" s="1430"/>
      <c r="CF202" s="1430"/>
      <c r="CG202" s="1431"/>
    </row>
    <row r="203" spans="20:85" ht="109.95" customHeight="1">
      <c r="T203" s="1240" t="s">
        <v>215</v>
      </c>
      <c r="U203" s="1241"/>
      <c r="V203" s="1241"/>
      <c r="W203" s="1257"/>
      <c r="X203" s="1207" t="s">
        <v>471</v>
      </c>
      <c r="Y203" s="1208"/>
      <c r="Z203" s="1208"/>
      <c r="AA203" s="1208"/>
      <c r="AB203" s="1208"/>
      <c r="AC203" s="1208"/>
      <c r="AD203" s="1208"/>
      <c r="AE203" s="1208"/>
      <c r="AF203" s="1208"/>
      <c r="AG203" s="1208"/>
      <c r="AH203" s="1208"/>
      <c r="AI203" s="1208"/>
      <c r="AJ203" s="1208"/>
      <c r="AK203" s="1208"/>
      <c r="AL203" s="1208"/>
      <c r="AM203" s="1208"/>
      <c r="AN203" s="1208"/>
      <c r="AO203" s="1208"/>
      <c r="AP203" s="1208"/>
      <c r="AQ203" s="1208"/>
      <c r="AR203" s="1208"/>
      <c r="AS203" s="1208"/>
      <c r="AT203" s="1208"/>
      <c r="AU203" s="1208"/>
      <c r="AV203" s="1208"/>
      <c r="AW203" s="1208"/>
      <c r="AX203" s="1208"/>
      <c r="AY203" s="1208"/>
      <c r="AZ203" s="1208"/>
      <c r="BA203" s="1208"/>
      <c r="BB203" s="1208"/>
      <c r="BC203" s="1208"/>
      <c r="BD203" s="1208"/>
      <c r="BE203" s="1208"/>
      <c r="BF203" s="1208"/>
      <c r="BG203" s="1208"/>
      <c r="BH203" s="1208"/>
      <c r="BI203" s="1208"/>
      <c r="BJ203" s="1208"/>
      <c r="BK203" s="1208"/>
      <c r="BL203" s="1208"/>
      <c r="BM203" s="1208"/>
      <c r="BN203" s="1208"/>
      <c r="BO203" s="1208"/>
      <c r="BP203" s="1208"/>
      <c r="BQ203" s="1208"/>
      <c r="BR203" s="1208"/>
      <c r="BS203" s="1208"/>
      <c r="BT203" s="1208"/>
      <c r="BU203" s="1208"/>
      <c r="BV203" s="1208"/>
      <c r="BW203" s="1208"/>
      <c r="BX203" s="1208"/>
      <c r="BY203" s="1209"/>
      <c r="BZ203" s="1429" t="s">
        <v>251</v>
      </c>
      <c r="CA203" s="1430"/>
      <c r="CB203" s="1430"/>
      <c r="CC203" s="1430"/>
      <c r="CD203" s="1430"/>
      <c r="CE203" s="1430"/>
      <c r="CF203" s="1430"/>
      <c r="CG203" s="1431"/>
    </row>
    <row r="204" spans="20:85" ht="109.95" customHeight="1">
      <c r="T204" s="1240" t="s">
        <v>216</v>
      </c>
      <c r="U204" s="1241"/>
      <c r="V204" s="1241"/>
      <c r="W204" s="1257"/>
      <c r="X204" s="1207" t="s">
        <v>473</v>
      </c>
      <c r="Y204" s="1208"/>
      <c r="Z204" s="1208"/>
      <c r="AA204" s="1208"/>
      <c r="AB204" s="1208"/>
      <c r="AC204" s="1208"/>
      <c r="AD204" s="1208"/>
      <c r="AE204" s="1208"/>
      <c r="AF204" s="1208"/>
      <c r="AG204" s="1208"/>
      <c r="AH204" s="1208"/>
      <c r="AI204" s="1208"/>
      <c r="AJ204" s="1208"/>
      <c r="AK204" s="1208"/>
      <c r="AL204" s="1208"/>
      <c r="AM204" s="1208"/>
      <c r="AN204" s="1208"/>
      <c r="AO204" s="1208"/>
      <c r="AP204" s="1208"/>
      <c r="AQ204" s="1208"/>
      <c r="AR204" s="1208"/>
      <c r="AS204" s="1208"/>
      <c r="AT204" s="1208"/>
      <c r="AU204" s="1208"/>
      <c r="AV204" s="1208"/>
      <c r="AW204" s="1208"/>
      <c r="AX204" s="1208"/>
      <c r="AY204" s="1208"/>
      <c r="AZ204" s="1208"/>
      <c r="BA204" s="1208"/>
      <c r="BB204" s="1208"/>
      <c r="BC204" s="1208"/>
      <c r="BD204" s="1208"/>
      <c r="BE204" s="1208"/>
      <c r="BF204" s="1208"/>
      <c r="BG204" s="1208"/>
      <c r="BH204" s="1208"/>
      <c r="BI204" s="1208"/>
      <c r="BJ204" s="1208"/>
      <c r="BK204" s="1208"/>
      <c r="BL204" s="1208"/>
      <c r="BM204" s="1208"/>
      <c r="BN204" s="1208"/>
      <c r="BO204" s="1208"/>
      <c r="BP204" s="1208"/>
      <c r="BQ204" s="1208"/>
      <c r="BR204" s="1208"/>
      <c r="BS204" s="1208"/>
      <c r="BT204" s="1208"/>
      <c r="BU204" s="1208"/>
      <c r="BV204" s="1208"/>
      <c r="BW204" s="1208"/>
      <c r="BX204" s="1208"/>
      <c r="BY204" s="1209"/>
      <c r="BZ204" s="1429" t="s">
        <v>398</v>
      </c>
      <c r="CA204" s="1430"/>
      <c r="CB204" s="1430"/>
      <c r="CC204" s="1430"/>
      <c r="CD204" s="1430"/>
      <c r="CE204" s="1430"/>
      <c r="CF204" s="1430"/>
      <c r="CG204" s="1431"/>
    </row>
    <row r="205" spans="20:85" ht="109.95" customHeight="1">
      <c r="T205" s="1240" t="s">
        <v>217</v>
      </c>
      <c r="U205" s="1241"/>
      <c r="V205" s="1241"/>
      <c r="W205" s="1257"/>
      <c r="X205" s="1207" t="s">
        <v>492</v>
      </c>
      <c r="Y205" s="1208"/>
      <c r="Z205" s="1208"/>
      <c r="AA205" s="1208"/>
      <c r="AB205" s="1208"/>
      <c r="AC205" s="1208"/>
      <c r="AD205" s="1208"/>
      <c r="AE205" s="1208"/>
      <c r="AF205" s="1208"/>
      <c r="AG205" s="1208"/>
      <c r="AH205" s="1208"/>
      <c r="AI205" s="1208"/>
      <c r="AJ205" s="1208"/>
      <c r="AK205" s="1208"/>
      <c r="AL205" s="1208"/>
      <c r="AM205" s="1208"/>
      <c r="AN205" s="1208"/>
      <c r="AO205" s="1208"/>
      <c r="AP205" s="1208"/>
      <c r="AQ205" s="1208"/>
      <c r="AR205" s="1208"/>
      <c r="AS205" s="1208"/>
      <c r="AT205" s="1208"/>
      <c r="AU205" s="1208"/>
      <c r="AV205" s="1208"/>
      <c r="AW205" s="1208"/>
      <c r="AX205" s="1208"/>
      <c r="AY205" s="1208"/>
      <c r="AZ205" s="1208"/>
      <c r="BA205" s="1208"/>
      <c r="BB205" s="1208"/>
      <c r="BC205" s="1208"/>
      <c r="BD205" s="1208"/>
      <c r="BE205" s="1208"/>
      <c r="BF205" s="1208"/>
      <c r="BG205" s="1208"/>
      <c r="BH205" s="1208"/>
      <c r="BI205" s="1208"/>
      <c r="BJ205" s="1208"/>
      <c r="BK205" s="1208"/>
      <c r="BL205" s="1208"/>
      <c r="BM205" s="1208"/>
      <c r="BN205" s="1208"/>
      <c r="BO205" s="1208"/>
      <c r="BP205" s="1208"/>
      <c r="BQ205" s="1208"/>
      <c r="BR205" s="1208"/>
      <c r="BS205" s="1208"/>
      <c r="BT205" s="1208"/>
      <c r="BU205" s="1208"/>
      <c r="BV205" s="1208"/>
      <c r="BW205" s="1208"/>
      <c r="BX205" s="1208"/>
      <c r="BY205" s="1209"/>
      <c r="BZ205" s="1429" t="s">
        <v>557</v>
      </c>
      <c r="CA205" s="1430"/>
      <c r="CB205" s="1430"/>
      <c r="CC205" s="1430"/>
      <c r="CD205" s="1430"/>
      <c r="CE205" s="1430"/>
      <c r="CF205" s="1430"/>
      <c r="CG205" s="1431"/>
    </row>
    <row r="206" spans="20:85" ht="109.95" customHeight="1">
      <c r="T206" s="1240" t="s">
        <v>104</v>
      </c>
      <c r="U206" s="1241"/>
      <c r="V206" s="1241"/>
      <c r="W206" s="1257"/>
      <c r="X206" s="1207" t="s">
        <v>493</v>
      </c>
      <c r="Y206" s="1208"/>
      <c r="Z206" s="1208"/>
      <c r="AA206" s="1208"/>
      <c r="AB206" s="1208"/>
      <c r="AC206" s="1208"/>
      <c r="AD206" s="1208"/>
      <c r="AE206" s="1208"/>
      <c r="AF206" s="1208"/>
      <c r="AG206" s="1208"/>
      <c r="AH206" s="1208"/>
      <c r="AI206" s="1208"/>
      <c r="AJ206" s="1208"/>
      <c r="AK206" s="1208"/>
      <c r="AL206" s="1208"/>
      <c r="AM206" s="1208"/>
      <c r="AN206" s="1208"/>
      <c r="AO206" s="1208"/>
      <c r="AP206" s="1208"/>
      <c r="AQ206" s="1208"/>
      <c r="AR206" s="1208"/>
      <c r="AS206" s="1208"/>
      <c r="AT206" s="1208"/>
      <c r="AU206" s="1208"/>
      <c r="AV206" s="1208"/>
      <c r="AW206" s="1208"/>
      <c r="AX206" s="1208"/>
      <c r="AY206" s="1208"/>
      <c r="AZ206" s="1208"/>
      <c r="BA206" s="1208"/>
      <c r="BB206" s="1208"/>
      <c r="BC206" s="1208"/>
      <c r="BD206" s="1208"/>
      <c r="BE206" s="1208"/>
      <c r="BF206" s="1208"/>
      <c r="BG206" s="1208"/>
      <c r="BH206" s="1208"/>
      <c r="BI206" s="1208"/>
      <c r="BJ206" s="1208"/>
      <c r="BK206" s="1208"/>
      <c r="BL206" s="1208"/>
      <c r="BM206" s="1208"/>
      <c r="BN206" s="1208"/>
      <c r="BO206" s="1208"/>
      <c r="BP206" s="1208"/>
      <c r="BQ206" s="1208"/>
      <c r="BR206" s="1208"/>
      <c r="BS206" s="1208"/>
      <c r="BT206" s="1208"/>
      <c r="BU206" s="1208"/>
      <c r="BV206" s="1208"/>
      <c r="BW206" s="1208"/>
      <c r="BX206" s="1208"/>
      <c r="BY206" s="1209"/>
      <c r="BZ206" s="1429" t="s">
        <v>107</v>
      </c>
      <c r="CA206" s="1430"/>
      <c r="CB206" s="1430"/>
      <c r="CC206" s="1430"/>
      <c r="CD206" s="1430"/>
      <c r="CE206" s="1430"/>
      <c r="CF206" s="1430"/>
      <c r="CG206" s="1431"/>
    </row>
    <row r="207" spans="20:85" ht="109.95" customHeight="1">
      <c r="T207" s="1240" t="s">
        <v>105</v>
      </c>
      <c r="U207" s="1241"/>
      <c r="V207" s="1241"/>
      <c r="W207" s="1257"/>
      <c r="X207" s="1207" t="s">
        <v>495</v>
      </c>
      <c r="Y207" s="1208"/>
      <c r="Z207" s="1208"/>
      <c r="AA207" s="1208"/>
      <c r="AB207" s="1208"/>
      <c r="AC207" s="1208"/>
      <c r="AD207" s="1208"/>
      <c r="AE207" s="1208"/>
      <c r="AF207" s="1208"/>
      <c r="AG207" s="1208"/>
      <c r="AH207" s="1208"/>
      <c r="AI207" s="1208"/>
      <c r="AJ207" s="1208"/>
      <c r="AK207" s="1208"/>
      <c r="AL207" s="1208"/>
      <c r="AM207" s="1208"/>
      <c r="AN207" s="1208"/>
      <c r="AO207" s="1208"/>
      <c r="AP207" s="1208"/>
      <c r="AQ207" s="1208"/>
      <c r="AR207" s="1208"/>
      <c r="AS207" s="1208"/>
      <c r="AT207" s="1208"/>
      <c r="AU207" s="1208"/>
      <c r="AV207" s="1208"/>
      <c r="AW207" s="1208"/>
      <c r="AX207" s="1208"/>
      <c r="AY207" s="1208"/>
      <c r="AZ207" s="1208"/>
      <c r="BA207" s="1208"/>
      <c r="BB207" s="1208"/>
      <c r="BC207" s="1208"/>
      <c r="BD207" s="1208"/>
      <c r="BE207" s="1208"/>
      <c r="BF207" s="1208"/>
      <c r="BG207" s="1208"/>
      <c r="BH207" s="1208"/>
      <c r="BI207" s="1208"/>
      <c r="BJ207" s="1208"/>
      <c r="BK207" s="1208"/>
      <c r="BL207" s="1208"/>
      <c r="BM207" s="1208"/>
      <c r="BN207" s="1208"/>
      <c r="BO207" s="1208"/>
      <c r="BP207" s="1208"/>
      <c r="BQ207" s="1208"/>
      <c r="BR207" s="1208"/>
      <c r="BS207" s="1208"/>
      <c r="BT207" s="1208"/>
      <c r="BU207" s="1208"/>
      <c r="BV207" s="1208"/>
      <c r="BW207" s="1208"/>
      <c r="BX207" s="1208"/>
      <c r="BY207" s="1209"/>
      <c r="BZ207" s="1429" t="s">
        <v>245</v>
      </c>
      <c r="CA207" s="1430"/>
      <c r="CB207" s="1430"/>
      <c r="CC207" s="1430"/>
      <c r="CD207" s="1430"/>
      <c r="CE207" s="1430"/>
      <c r="CF207" s="1430"/>
      <c r="CG207" s="1431"/>
    </row>
    <row r="208" spans="20:85" ht="109.95" customHeight="1">
      <c r="T208" s="1144" t="s">
        <v>218</v>
      </c>
      <c r="U208" s="1175"/>
      <c r="V208" s="1175"/>
      <c r="W208" s="1177"/>
      <c r="X208" s="1207" t="s">
        <v>494</v>
      </c>
      <c r="Y208" s="1208"/>
      <c r="Z208" s="1208"/>
      <c r="AA208" s="1208"/>
      <c r="AB208" s="1208"/>
      <c r="AC208" s="1208"/>
      <c r="AD208" s="1208"/>
      <c r="AE208" s="1208"/>
      <c r="AF208" s="1208"/>
      <c r="AG208" s="1208"/>
      <c r="AH208" s="1208"/>
      <c r="AI208" s="1208"/>
      <c r="AJ208" s="1208"/>
      <c r="AK208" s="1208"/>
      <c r="AL208" s="1208"/>
      <c r="AM208" s="1208"/>
      <c r="AN208" s="1208"/>
      <c r="AO208" s="1208"/>
      <c r="AP208" s="1208"/>
      <c r="AQ208" s="1208"/>
      <c r="AR208" s="1208"/>
      <c r="AS208" s="1208"/>
      <c r="AT208" s="1208"/>
      <c r="AU208" s="1208"/>
      <c r="AV208" s="1208"/>
      <c r="AW208" s="1208"/>
      <c r="AX208" s="1208"/>
      <c r="AY208" s="1208"/>
      <c r="AZ208" s="1208"/>
      <c r="BA208" s="1208"/>
      <c r="BB208" s="1208"/>
      <c r="BC208" s="1208"/>
      <c r="BD208" s="1208"/>
      <c r="BE208" s="1208"/>
      <c r="BF208" s="1208"/>
      <c r="BG208" s="1208"/>
      <c r="BH208" s="1208"/>
      <c r="BI208" s="1208"/>
      <c r="BJ208" s="1208"/>
      <c r="BK208" s="1208"/>
      <c r="BL208" s="1208"/>
      <c r="BM208" s="1208"/>
      <c r="BN208" s="1208"/>
      <c r="BO208" s="1208"/>
      <c r="BP208" s="1208"/>
      <c r="BQ208" s="1208"/>
      <c r="BR208" s="1208"/>
      <c r="BS208" s="1208"/>
      <c r="BT208" s="1208"/>
      <c r="BU208" s="1208"/>
      <c r="BV208" s="1208"/>
      <c r="BW208" s="1208"/>
      <c r="BX208" s="1208"/>
      <c r="BY208" s="1209"/>
      <c r="BZ208" s="1429" t="s">
        <v>402</v>
      </c>
      <c r="CA208" s="1430"/>
      <c r="CB208" s="1430"/>
      <c r="CC208" s="1430"/>
      <c r="CD208" s="1430"/>
      <c r="CE208" s="1430"/>
      <c r="CF208" s="1430"/>
      <c r="CG208" s="1431"/>
    </row>
    <row r="209" spans="20:85" ht="109.95" customHeight="1">
      <c r="T209" s="1144" t="s">
        <v>218</v>
      </c>
      <c r="U209" s="1175"/>
      <c r="V209" s="1175"/>
      <c r="W209" s="1177"/>
      <c r="X209" s="1207" t="s">
        <v>474</v>
      </c>
      <c r="Y209" s="1208"/>
      <c r="Z209" s="1208"/>
      <c r="AA209" s="1208"/>
      <c r="AB209" s="1208"/>
      <c r="AC209" s="1208"/>
      <c r="AD209" s="1208"/>
      <c r="AE209" s="1208"/>
      <c r="AF209" s="1208"/>
      <c r="AG209" s="1208"/>
      <c r="AH209" s="1208"/>
      <c r="AI209" s="1208"/>
      <c r="AJ209" s="1208"/>
      <c r="AK209" s="1208"/>
      <c r="AL209" s="1208"/>
      <c r="AM209" s="1208"/>
      <c r="AN209" s="1208"/>
      <c r="AO209" s="1208"/>
      <c r="AP209" s="1208"/>
      <c r="AQ209" s="1208"/>
      <c r="AR209" s="1208"/>
      <c r="AS209" s="1208"/>
      <c r="AT209" s="1208"/>
      <c r="AU209" s="1208"/>
      <c r="AV209" s="1208"/>
      <c r="AW209" s="1208"/>
      <c r="AX209" s="1208"/>
      <c r="AY209" s="1208"/>
      <c r="AZ209" s="1208"/>
      <c r="BA209" s="1208"/>
      <c r="BB209" s="1208"/>
      <c r="BC209" s="1208"/>
      <c r="BD209" s="1208"/>
      <c r="BE209" s="1208"/>
      <c r="BF209" s="1208"/>
      <c r="BG209" s="1208"/>
      <c r="BH209" s="1208"/>
      <c r="BI209" s="1208"/>
      <c r="BJ209" s="1208"/>
      <c r="BK209" s="1208"/>
      <c r="BL209" s="1208"/>
      <c r="BM209" s="1208"/>
      <c r="BN209" s="1208"/>
      <c r="BO209" s="1208"/>
      <c r="BP209" s="1208"/>
      <c r="BQ209" s="1208"/>
      <c r="BR209" s="1208"/>
      <c r="BS209" s="1208"/>
      <c r="BT209" s="1208"/>
      <c r="BU209" s="1208"/>
      <c r="BV209" s="1208"/>
      <c r="BW209" s="1208"/>
      <c r="BX209" s="1208"/>
      <c r="BY209" s="1209"/>
      <c r="BZ209" s="1429" t="s">
        <v>560</v>
      </c>
      <c r="CA209" s="1430"/>
      <c r="CB209" s="1430"/>
      <c r="CC209" s="1430"/>
      <c r="CD209" s="1430"/>
      <c r="CE209" s="1430"/>
      <c r="CF209" s="1430"/>
      <c r="CG209" s="1431"/>
    </row>
    <row r="210" spans="20:85" ht="109.95" customHeight="1">
      <c r="T210" s="1144" t="s">
        <v>219</v>
      </c>
      <c r="U210" s="1175"/>
      <c r="V210" s="1175"/>
      <c r="W210" s="1177"/>
      <c r="X210" s="1207" t="s">
        <v>496</v>
      </c>
      <c r="Y210" s="1208"/>
      <c r="Z210" s="1208"/>
      <c r="AA210" s="1208"/>
      <c r="AB210" s="1208"/>
      <c r="AC210" s="1208"/>
      <c r="AD210" s="1208"/>
      <c r="AE210" s="1208"/>
      <c r="AF210" s="1208"/>
      <c r="AG210" s="1208"/>
      <c r="AH210" s="1208"/>
      <c r="AI210" s="1208"/>
      <c r="AJ210" s="1208"/>
      <c r="AK210" s="1208"/>
      <c r="AL210" s="1208"/>
      <c r="AM210" s="1208"/>
      <c r="AN210" s="1208"/>
      <c r="AO210" s="1208"/>
      <c r="AP210" s="1208"/>
      <c r="AQ210" s="1208"/>
      <c r="AR210" s="1208"/>
      <c r="AS210" s="1208"/>
      <c r="AT210" s="1208"/>
      <c r="AU210" s="1208"/>
      <c r="AV210" s="1208"/>
      <c r="AW210" s="1208"/>
      <c r="AX210" s="1208"/>
      <c r="AY210" s="1208"/>
      <c r="AZ210" s="1208"/>
      <c r="BA210" s="1208"/>
      <c r="BB210" s="1208"/>
      <c r="BC210" s="1208"/>
      <c r="BD210" s="1208"/>
      <c r="BE210" s="1208"/>
      <c r="BF210" s="1208"/>
      <c r="BG210" s="1208"/>
      <c r="BH210" s="1208"/>
      <c r="BI210" s="1208"/>
      <c r="BJ210" s="1208"/>
      <c r="BK210" s="1208"/>
      <c r="BL210" s="1208"/>
      <c r="BM210" s="1208"/>
      <c r="BN210" s="1208"/>
      <c r="BO210" s="1208"/>
      <c r="BP210" s="1208"/>
      <c r="BQ210" s="1208"/>
      <c r="BR210" s="1208"/>
      <c r="BS210" s="1208"/>
      <c r="BT210" s="1208"/>
      <c r="BU210" s="1208"/>
      <c r="BV210" s="1208"/>
      <c r="BW210" s="1208"/>
      <c r="BX210" s="1208"/>
      <c r="BY210" s="1209"/>
      <c r="BZ210" s="1429" t="s">
        <v>561</v>
      </c>
      <c r="CA210" s="1430"/>
      <c r="CB210" s="1430"/>
      <c r="CC210" s="1430"/>
      <c r="CD210" s="1430"/>
      <c r="CE210" s="1430"/>
      <c r="CF210" s="1430"/>
      <c r="CG210" s="1431"/>
    </row>
    <row r="211" spans="20:85" ht="109.95" customHeight="1">
      <c r="T211" s="1144" t="s">
        <v>220</v>
      </c>
      <c r="U211" s="1175"/>
      <c r="V211" s="1175"/>
      <c r="W211" s="1177"/>
      <c r="X211" s="1207" t="s">
        <v>497</v>
      </c>
      <c r="Y211" s="1208"/>
      <c r="Z211" s="1208"/>
      <c r="AA211" s="1208"/>
      <c r="AB211" s="1208"/>
      <c r="AC211" s="1208"/>
      <c r="AD211" s="1208"/>
      <c r="AE211" s="1208"/>
      <c r="AF211" s="1208"/>
      <c r="AG211" s="1208"/>
      <c r="AH211" s="1208"/>
      <c r="AI211" s="1208"/>
      <c r="AJ211" s="1208"/>
      <c r="AK211" s="1208"/>
      <c r="AL211" s="1208"/>
      <c r="AM211" s="1208"/>
      <c r="AN211" s="1208"/>
      <c r="AO211" s="1208"/>
      <c r="AP211" s="1208"/>
      <c r="AQ211" s="1208"/>
      <c r="AR211" s="1208"/>
      <c r="AS211" s="1208"/>
      <c r="AT211" s="1208"/>
      <c r="AU211" s="1208"/>
      <c r="AV211" s="1208"/>
      <c r="AW211" s="1208"/>
      <c r="AX211" s="1208"/>
      <c r="AY211" s="1208"/>
      <c r="AZ211" s="1208"/>
      <c r="BA211" s="1208"/>
      <c r="BB211" s="1208"/>
      <c r="BC211" s="1208"/>
      <c r="BD211" s="1208"/>
      <c r="BE211" s="1208"/>
      <c r="BF211" s="1208"/>
      <c r="BG211" s="1208"/>
      <c r="BH211" s="1208"/>
      <c r="BI211" s="1208"/>
      <c r="BJ211" s="1208"/>
      <c r="BK211" s="1208"/>
      <c r="BL211" s="1208"/>
      <c r="BM211" s="1208"/>
      <c r="BN211" s="1208"/>
      <c r="BO211" s="1208"/>
      <c r="BP211" s="1208"/>
      <c r="BQ211" s="1208"/>
      <c r="BR211" s="1208"/>
      <c r="BS211" s="1208"/>
      <c r="BT211" s="1208"/>
      <c r="BU211" s="1208"/>
      <c r="BV211" s="1208"/>
      <c r="BW211" s="1208"/>
      <c r="BX211" s="1208"/>
      <c r="BY211" s="1209"/>
      <c r="BZ211" s="1429" t="s">
        <v>562</v>
      </c>
      <c r="CA211" s="1430"/>
      <c r="CB211" s="1430"/>
      <c r="CC211" s="1430"/>
      <c r="CD211" s="1430"/>
      <c r="CE211" s="1430"/>
      <c r="CF211" s="1430"/>
      <c r="CG211" s="1431"/>
    </row>
    <row r="212" spans="20:85" ht="109.95" customHeight="1">
      <c r="T212" s="1144" t="s">
        <v>221</v>
      </c>
      <c r="U212" s="1175"/>
      <c r="V212" s="1175"/>
      <c r="W212" s="1177"/>
      <c r="X212" s="1458" t="s">
        <v>505</v>
      </c>
      <c r="Y212" s="1459"/>
      <c r="Z212" s="1459"/>
      <c r="AA212" s="1459"/>
      <c r="AB212" s="1459"/>
      <c r="AC212" s="1459"/>
      <c r="AD212" s="1459"/>
      <c r="AE212" s="1459"/>
      <c r="AF212" s="1459"/>
      <c r="AG212" s="1459"/>
      <c r="AH212" s="1459"/>
      <c r="AI212" s="1459"/>
      <c r="AJ212" s="1459"/>
      <c r="AK212" s="1459"/>
      <c r="AL212" s="1459"/>
      <c r="AM212" s="1459"/>
      <c r="AN212" s="1459"/>
      <c r="AO212" s="1459"/>
      <c r="AP212" s="1459"/>
      <c r="AQ212" s="1459"/>
      <c r="AR212" s="1459"/>
      <c r="AS212" s="1459"/>
      <c r="AT212" s="1459"/>
      <c r="AU212" s="1459"/>
      <c r="AV212" s="1459"/>
      <c r="AW212" s="1459"/>
      <c r="AX212" s="1459"/>
      <c r="AY212" s="1459"/>
      <c r="AZ212" s="1459"/>
      <c r="BA212" s="1459"/>
      <c r="BB212" s="1459"/>
      <c r="BC212" s="1459"/>
      <c r="BD212" s="1459"/>
      <c r="BE212" s="1459"/>
      <c r="BF212" s="1459"/>
      <c r="BG212" s="1459"/>
      <c r="BH212" s="1459"/>
      <c r="BI212" s="1459"/>
      <c r="BJ212" s="1459"/>
      <c r="BK212" s="1459"/>
      <c r="BL212" s="1459"/>
      <c r="BM212" s="1459"/>
      <c r="BN212" s="1459"/>
      <c r="BO212" s="1459"/>
      <c r="BP212" s="1459"/>
      <c r="BQ212" s="1459"/>
      <c r="BR212" s="1459"/>
      <c r="BS212" s="1459"/>
      <c r="BT212" s="1459"/>
      <c r="BU212" s="1459"/>
      <c r="BV212" s="1459"/>
      <c r="BW212" s="1459"/>
      <c r="BX212" s="1459"/>
      <c r="BY212" s="1460"/>
      <c r="BZ212" s="1429" t="s">
        <v>246</v>
      </c>
      <c r="CA212" s="1430"/>
      <c r="CB212" s="1430"/>
      <c r="CC212" s="1430"/>
      <c r="CD212" s="1430"/>
      <c r="CE212" s="1430"/>
      <c r="CF212" s="1430"/>
      <c r="CG212" s="1431"/>
    </row>
    <row r="213" spans="20:85" ht="147" customHeight="1">
      <c r="T213" s="1144" t="s">
        <v>222</v>
      </c>
      <c r="U213" s="1175"/>
      <c r="V213" s="1175"/>
      <c r="W213" s="1177"/>
      <c r="X213" s="1207" t="s">
        <v>504</v>
      </c>
      <c r="Y213" s="1208"/>
      <c r="Z213" s="1208"/>
      <c r="AA213" s="1208"/>
      <c r="AB213" s="1208"/>
      <c r="AC213" s="1208"/>
      <c r="AD213" s="1208"/>
      <c r="AE213" s="1208"/>
      <c r="AF213" s="1208"/>
      <c r="AG213" s="1208"/>
      <c r="AH213" s="1208"/>
      <c r="AI213" s="1208"/>
      <c r="AJ213" s="1208"/>
      <c r="AK213" s="1208"/>
      <c r="AL213" s="1208"/>
      <c r="AM213" s="1208"/>
      <c r="AN213" s="1208"/>
      <c r="AO213" s="1208"/>
      <c r="AP213" s="1208"/>
      <c r="AQ213" s="1208"/>
      <c r="AR213" s="1208"/>
      <c r="AS213" s="1208"/>
      <c r="AT213" s="1208"/>
      <c r="AU213" s="1208"/>
      <c r="AV213" s="1208"/>
      <c r="AW213" s="1208"/>
      <c r="AX213" s="1208"/>
      <c r="AY213" s="1208"/>
      <c r="AZ213" s="1208"/>
      <c r="BA213" s="1208"/>
      <c r="BB213" s="1208"/>
      <c r="BC213" s="1208"/>
      <c r="BD213" s="1208"/>
      <c r="BE213" s="1208"/>
      <c r="BF213" s="1208"/>
      <c r="BG213" s="1208"/>
      <c r="BH213" s="1208"/>
      <c r="BI213" s="1208"/>
      <c r="BJ213" s="1208"/>
      <c r="BK213" s="1208"/>
      <c r="BL213" s="1208"/>
      <c r="BM213" s="1208"/>
      <c r="BN213" s="1208"/>
      <c r="BO213" s="1208"/>
      <c r="BP213" s="1208"/>
      <c r="BQ213" s="1208"/>
      <c r="BR213" s="1208"/>
      <c r="BS213" s="1208"/>
      <c r="BT213" s="1208"/>
      <c r="BU213" s="1208"/>
      <c r="BV213" s="1208"/>
      <c r="BW213" s="1208"/>
      <c r="BX213" s="1208"/>
      <c r="BY213" s="1209"/>
      <c r="BZ213" s="1429" t="s">
        <v>247</v>
      </c>
      <c r="CA213" s="1430"/>
      <c r="CB213" s="1430"/>
      <c r="CC213" s="1430"/>
      <c r="CD213" s="1430"/>
      <c r="CE213" s="1430"/>
      <c r="CF213" s="1430"/>
      <c r="CG213" s="1431"/>
    </row>
    <row r="214" spans="20:85" s="32" customFormat="1" ht="42" customHeight="1" thickBot="1">
      <c r="T214" s="90" t="s">
        <v>430</v>
      </c>
      <c r="U214" s="91"/>
      <c r="V214" s="91"/>
      <c r="W214" s="91"/>
      <c r="X214" s="91"/>
      <c r="Y214" s="91"/>
      <c r="Z214" s="206"/>
      <c r="AA214" s="87"/>
      <c r="AB214" s="87"/>
      <c r="AC214" s="87"/>
      <c r="AD214" s="87"/>
      <c r="AE214" s="87"/>
      <c r="AF214" s="87"/>
      <c r="AG214" s="206"/>
      <c r="AH214" s="206"/>
      <c r="AI214" s="93"/>
      <c r="AJ214" s="93"/>
      <c r="AK214" s="206"/>
      <c r="AL214" s="206"/>
      <c r="AM214" s="206"/>
      <c r="AN214" s="20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27"/>
      <c r="BE214" s="206"/>
      <c r="BF214" s="207"/>
      <c r="BG214" s="206"/>
      <c r="BH214" s="206"/>
      <c r="BI214" s="206"/>
      <c r="BP214" s="87"/>
      <c r="BQ214" s="206"/>
      <c r="BR214" s="206"/>
      <c r="BS214" s="206"/>
      <c r="BT214" s="206"/>
      <c r="BU214" s="206"/>
      <c r="BV214" s="206"/>
      <c r="BW214" s="206"/>
      <c r="CB214" s="85"/>
      <c r="CC214" s="84"/>
      <c r="CD214" s="85"/>
      <c r="CE214" s="85"/>
    </row>
    <row r="215" spans="20:85" s="164" customFormat="1" ht="126.75" customHeight="1" thickBot="1">
      <c r="T215" s="1386" t="s">
        <v>205</v>
      </c>
      <c r="U215" s="1387"/>
      <c r="V215" s="1387"/>
      <c r="W215" s="1387"/>
      <c r="X215" s="1018" t="s">
        <v>206</v>
      </c>
      <c r="Y215" s="1137"/>
      <c r="Z215" s="1137"/>
      <c r="AA215" s="1137"/>
      <c r="AB215" s="1137"/>
      <c r="AC215" s="1137"/>
      <c r="AD215" s="1137"/>
      <c r="AE215" s="1137"/>
      <c r="AF215" s="1137"/>
      <c r="AG215" s="1137"/>
      <c r="AH215" s="1137"/>
      <c r="AI215" s="1137"/>
      <c r="AJ215" s="1137"/>
      <c r="AK215" s="1137"/>
      <c r="AL215" s="1137"/>
      <c r="AM215" s="1137"/>
      <c r="AN215" s="1137"/>
      <c r="AO215" s="1137"/>
      <c r="AP215" s="1137"/>
      <c r="AQ215" s="1137"/>
      <c r="AR215" s="1137"/>
      <c r="AS215" s="1137"/>
      <c r="AT215" s="1137"/>
      <c r="AU215" s="1137"/>
      <c r="AV215" s="1137"/>
      <c r="AW215" s="1137"/>
      <c r="AX215" s="1137"/>
      <c r="AY215" s="1137"/>
      <c r="AZ215" s="1137"/>
      <c r="BA215" s="1137"/>
      <c r="BB215" s="1137"/>
      <c r="BC215" s="1137"/>
      <c r="BD215" s="1137"/>
      <c r="BE215" s="1137"/>
      <c r="BF215" s="1137"/>
      <c r="BG215" s="1137"/>
      <c r="BH215" s="1137"/>
      <c r="BI215" s="1137"/>
      <c r="BJ215" s="1137"/>
      <c r="BK215" s="1137"/>
      <c r="BL215" s="1137"/>
      <c r="BM215" s="1137"/>
      <c r="BN215" s="1137"/>
      <c r="BO215" s="1137"/>
      <c r="BP215" s="1137"/>
      <c r="BQ215" s="1137"/>
      <c r="BR215" s="1137"/>
      <c r="BS215" s="1137"/>
      <c r="BT215" s="1137"/>
      <c r="BU215" s="1137"/>
      <c r="BV215" s="1137"/>
      <c r="BW215" s="1137"/>
      <c r="BX215" s="1137"/>
      <c r="BY215" s="1138"/>
      <c r="BZ215" s="1386" t="s">
        <v>207</v>
      </c>
      <c r="CA215" s="1387"/>
      <c r="CB215" s="1387"/>
      <c r="CC215" s="1387"/>
      <c r="CD215" s="1387"/>
      <c r="CE215" s="1387"/>
      <c r="CF215" s="1387"/>
      <c r="CG215" s="1388"/>
    </row>
    <row r="216" spans="20:85" ht="109.95" customHeight="1">
      <c r="T216" s="1144" t="s">
        <v>223</v>
      </c>
      <c r="U216" s="1175"/>
      <c r="V216" s="1175"/>
      <c r="W216" s="1177"/>
      <c r="X216" s="1207" t="s">
        <v>507</v>
      </c>
      <c r="Y216" s="1208"/>
      <c r="Z216" s="1208"/>
      <c r="AA216" s="1208"/>
      <c r="AB216" s="1208"/>
      <c r="AC216" s="1208"/>
      <c r="AD216" s="1208"/>
      <c r="AE216" s="1208"/>
      <c r="AF216" s="1208"/>
      <c r="AG216" s="1208"/>
      <c r="AH216" s="1208"/>
      <c r="AI216" s="1208"/>
      <c r="AJ216" s="1208"/>
      <c r="AK216" s="1208"/>
      <c r="AL216" s="1208"/>
      <c r="AM216" s="1208"/>
      <c r="AN216" s="1208"/>
      <c r="AO216" s="1208"/>
      <c r="AP216" s="1208"/>
      <c r="AQ216" s="1208"/>
      <c r="AR216" s="1208"/>
      <c r="AS216" s="1208"/>
      <c r="AT216" s="1208"/>
      <c r="AU216" s="1208"/>
      <c r="AV216" s="1208"/>
      <c r="AW216" s="1208"/>
      <c r="AX216" s="1208"/>
      <c r="AY216" s="1208"/>
      <c r="AZ216" s="1208"/>
      <c r="BA216" s="1208"/>
      <c r="BB216" s="1208"/>
      <c r="BC216" s="1208"/>
      <c r="BD216" s="1208"/>
      <c r="BE216" s="1208"/>
      <c r="BF216" s="1208"/>
      <c r="BG216" s="1208"/>
      <c r="BH216" s="1208"/>
      <c r="BI216" s="1208"/>
      <c r="BJ216" s="1208"/>
      <c r="BK216" s="1208"/>
      <c r="BL216" s="1208"/>
      <c r="BM216" s="1208"/>
      <c r="BN216" s="1208"/>
      <c r="BO216" s="1208"/>
      <c r="BP216" s="1208"/>
      <c r="BQ216" s="1208"/>
      <c r="BR216" s="1208"/>
      <c r="BS216" s="1208"/>
      <c r="BT216" s="1208"/>
      <c r="BU216" s="1208"/>
      <c r="BV216" s="1208"/>
      <c r="BW216" s="1208"/>
      <c r="BX216" s="1208"/>
      <c r="BY216" s="1209"/>
      <c r="BZ216" s="1429" t="s">
        <v>248</v>
      </c>
      <c r="CA216" s="1430"/>
      <c r="CB216" s="1430"/>
      <c r="CC216" s="1430"/>
      <c r="CD216" s="1430"/>
      <c r="CE216" s="1430"/>
      <c r="CF216" s="1430"/>
      <c r="CG216" s="1431"/>
    </row>
    <row r="217" spans="20:85" ht="109.95" customHeight="1">
      <c r="T217" s="1144" t="s">
        <v>224</v>
      </c>
      <c r="U217" s="1175"/>
      <c r="V217" s="1175"/>
      <c r="W217" s="1177"/>
      <c r="X217" s="1207" t="s">
        <v>508</v>
      </c>
      <c r="Y217" s="1208"/>
      <c r="Z217" s="1208"/>
      <c r="AA217" s="1208"/>
      <c r="AB217" s="1208"/>
      <c r="AC217" s="1208"/>
      <c r="AD217" s="1208"/>
      <c r="AE217" s="1208"/>
      <c r="AF217" s="1208"/>
      <c r="AG217" s="1208"/>
      <c r="AH217" s="1208"/>
      <c r="AI217" s="1208"/>
      <c r="AJ217" s="1208"/>
      <c r="AK217" s="1208"/>
      <c r="AL217" s="1208"/>
      <c r="AM217" s="1208"/>
      <c r="AN217" s="1208"/>
      <c r="AO217" s="1208"/>
      <c r="AP217" s="1208"/>
      <c r="AQ217" s="1208"/>
      <c r="AR217" s="1208"/>
      <c r="AS217" s="1208"/>
      <c r="AT217" s="1208"/>
      <c r="AU217" s="1208"/>
      <c r="AV217" s="1208"/>
      <c r="AW217" s="1208"/>
      <c r="AX217" s="1208"/>
      <c r="AY217" s="1208"/>
      <c r="AZ217" s="1208"/>
      <c r="BA217" s="1208"/>
      <c r="BB217" s="1208"/>
      <c r="BC217" s="1208"/>
      <c r="BD217" s="1208"/>
      <c r="BE217" s="1208"/>
      <c r="BF217" s="1208"/>
      <c r="BG217" s="1208"/>
      <c r="BH217" s="1208"/>
      <c r="BI217" s="1208"/>
      <c r="BJ217" s="1208"/>
      <c r="BK217" s="1208"/>
      <c r="BL217" s="1208"/>
      <c r="BM217" s="1208"/>
      <c r="BN217" s="1208"/>
      <c r="BO217" s="1208"/>
      <c r="BP217" s="1208"/>
      <c r="BQ217" s="1208"/>
      <c r="BR217" s="1208"/>
      <c r="BS217" s="1208"/>
      <c r="BT217" s="1208"/>
      <c r="BU217" s="1208"/>
      <c r="BV217" s="1208"/>
      <c r="BW217" s="1208"/>
      <c r="BX217" s="1208"/>
      <c r="BY217" s="1209"/>
      <c r="BZ217" s="1429" t="s">
        <v>282</v>
      </c>
      <c r="CA217" s="1430"/>
      <c r="CB217" s="1430"/>
      <c r="CC217" s="1430"/>
      <c r="CD217" s="1430"/>
      <c r="CE217" s="1430"/>
      <c r="CF217" s="1430"/>
      <c r="CG217" s="1431"/>
    </row>
    <row r="218" spans="20:85" ht="109.95" customHeight="1">
      <c r="T218" s="1144" t="s">
        <v>225</v>
      </c>
      <c r="U218" s="1175"/>
      <c r="V218" s="1175"/>
      <c r="W218" s="1177"/>
      <c r="X218" s="1207" t="s">
        <v>476</v>
      </c>
      <c r="Y218" s="1208"/>
      <c r="Z218" s="1208"/>
      <c r="AA218" s="1208"/>
      <c r="AB218" s="1208"/>
      <c r="AC218" s="1208"/>
      <c r="AD218" s="1208"/>
      <c r="AE218" s="1208"/>
      <c r="AF218" s="1208"/>
      <c r="AG218" s="1208"/>
      <c r="AH218" s="1208"/>
      <c r="AI218" s="1208"/>
      <c r="AJ218" s="1208"/>
      <c r="AK218" s="1208"/>
      <c r="AL218" s="1208"/>
      <c r="AM218" s="1208"/>
      <c r="AN218" s="1208"/>
      <c r="AO218" s="1208"/>
      <c r="AP218" s="1208"/>
      <c r="AQ218" s="1208"/>
      <c r="AR218" s="1208"/>
      <c r="AS218" s="1208"/>
      <c r="AT218" s="1208"/>
      <c r="AU218" s="1208"/>
      <c r="AV218" s="1208"/>
      <c r="AW218" s="1208"/>
      <c r="AX218" s="1208"/>
      <c r="AY218" s="1208"/>
      <c r="AZ218" s="1208"/>
      <c r="BA218" s="1208"/>
      <c r="BB218" s="1208"/>
      <c r="BC218" s="1208"/>
      <c r="BD218" s="1208"/>
      <c r="BE218" s="1208"/>
      <c r="BF218" s="1208"/>
      <c r="BG218" s="1208"/>
      <c r="BH218" s="1208"/>
      <c r="BI218" s="1208"/>
      <c r="BJ218" s="1208"/>
      <c r="BK218" s="1208"/>
      <c r="BL218" s="1208"/>
      <c r="BM218" s="1208"/>
      <c r="BN218" s="1208"/>
      <c r="BO218" s="1208"/>
      <c r="BP218" s="1208"/>
      <c r="BQ218" s="1208"/>
      <c r="BR218" s="1208"/>
      <c r="BS218" s="1208"/>
      <c r="BT218" s="1208"/>
      <c r="BU218" s="1208"/>
      <c r="BV218" s="1208"/>
      <c r="BW218" s="1208"/>
      <c r="BX218" s="1208"/>
      <c r="BY218" s="1209"/>
      <c r="BZ218" s="1429" t="s">
        <v>138</v>
      </c>
      <c r="CA218" s="1430"/>
      <c r="CB218" s="1430"/>
      <c r="CC218" s="1430"/>
      <c r="CD218" s="1430"/>
      <c r="CE218" s="1430"/>
      <c r="CF218" s="1430"/>
      <c r="CG218" s="1431"/>
    </row>
    <row r="219" spans="20:85" ht="109.95" customHeight="1">
      <c r="T219" s="1144" t="s">
        <v>97</v>
      </c>
      <c r="U219" s="1175"/>
      <c r="V219" s="1175"/>
      <c r="W219" s="1177"/>
      <c r="X219" s="1207" t="s">
        <v>477</v>
      </c>
      <c r="Y219" s="1208"/>
      <c r="Z219" s="1208"/>
      <c r="AA219" s="1208"/>
      <c r="AB219" s="1208"/>
      <c r="AC219" s="1208"/>
      <c r="AD219" s="1208"/>
      <c r="AE219" s="1208"/>
      <c r="AF219" s="1208"/>
      <c r="AG219" s="1208"/>
      <c r="AH219" s="1208"/>
      <c r="AI219" s="1208"/>
      <c r="AJ219" s="1208"/>
      <c r="AK219" s="1208"/>
      <c r="AL219" s="1208"/>
      <c r="AM219" s="1208"/>
      <c r="AN219" s="1208"/>
      <c r="AO219" s="1208"/>
      <c r="AP219" s="1208"/>
      <c r="AQ219" s="1208"/>
      <c r="AR219" s="1208"/>
      <c r="AS219" s="1208"/>
      <c r="AT219" s="1208"/>
      <c r="AU219" s="1208"/>
      <c r="AV219" s="1208"/>
      <c r="AW219" s="1208"/>
      <c r="AX219" s="1208"/>
      <c r="AY219" s="1208"/>
      <c r="AZ219" s="1208"/>
      <c r="BA219" s="1208"/>
      <c r="BB219" s="1208"/>
      <c r="BC219" s="1208"/>
      <c r="BD219" s="1208"/>
      <c r="BE219" s="1208"/>
      <c r="BF219" s="1208"/>
      <c r="BG219" s="1208"/>
      <c r="BH219" s="1208"/>
      <c r="BI219" s="1208"/>
      <c r="BJ219" s="1208"/>
      <c r="BK219" s="1208"/>
      <c r="BL219" s="1208"/>
      <c r="BM219" s="1208"/>
      <c r="BN219" s="1208"/>
      <c r="BO219" s="1208"/>
      <c r="BP219" s="1208"/>
      <c r="BQ219" s="1208"/>
      <c r="BR219" s="1208"/>
      <c r="BS219" s="1208"/>
      <c r="BT219" s="1208"/>
      <c r="BU219" s="1208"/>
      <c r="BV219" s="1208"/>
      <c r="BW219" s="1208"/>
      <c r="BX219" s="1208"/>
      <c r="BY219" s="1209"/>
      <c r="BZ219" s="1429" t="s">
        <v>564</v>
      </c>
      <c r="CA219" s="1430"/>
      <c r="CB219" s="1430"/>
      <c r="CC219" s="1430"/>
      <c r="CD219" s="1430"/>
      <c r="CE219" s="1430"/>
      <c r="CF219" s="1430"/>
      <c r="CG219" s="1431"/>
    </row>
    <row r="220" spans="20:85" ht="109.95" customHeight="1">
      <c r="T220" s="1144" t="s">
        <v>100</v>
      </c>
      <c r="U220" s="1175"/>
      <c r="V220" s="1175"/>
      <c r="W220" s="1177"/>
      <c r="X220" s="1207" t="s">
        <v>478</v>
      </c>
      <c r="Y220" s="1208"/>
      <c r="Z220" s="1208"/>
      <c r="AA220" s="1208"/>
      <c r="AB220" s="1208"/>
      <c r="AC220" s="1208"/>
      <c r="AD220" s="1208"/>
      <c r="AE220" s="1208"/>
      <c r="AF220" s="1208"/>
      <c r="AG220" s="1208"/>
      <c r="AH220" s="1208"/>
      <c r="AI220" s="1208"/>
      <c r="AJ220" s="1208"/>
      <c r="AK220" s="1208"/>
      <c r="AL220" s="1208"/>
      <c r="AM220" s="1208"/>
      <c r="AN220" s="1208"/>
      <c r="AO220" s="1208"/>
      <c r="AP220" s="1208"/>
      <c r="AQ220" s="1208"/>
      <c r="AR220" s="1208"/>
      <c r="AS220" s="1208"/>
      <c r="AT220" s="1208"/>
      <c r="AU220" s="1208"/>
      <c r="AV220" s="1208"/>
      <c r="AW220" s="1208"/>
      <c r="AX220" s="1208"/>
      <c r="AY220" s="1208"/>
      <c r="AZ220" s="1208"/>
      <c r="BA220" s="1208"/>
      <c r="BB220" s="1208"/>
      <c r="BC220" s="1208"/>
      <c r="BD220" s="1208"/>
      <c r="BE220" s="1208"/>
      <c r="BF220" s="1208"/>
      <c r="BG220" s="1208"/>
      <c r="BH220" s="1208"/>
      <c r="BI220" s="1208"/>
      <c r="BJ220" s="1208"/>
      <c r="BK220" s="1208"/>
      <c r="BL220" s="1208"/>
      <c r="BM220" s="1208"/>
      <c r="BN220" s="1208"/>
      <c r="BO220" s="1208"/>
      <c r="BP220" s="1208"/>
      <c r="BQ220" s="1208"/>
      <c r="BR220" s="1208"/>
      <c r="BS220" s="1208"/>
      <c r="BT220" s="1208"/>
      <c r="BU220" s="1208"/>
      <c r="BV220" s="1208"/>
      <c r="BW220" s="1208"/>
      <c r="BX220" s="1208"/>
      <c r="BY220" s="1209"/>
      <c r="BZ220" s="1429" t="s">
        <v>565</v>
      </c>
      <c r="CA220" s="1430"/>
      <c r="CB220" s="1430"/>
      <c r="CC220" s="1430"/>
      <c r="CD220" s="1430"/>
      <c r="CE220" s="1430"/>
      <c r="CF220" s="1430"/>
      <c r="CG220" s="1431"/>
    </row>
    <row r="221" spans="20:85" ht="109.95" customHeight="1">
      <c r="T221" s="1144" t="s">
        <v>101</v>
      </c>
      <c r="U221" s="1175"/>
      <c r="V221" s="1175"/>
      <c r="W221" s="1177"/>
      <c r="X221" s="1207" t="s">
        <v>479</v>
      </c>
      <c r="Y221" s="1208"/>
      <c r="Z221" s="1208"/>
      <c r="AA221" s="1208"/>
      <c r="AB221" s="1208"/>
      <c r="AC221" s="1208"/>
      <c r="AD221" s="1208"/>
      <c r="AE221" s="1208"/>
      <c r="AF221" s="1208"/>
      <c r="AG221" s="1208"/>
      <c r="AH221" s="1208"/>
      <c r="AI221" s="1208"/>
      <c r="AJ221" s="1208"/>
      <c r="AK221" s="1208"/>
      <c r="AL221" s="1208"/>
      <c r="AM221" s="1208"/>
      <c r="AN221" s="1208"/>
      <c r="AO221" s="1208"/>
      <c r="AP221" s="1208"/>
      <c r="AQ221" s="1208"/>
      <c r="AR221" s="1208"/>
      <c r="AS221" s="1208"/>
      <c r="AT221" s="1208"/>
      <c r="AU221" s="1208"/>
      <c r="AV221" s="1208"/>
      <c r="AW221" s="1208"/>
      <c r="AX221" s="1208"/>
      <c r="AY221" s="1208"/>
      <c r="AZ221" s="1208"/>
      <c r="BA221" s="1208"/>
      <c r="BB221" s="1208"/>
      <c r="BC221" s="1208"/>
      <c r="BD221" s="1208"/>
      <c r="BE221" s="1208"/>
      <c r="BF221" s="1208"/>
      <c r="BG221" s="1208"/>
      <c r="BH221" s="1208"/>
      <c r="BI221" s="1208"/>
      <c r="BJ221" s="1208"/>
      <c r="BK221" s="1208"/>
      <c r="BL221" s="1208"/>
      <c r="BM221" s="1208"/>
      <c r="BN221" s="1208"/>
      <c r="BO221" s="1208"/>
      <c r="BP221" s="1208"/>
      <c r="BQ221" s="1208"/>
      <c r="BR221" s="1208"/>
      <c r="BS221" s="1208"/>
      <c r="BT221" s="1208"/>
      <c r="BU221" s="1208"/>
      <c r="BV221" s="1208"/>
      <c r="BW221" s="1208"/>
      <c r="BX221" s="1208"/>
      <c r="BY221" s="1209"/>
      <c r="BZ221" s="1429" t="s">
        <v>566</v>
      </c>
      <c r="CA221" s="1430"/>
      <c r="CB221" s="1430"/>
      <c r="CC221" s="1430"/>
      <c r="CD221" s="1430"/>
      <c r="CE221" s="1430"/>
      <c r="CF221" s="1430"/>
      <c r="CG221" s="1431"/>
    </row>
    <row r="222" spans="20:85" ht="109.95" customHeight="1">
      <c r="T222" s="1144" t="s">
        <v>102</v>
      </c>
      <c r="U222" s="1175"/>
      <c r="V222" s="1175"/>
      <c r="W222" s="1177"/>
      <c r="X222" s="1207" t="s">
        <v>480</v>
      </c>
      <c r="Y222" s="1208"/>
      <c r="Z222" s="1208"/>
      <c r="AA222" s="1208"/>
      <c r="AB222" s="1208"/>
      <c r="AC222" s="1208"/>
      <c r="AD222" s="1208"/>
      <c r="AE222" s="1208"/>
      <c r="AF222" s="1208"/>
      <c r="AG222" s="1208"/>
      <c r="AH222" s="1208"/>
      <c r="AI222" s="1208"/>
      <c r="AJ222" s="1208"/>
      <c r="AK222" s="1208"/>
      <c r="AL222" s="1208"/>
      <c r="AM222" s="1208"/>
      <c r="AN222" s="1208"/>
      <c r="AO222" s="1208"/>
      <c r="AP222" s="1208"/>
      <c r="AQ222" s="1208"/>
      <c r="AR222" s="1208"/>
      <c r="AS222" s="1208"/>
      <c r="AT222" s="1208"/>
      <c r="AU222" s="1208"/>
      <c r="AV222" s="1208"/>
      <c r="AW222" s="1208"/>
      <c r="AX222" s="1208"/>
      <c r="AY222" s="1208"/>
      <c r="AZ222" s="1208"/>
      <c r="BA222" s="1208"/>
      <c r="BB222" s="1208"/>
      <c r="BC222" s="1208"/>
      <c r="BD222" s="1208"/>
      <c r="BE222" s="1208"/>
      <c r="BF222" s="1208"/>
      <c r="BG222" s="1208"/>
      <c r="BH222" s="1208"/>
      <c r="BI222" s="1208"/>
      <c r="BJ222" s="1208"/>
      <c r="BK222" s="1208"/>
      <c r="BL222" s="1208"/>
      <c r="BM222" s="1208"/>
      <c r="BN222" s="1208"/>
      <c r="BO222" s="1208"/>
      <c r="BP222" s="1208"/>
      <c r="BQ222" s="1208"/>
      <c r="BR222" s="1208"/>
      <c r="BS222" s="1208"/>
      <c r="BT222" s="1208"/>
      <c r="BU222" s="1208"/>
      <c r="BV222" s="1208"/>
      <c r="BW222" s="1208"/>
      <c r="BX222" s="1208"/>
      <c r="BY222" s="1209"/>
      <c r="BZ222" s="1429" t="s">
        <v>567</v>
      </c>
      <c r="CA222" s="1430"/>
      <c r="CB222" s="1430"/>
      <c r="CC222" s="1430"/>
      <c r="CD222" s="1430"/>
      <c r="CE222" s="1430"/>
      <c r="CF222" s="1430"/>
      <c r="CG222" s="1431"/>
    </row>
    <row r="223" spans="20:85" ht="109.95" customHeight="1">
      <c r="T223" s="1144" t="s">
        <v>230</v>
      </c>
      <c r="U223" s="1175"/>
      <c r="V223" s="1175"/>
      <c r="W223" s="1177"/>
      <c r="X223" s="1207" t="s">
        <v>481</v>
      </c>
      <c r="Y223" s="1208"/>
      <c r="Z223" s="1208"/>
      <c r="AA223" s="1208"/>
      <c r="AB223" s="1208"/>
      <c r="AC223" s="1208"/>
      <c r="AD223" s="1208"/>
      <c r="AE223" s="1208"/>
      <c r="AF223" s="1208"/>
      <c r="AG223" s="1208"/>
      <c r="AH223" s="1208"/>
      <c r="AI223" s="1208"/>
      <c r="AJ223" s="1208"/>
      <c r="AK223" s="1208"/>
      <c r="AL223" s="1208"/>
      <c r="AM223" s="1208"/>
      <c r="AN223" s="1208"/>
      <c r="AO223" s="1208"/>
      <c r="AP223" s="1208"/>
      <c r="AQ223" s="1208"/>
      <c r="AR223" s="1208"/>
      <c r="AS223" s="1208"/>
      <c r="AT223" s="1208"/>
      <c r="AU223" s="1208"/>
      <c r="AV223" s="1208"/>
      <c r="AW223" s="1208"/>
      <c r="AX223" s="1208"/>
      <c r="AY223" s="1208"/>
      <c r="AZ223" s="1208"/>
      <c r="BA223" s="1208"/>
      <c r="BB223" s="1208"/>
      <c r="BC223" s="1208"/>
      <c r="BD223" s="1208"/>
      <c r="BE223" s="1208"/>
      <c r="BF223" s="1208"/>
      <c r="BG223" s="1208"/>
      <c r="BH223" s="1208"/>
      <c r="BI223" s="1208"/>
      <c r="BJ223" s="1208"/>
      <c r="BK223" s="1208"/>
      <c r="BL223" s="1208"/>
      <c r="BM223" s="1208"/>
      <c r="BN223" s="1208"/>
      <c r="BO223" s="1208"/>
      <c r="BP223" s="1208"/>
      <c r="BQ223" s="1208"/>
      <c r="BR223" s="1208"/>
      <c r="BS223" s="1208"/>
      <c r="BT223" s="1208"/>
      <c r="BU223" s="1208"/>
      <c r="BV223" s="1208"/>
      <c r="BW223" s="1208"/>
      <c r="BX223" s="1208"/>
      <c r="BY223" s="1209"/>
      <c r="BZ223" s="1429" t="s">
        <v>568</v>
      </c>
      <c r="CA223" s="1430"/>
      <c r="CB223" s="1430"/>
      <c r="CC223" s="1430"/>
      <c r="CD223" s="1430"/>
      <c r="CE223" s="1430"/>
      <c r="CF223" s="1430"/>
      <c r="CG223" s="1431"/>
    </row>
    <row r="224" spans="20:85" ht="109.95" customHeight="1">
      <c r="T224" s="1144" t="s">
        <v>231</v>
      </c>
      <c r="U224" s="1175"/>
      <c r="V224" s="1175"/>
      <c r="W224" s="1177"/>
      <c r="X224" s="1207" t="s">
        <v>482</v>
      </c>
      <c r="Y224" s="1208"/>
      <c r="Z224" s="1208"/>
      <c r="AA224" s="1208"/>
      <c r="AB224" s="1208"/>
      <c r="AC224" s="1208"/>
      <c r="AD224" s="1208"/>
      <c r="AE224" s="1208"/>
      <c r="AF224" s="1208"/>
      <c r="AG224" s="1208"/>
      <c r="AH224" s="1208"/>
      <c r="AI224" s="1208"/>
      <c r="AJ224" s="1208"/>
      <c r="AK224" s="1208"/>
      <c r="AL224" s="1208"/>
      <c r="AM224" s="1208"/>
      <c r="AN224" s="1208"/>
      <c r="AO224" s="1208"/>
      <c r="AP224" s="1208"/>
      <c r="AQ224" s="1208"/>
      <c r="AR224" s="1208"/>
      <c r="AS224" s="1208"/>
      <c r="AT224" s="1208"/>
      <c r="AU224" s="1208"/>
      <c r="AV224" s="1208"/>
      <c r="AW224" s="1208"/>
      <c r="AX224" s="1208"/>
      <c r="AY224" s="1208"/>
      <c r="AZ224" s="1208"/>
      <c r="BA224" s="1208"/>
      <c r="BB224" s="1208"/>
      <c r="BC224" s="1208"/>
      <c r="BD224" s="1208"/>
      <c r="BE224" s="1208"/>
      <c r="BF224" s="1208"/>
      <c r="BG224" s="1208"/>
      <c r="BH224" s="1208"/>
      <c r="BI224" s="1208"/>
      <c r="BJ224" s="1208"/>
      <c r="BK224" s="1208"/>
      <c r="BL224" s="1208"/>
      <c r="BM224" s="1208"/>
      <c r="BN224" s="1208"/>
      <c r="BO224" s="1208"/>
      <c r="BP224" s="1208"/>
      <c r="BQ224" s="1208"/>
      <c r="BR224" s="1208"/>
      <c r="BS224" s="1208"/>
      <c r="BT224" s="1208"/>
      <c r="BU224" s="1208"/>
      <c r="BV224" s="1208"/>
      <c r="BW224" s="1208"/>
      <c r="BX224" s="1208"/>
      <c r="BY224" s="1209"/>
      <c r="BZ224" s="1429" t="s">
        <v>569</v>
      </c>
      <c r="CA224" s="1430"/>
      <c r="CB224" s="1430"/>
      <c r="CC224" s="1430"/>
      <c r="CD224" s="1430"/>
      <c r="CE224" s="1430"/>
      <c r="CF224" s="1430"/>
      <c r="CG224" s="1431"/>
    </row>
    <row r="225" spans="20:191" ht="72" customHeight="1">
      <c r="T225" s="197"/>
      <c r="U225" s="197"/>
      <c r="V225" s="197"/>
      <c r="W225" s="197"/>
      <c r="X225" s="149"/>
      <c r="Y225" s="149"/>
      <c r="Z225" s="149"/>
      <c r="AA225" s="149"/>
      <c r="AB225" s="149"/>
      <c r="AC225" s="149"/>
      <c r="AD225" s="149"/>
      <c r="AE225" s="149"/>
      <c r="AF225" s="149"/>
      <c r="AG225" s="149"/>
      <c r="AH225" s="149"/>
      <c r="AI225" s="149"/>
      <c r="AJ225" s="149"/>
      <c r="AK225" s="149"/>
      <c r="AL225" s="149"/>
      <c r="AM225" s="149"/>
      <c r="AN225" s="149"/>
      <c r="AO225" s="149"/>
      <c r="AP225" s="149"/>
      <c r="AQ225" s="149"/>
      <c r="AR225" s="149"/>
      <c r="AS225" s="149"/>
      <c r="AT225" s="149"/>
      <c r="AU225" s="149"/>
      <c r="AV225" s="149"/>
      <c r="AW225" s="149"/>
      <c r="AX225" s="149"/>
      <c r="AY225" s="149"/>
      <c r="AZ225" s="149"/>
      <c r="BA225" s="149"/>
      <c r="BB225" s="149"/>
      <c r="BC225" s="149"/>
      <c r="BD225" s="149"/>
      <c r="BE225" s="149"/>
      <c r="BF225" s="149"/>
      <c r="BG225" s="149"/>
      <c r="BH225" s="149"/>
      <c r="BI225" s="149"/>
      <c r="BJ225" s="149"/>
      <c r="BK225" s="149"/>
      <c r="BL225" s="149"/>
      <c r="BM225" s="149"/>
      <c r="BN225" s="149"/>
      <c r="BO225" s="149"/>
      <c r="BP225" s="149"/>
      <c r="BQ225" s="149"/>
      <c r="BR225" s="149"/>
      <c r="BS225" s="149"/>
      <c r="BT225" s="149"/>
      <c r="BU225" s="149"/>
      <c r="BV225" s="149"/>
      <c r="BW225" s="149"/>
      <c r="BX225" s="149"/>
      <c r="BY225" s="149"/>
      <c r="BZ225" s="150"/>
      <c r="CA225" s="150"/>
      <c r="CB225" s="150"/>
      <c r="CC225" s="150"/>
      <c r="CD225" s="150"/>
      <c r="CE225" s="150"/>
      <c r="CF225" s="150"/>
      <c r="CG225" s="150"/>
    </row>
    <row r="226" spans="20:191" s="78" customFormat="1" ht="42.6" customHeight="1">
      <c r="T226" s="26" t="s">
        <v>233</v>
      </c>
      <c r="U226" s="208"/>
      <c r="V226" s="208"/>
      <c r="W226" s="208"/>
      <c r="X226" s="208"/>
      <c r="Y226" s="208"/>
      <c r="Z226" s="208"/>
      <c r="AA226" s="208"/>
      <c r="AB226" s="208"/>
      <c r="AC226" s="208"/>
      <c r="AD226" s="208"/>
      <c r="AE226" s="208"/>
      <c r="AF226" s="208"/>
      <c r="AG226" s="208"/>
      <c r="AH226" s="208"/>
      <c r="AI226" s="76"/>
      <c r="AJ226" s="76"/>
      <c r="AK226" s="76"/>
      <c r="AL226" s="76"/>
      <c r="AM226" s="208"/>
      <c r="AN226" s="208"/>
      <c r="AO226" s="208"/>
      <c r="AP226" s="208"/>
      <c r="AQ226" s="208"/>
      <c r="AR226" s="208"/>
      <c r="AS226" s="208"/>
      <c r="AT226" s="208"/>
      <c r="AU226" s="208"/>
      <c r="AV226" s="208"/>
      <c r="AW226" s="208"/>
      <c r="AX226" s="77"/>
      <c r="AZ226" s="208"/>
      <c r="BA226" s="208"/>
      <c r="BM226" s="1441" t="s">
        <v>233</v>
      </c>
      <c r="BN226" s="1441"/>
      <c r="BO226" s="1441"/>
      <c r="BP226" s="1441"/>
      <c r="BQ226" s="1441"/>
      <c r="BR226" s="1441"/>
      <c r="BS226" s="1441"/>
      <c r="BT226" s="1441"/>
      <c r="BU226" s="1441"/>
      <c r="BV226" s="208"/>
      <c r="BW226" s="208"/>
      <c r="BX226" s="208"/>
      <c r="BY226" s="208"/>
      <c r="BZ226" s="208"/>
      <c r="CA226" s="208"/>
      <c r="CB226" s="208"/>
      <c r="CC226" s="208"/>
      <c r="CD226" s="208"/>
      <c r="CE226" s="208"/>
      <c r="CF226" s="208"/>
      <c r="CG226" s="208"/>
    </row>
    <row r="227" spans="20:191" s="32" customFormat="1" ht="48.6" customHeight="1">
      <c r="T227" s="1442" t="s">
        <v>235</v>
      </c>
      <c r="U227" s="1442"/>
      <c r="V227" s="1442"/>
      <c r="W227" s="1442"/>
      <c r="X227" s="1442"/>
      <c r="Y227" s="1442"/>
      <c r="Z227" s="1442"/>
      <c r="AA227" s="1442"/>
      <c r="AB227" s="1442"/>
      <c r="AC227" s="1442"/>
      <c r="AD227" s="1442"/>
      <c r="AE227" s="1442"/>
      <c r="AF227" s="1442"/>
      <c r="AG227" s="1442"/>
      <c r="AH227" s="1442"/>
      <c r="AI227" s="1442"/>
      <c r="AJ227" s="1442"/>
      <c r="AK227" s="1442"/>
      <c r="AL227" s="1442"/>
      <c r="AM227" s="1442"/>
      <c r="AN227" s="1442"/>
      <c r="AO227" s="1442"/>
      <c r="AP227" s="1442"/>
      <c r="AQ227" s="1442"/>
      <c r="AR227" s="1442"/>
      <c r="AS227" s="1442"/>
      <c r="AT227" s="1442"/>
      <c r="AU227" s="1442"/>
      <c r="AV227" s="1442"/>
      <c r="AW227" s="1442"/>
      <c r="AX227" s="1442"/>
      <c r="AY227" s="206"/>
      <c r="AZ227" s="206"/>
      <c r="BA227" s="206"/>
      <c r="BM227" s="1442" t="s">
        <v>237</v>
      </c>
      <c r="BN227" s="1442"/>
      <c r="BO227" s="1442"/>
      <c r="BP227" s="1442"/>
      <c r="BQ227" s="1442"/>
      <c r="BR227" s="1442"/>
      <c r="BS227" s="1442"/>
      <c r="BT227" s="1442"/>
      <c r="BU227" s="1442"/>
      <c r="BV227" s="1442"/>
      <c r="BW227" s="1442"/>
      <c r="BX227" s="1442"/>
      <c r="BY227" s="1442"/>
      <c r="BZ227" s="1442"/>
      <c r="CA227" s="1442"/>
      <c r="CB227" s="1442"/>
      <c r="CC227" s="1442"/>
      <c r="CD227" s="1442"/>
      <c r="CE227" s="1442"/>
      <c r="CF227" s="1442"/>
      <c r="CG227" s="1442"/>
    </row>
    <row r="228" spans="20:191" s="32" customFormat="1" ht="42.6" customHeight="1">
      <c r="T228" s="1442"/>
      <c r="U228" s="1442"/>
      <c r="V228" s="1442"/>
      <c r="W228" s="1442"/>
      <c r="X228" s="1442"/>
      <c r="Y228" s="1442"/>
      <c r="Z228" s="1442"/>
      <c r="AA228" s="1442"/>
      <c r="AB228" s="1442"/>
      <c r="AC228" s="1442"/>
      <c r="AD228" s="1442"/>
      <c r="AE228" s="1442"/>
      <c r="AF228" s="1442"/>
      <c r="AG228" s="1442"/>
      <c r="AH228" s="1442"/>
      <c r="AI228" s="1442"/>
      <c r="AJ228" s="1442"/>
      <c r="AK228" s="1442"/>
      <c r="AL228" s="1442"/>
      <c r="AM228" s="1442"/>
      <c r="AN228" s="1442"/>
      <c r="AO228" s="1442"/>
      <c r="AP228" s="1442"/>
      <c r="AQ228" s="1442"/>
      <c r="AR228" s="1442"/>
      <c r="AS228" s="1442"/>
      <c r="AT228" s="1442"/>
      <c r="AU228" s="1442"/>
      <c r="AV228" s="1442"/>
      <c r="AW228" s="1442"/>
      <c r="AX228" s="1442"/>
      <c r="AY228" s="206"/>
      <c r="AZ228" s="206"/>
      <c r="BA228" s="206"/>
      <c r="BM228" s="1442"/>
      <c r="BN228" s="1442"/>
      <c r="BO228" s="1442"/>
      <c r="BP228" s="1442"/>
      <c r="BQ228" s="1442"/>
      <c r="BR228" s="1442"/>
      <c r="BS228" s="1442"/>
      <c r="BT228" s="1442"/>
      <c r="BU228" s="1442"/>
      <c r="BV228" s="1442"/>
      <c r="BW228" s="1442"/>
      <c r="BX228" s="1442"/>
      <c r="BY228" s="1442"/>
      <c r="BZ228" s="1442"/>
      <c r="CA228" s="1442"/>
      <c r="CB228" s="1442"/>
      <c r="CC228" s="1442"/>
      <c r="CD228" s="1442"/>
      <c r="CE228" s="1442"/>
      <c r="CF228" s="1442"/>
      <c r="CG228" s="1442"/>
    </row>
    <row r="229" spans="20:191" s="32" customFormat="1" ht="74.400000000000006" customHeight="1">
      <c r="T229" s="1452"/>
      <c r="U229" s="1452"/>
      <c r="V229" s="1452"/>
      <c r="W229" s="1452"/>
      <c r="X229" s="1452"/>
      <c r="Y229" s="1452"/>
      <c r="Z229" s="1452"/>
      <c r="AA229" s="1452"/>
      <c r="AB229" s="1452"/>
      <c r="AC229" s="1453" t="s">
        <v>289</v>
      </c>
      <c r="AD229" s="1453"/>
      <c r="AE229" s="1453"/>
      <c r="AF229" s="1453"/>
      <c r="AG229" s="1453"/>
      <c r="AH229" s="1453"/>
      <c r="AI229" s="1453"/>
      <c r="AJ229" s="1453"/>
      <c r="AK229" s="1453"/>
      <c r="AL229" s="1453"/>
      <c r="AM229" s="1453"/>
      <c r="AN229" s="1453"/>
      <c r="AO229" s="206"/>
      <c r="AP229" s="206"/>
      <c r="AQ229" s="206"/>
      <c r="AR229" s="206"/>
      <c r="AS229" s="206"/>
      <c r="AT229" s="206"/>
      <c r="AU229" s="206"/>
      <c r="AV229" s="206"/>
      <c r="AW229" s="206"/>
      <c r="AX229" s="79"/>
      <c r="AY229" s="206"/>
      <c r="AZ229" s="206"/>
      <c r="BA229" s="206"/>
      <c r="BM229" s="1452"/>
      <c r="BN229" s="1452"/>
      <c r="BO229" s="1452"/>
      <c r="BP229" s="1452"/>
      <c r="BQ229" s="1452"/>
      <c r="BR229" s="1452"/>
      <c r="BS229" s="1452"/>
      <c r="BT229" s="1453" t="s">
        <v>238</v>
      </c>
      <c r="BU229" s="1453"/>
      <c r="BV229" s="1453"/>
      <c r="BW229" s="1453"/>
      <c r="BX229" s="1453"/>
      <c r="BY229" s="1453"/>
      <c r="BZ229" s="1453"/>
      <c r="CA229" s="1453"/>
      <c r="CB229" s="80"/>
      <c r="CC229" s="80"/>
      <c r="CD229" s="80"/>
      <c r="CE229" s="80"/>
      <c r="CF229" s="80"/>
      <c r="CG229" s="80"/>
    </row>
    <row r="230" spans="20:191" s="32" customFormat="1" ht="74.400000000000006" customHeight="1">
      <c r="T230" s="1454"/>
      <c r="U230" s="1454"/>
      <c r="V230" s="1454"/>
      <c r="W230" s="1454"/>
      <c r="X230" s="1454"/>
      <c r="Y230" s="1454"/>
      <c r="Z230" s="1454"/>
      <c r="AA230" s="1454"/>
      <c r="AB230" s="1454"/>
      <c r="AC230" s="1455">
        <v>2024</v>
      </c>
      <c r="AD230" s="1455"/>
      <c r="AE230" s="1455"/>
      <c r="AF230" s="1455"/>
      <c r="AG230" s="1455"/>
      <c r="AH230" s="1455"/>
      <c r="AI230" s="1455"/>
      <c r="AJ230" s="1455"/>
      <c r="AK230" s="1455"/>
      <c r="AL230" s="1455"/>
      <c r="AM230" s="1455"/>
      <c r="AN230" s="1455"/>
      <c r="AO230" s="206"/>
      <c r="AP230" s="206"/>
      <c r="AQ230" s="206"/>
      <c r="AR230" s="206"/>
      <c r="AS230" s="206"/>
      <c r="AT230" s="206"/>
      <c r="AU230" s="206"/>
      <c r="AV230" s="206"/>
      <c r="AW230" s="206"/>
      <c r="AX230" s="79"/>
      <c r="AY230" s="206"/>
      <c r="AZ230" s="206"/>
      <c r="BA230" s="206"/>
      <c r="BM230" s="1456" t="s">
        <v>236</v>
      </c>
      <c r="BN230" s="1456"/>
      <c r="BO230" s="1456"/>
      <c r="BP230" s="1456"/>
      <c r="BQ230" s="1456"/>
      <c r="BR230" s="1456"/>
      <c r="BS230" s="1456"/>
      <c r="BT230" s="81" t="s">
        <v>290</v>
      </c>
      <c r="BU230" s="81"/>
      <c r="BV230" s="81"/>
      <c r="CA230" s="80"/>
      <c r="CB230" s="80"/>
      <c r="CC230" s="80"/>
      <c r="CD230" s="80"/>
      <c r="CE230" s="80"/>
      <c r="CF230" s="80"/>
      <c r="CG230" s="80"/>
    </row>
    <row r="231" spans="20:191" s="32" customFormat="1" ht="104.4" customHeight="1">
      <c r="T231" s="82"/>
      <c r="U231" s="82"/>
      <c r="V231" s="82"/>
      <c r="W231" s="82"/>
      <c r="X231" s="82"/>
      <c r="Y231" s="82"/>
      <c r="Z231" s="82"/>
      <c r="AA231" s="82"/>
      <c r="AB231" s="82"/>
      <c r="AC231" s="202"/>
      <c r="AD231" s="202"/>
      <c r="AE231" s="202"/>
      <c r="AF231" s="202"/>
      <c r="AG231" s="202"/>
      <c r="AH231" s="202"/>
      <c r="AI231" s="202"/>
      <c r="AJ231" s="202"/>
      <c r="AK231" s="202"/>
      <c r="AL231" s="202"/>
      <c r="AM231" s="202"/>
      <c r="AN231" s="202"/>
      <c r="AO231" s="206"/>
      <c r="AP231" s="206"/>
      <c r="AQ231" s="206"/>
      <c r="AR231" s="206"/>
      <c r="AS231" s="206"/>
      <c r="AT231" s="206"/>
      <c r="AU231" s="206"/>
      <c r="AV231" s="206"/>
      <c r="AW231" s="206"/>
      <c r="AX231" s="79"/>
      <c r="AY231" s="206"/>
      <c r="AZ231" s="206"/>
      <c r="BA231" s="206"/>
      <c r="BM231" s="151"/>
      <c r="BN231" s="151"/>
      <c r="BO231" s="151"/>
      <c r="BP231" s="151"/>
      <c r="BQ231" s="151"/>
      <c r="BR231" s="151"/>
      <c r="BS231" s="151"/>
      <c r="BT231" s="81"/>
      <c r="BU231" s="81"/>
      <c r="BV231" s="81"/>
      <c r="CA231" s="80"/>
      <c r="CB231" s="80"/>
      <c r="CC231" s="80"/>
      <c r="CD231" s="80"/>
      <c r="CE231" s="80"/>
      <c r="CF231" s="80"/>
      <c r="CG231" s="80"/>
    </row>
    <row r="232" spans="20:191" s="32" customFormat="1" ht="28.35" customHeight="1">
      <c r="T232" s="79"/>
      <c r="U232" s="79"/>
      <c r="V232" s="79"/>
      <c r="W232" s="79"/>
      <c r="X232" s="79"/>
      <c r="Y232" s="79"/>
      <c r="Z232" s="79"/>
      <c r="AA232" s="202"/>
      <c r="AB232" s="202"/>
      <c r="AC232" s="202"/>
      <c r="AH232" s="206"/>
      <c r="AI232" s="93"/>
      <c r="AJ232" s="93"/>
      <c r="AK232" s="206"/>
      <c r="AL232" s="206"/>
      <c r="AM232" s="206"/>
      <c r="AN232" s="206"/>
      <c r="AO232" s="206"/>
      <c r="AP232" s="206"/>
      <c r="AQ232" s="206"/>
      <c r="AR232" s="206"/>
      <c r="AS232" s="206"/>
      <c r="AT232" s="206"/>
      <c r="AU232" s="206"/>
      <c r="AV232" s="206"/>
      <c r="AW232" s="206"/>
      <c r="AX232" s="79"/>
      <c r="AY232" s="206"/>
      <c r="AZ232" s="206"/>
      <c r="BA232" s="206"/>
      <c r="BB232" s="82"/>
      <c r="BC232" s="82"/>
      <c r="BD232" s="82"/>
      <c r="BE232" s="82"/>
      <c r="BF232" s="82"/>
      <c r="BG232" s="82"/>
      <c r="BH232" s="82"/>
      <c r="BI232" s="202"/>
      <c r="BJ232" s="202"/>
      <c r="BK232" s="202"/>
      <c r="BP232" s="80"/>
      <c r="BQ232" s="80"/>
      <c r="BR232" s="80"/>
      <c r="BS232" s="80"/>
      <c r="BT232" s="80"/>
      <c r="BU232" s="80"/>
      <c r="BV232" s="80"/>
      <c r="BW232" s="80"/>
      <c r="BX232" s="80"/>
      <c r="BY232" s="80"/>
      <c r="BZ232" s="206"/>
      <c r="CA232" s="206"/>
      <c r="CB232" s="83"/>
      <c r="CC232" s="84"/>
      <c r="CD232" s="85"/>
      <c r="CE232" s="85"/>
    </row>
    <row r="233" spans="20:191" s="32" customFormat="1" ht="36" customHeight="1">
      <c r="T233" s="82"/>
      <c r="U233" s="82"/>
      <c r="V233" s="82"/>
      <c r="W233" s="82"/>
      <c r="X233" s="82"/>
      <c r="Y233" s="82"/>
      <c r="Z233" s="79"/>
      <c r="AA233" s="79"/>
      <c r="AB233" s="79"/>
      <c r="AC233" s="79"/>
      <c r="AD233" s="79"/>
      <c r="AE233" s="79"/>
      <c r="AF233" s="79"/>
      <c r="AG233" s="79"/>
      <c r="AH233" s="79"/>
      <c r="AI233" s="82"/>
      <c r="AJ233" s="82"/>
      <c r="AK233" s="79"/>
      <c r="AL233" s="79"/>
      <c r="AM233" s="79"/>
      <c r="AN233" s="79"/>
      <c r="AQ233" s="86"/>
      <c r="AR233" s="86"/>
      <c r="AS233" s="86"/>
      <c r="AT233" s="86"/>
      <c r="AU233" s="86"/>
      <c r="AV233" s="86"/>
      <c r="AW233" s="86"/>
      <c r="AX233" s="86"/>
      <c r="AY233" s="86"/>
      <c r="AZ233" s="86"/>
      <c r="BA233" s="86"/>
      <c r="BB233" s="86"/>
      <c r="BC233" s="86"/>
      <c r="BD233" s="87"/>
      <c r="BE233" s="79"/>
      <c r="BF233" s="88"/>
      <c r="BG233" s="79"/>
      <c r="BH233" s="79"/>
      <c r="BI233" s="79"/>
      <c r="BJ233" s="89"/>
      <c r="BK233" s="89"/>
      <c r="BL233" s="79"/>
      <c r="BM233" s="79"/>
      <c r="BN233" s="79"/>
      <c r="BO233" s="79"/>
      <c r="BP233" s="79"/>
      <c r="BQ233" s="79"/>
      <c r="BR233" s="206"/>
      <c r="BS233" s="206"/>
      <c r="BT233" s="206"/>
      <c r="BU233" s="206"/>
      <c r="BV233" s="206"/>
      <c r="BW233" s="206"/>
      <c r="CB233" s="85"/>
      <c r="CC233" s="84"/>
      <c r="CD233" s="85"/>
      <c r="CE233" s="85"/>
    </row>
    <row r="234" spans="20:191" s="32" customFormat="1" ht="42.6" customHeight="1">
      <c r="T234" s="90" t="s">
        <v>430</v>
      </c>
      <c r="U234" s="91"/>
      <c r="V234" s="91"/>
      <c r="W234" s="91"/>
      <c r="X234" s="91"/>
      <c r="Y234" s="91"/>
      <c r="Z234" s="206"/>
      <c r="AA234" s="87"/>
      <c r="AB234" s="87"/>
      <c r="AC234" s="87"/>
      <c r="AD234" s="87"/>
      <c r="AE234" s="87"/>
      <c r="AF234" s="87"/>
      <c r="AG234" s="206"/>
      <c r="AH234" s="206"/>
      <c r="AI234" s="93"/>
      <c r="AJ234" s="93"/>
      <c r="AK234" s="206"/>
      <c r="AL234" s="206"/>
      <c r="AM234" s="206"/>
      <c r="AN234" s="20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27"/>
      <c r="BE234" s="206"/>
      <c r="BF234" s="207"/>
      <c r="BG234" s="206"/>
      <c r="BH234" s="206"/>
      <c r="BI234" s="206"/>
      <c r="BP234" s="87"/>
      <c r="BQ234" s="206"/>
      <c r="BR234" s="206"/>
      <c r="BS234" s="206"/>
      <c r="BT234" s="206"/>
      <c r="BU234" s="206"/>
      <c r="BV234" s="206"/>
      <c r="BW234" s="206"/>
      <c r="CB234" s="85"/>
      <c r="CC234" s="84"/>
      <c r="CD234" s="85"/>
      <c r="CE234" s="85"/>
    </row>
    <row r="235" spans="20:191" s="32" customFormat="1" ht="28.35" customHeight="1">
      <c r="T235" s="91"/>
      <c r="U235" s="91"/>
      <c r="V235" s="91"/>
      <c r="W235" s="91"/>
      <c r="X235" s="91"/>
      <c r="Y235" s="91"/>
      <c r="Z235" s="206"/>
      <c r="AA235" s="87"/>
      <c r="AB235" s="87"/>
      <c r="AC235" s="87"/>
      <c r="AD235" s="87"/>
      <c r="AE235" s="87"/>
      <c r="AF235" s="87"/>
      <c r="AG235" s="206"/>
      <c r="AH235" s="206"/>
      <c r="AI235" s="93"/>
      <c r="AJ235" s="93"/>
      <c r="AK235" s="206"/>
      <c r="AL235" s="206"/>
      <c r="AM235" s="206"/>
      <c r="AN235" s="20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27"/>
      <c r="BE235" s="206"/>
      <c r="BF235" s="207"/>
      <c r="BG235" s="206"/>
      <c r="BH235" s="206"/>
      <c r="BI235" s="206"/>
      <c r="BP235" s="87"/>
      <c r="BQ235" s="206"/>
      <c r="BR235" s="206"/>
      <c r="BS235" s="206"/>
      <c r="BT235" s="206"/>
      <c r="BU235" s="206"/>
      <c r="BV235" s="206"/>
      <c r="BW235" s="206"/>
      <c r="CB235" s="85"/>
      <c r="CC235" s="84"/>
      <c r="CD235" s="85"/>
      <c r="CE235" s="85"/>
    </row>
    <row r="236" spans="20:191" s="24" customFormat="1" ht="85.5" customHeight="1">
      <c r="T236" s="1465" t="s">
        <v>509</v>
      </c>
      <c r="U236" s="1465"/>
      <c r="V236" s="1465"/>
      <c r="W236" s="1465"/>
      <c r="X236" s="1465"/>
      <c r="Y236" s="1465"/>
      <c r="Z236" s="1465"/>
      <c r="AA236" s="1465"/>
      <c r="AB236" s="1465"/>
      <c r="AC236" s="1465"/>
      <c r="AD236" s="1465"/>
      <c r="AE236" s="1465"/>
      <c r="AF236" s="1465"/>
      <c r="AG236" s="1465"/>
      <c r="AH236" s="1465"/>
      <c r="AI236" s="1465"/>
      <c r="AJ236" s="1465"/>
      <c r="AK236" s="1465"/>
      <c r="AL236" s="1465"/>
      <c r="AM236" s="1465"/>
      <c r="AN236" s="1465"/>
      <c r="AO236" s="1465"/>
      <c r="AP236" s="1465"/>
      <c r="AQ236" s="1465"/>
      <c r="AR236" s="1465"/>
      <c r="AS236" s="1465"/>
      <c r="AT236" s="1465"/>
      <c r="AU236" s="1465"/>
      <c r="AV236" s="1465"/>
      <c r="AW236" s="1465"/>
      <c r="AX236" s="1465"/>
      <c r="AY236" s="1465"/>
      <c r="AZ236" s="1465"/>
      <c r="BA236" s="1465"/>
      <c r="BB236" s="1465"/>
      <c r="BC236" s="1465"/>
      <c r="BD236" s="1465"/>
      <c r="BE236" s="1465"/>
      <c r="BF236" s="1465"/>
      <c r="BG236" s="1465"/>
      <c r="BH236" s="1465"/>
      <c r="BI236" s="1465"/>
      <c r="BJ236" s="1465"/>
      <c r="BK236" s="1465"/>
      <c r="BL236" s="1465"/>
      <c r="BM236" s="1465"/>
      <c r="BN236" s="1465"/>
      <c r="BO236" s="1465"/>
      <c r="BP236" s="1465"/>
      <c r="BQ236" s="1465"/>
      <c r="BR236" s="1465"/>
      <c r="BS236" s="1465"/>
      <c r="BT236" s="1465"/>
      <c r="BU236" s="1465"/>
      <c r="BV236" s="1465"/>
      <c r="BW236" s="1465"/>
      <c r="BX236" s="1465"/>
      <c r="BY236" s="1465"/>
      <c r="BZ236" s="1465"/>
      <c r="CA236" s="1465"/>
      <c r="CB236" s="1465"/>
      <c r="CC236" s="1465"/>
      <c r="CD236" s="1465"/>
      <c r="CE236" s="1465"/>
      <c r="CF236" s="1465"/>
      <c r="CG236" s="1465"/>
      <c r="CH236" s="202"/>
      <c r="CI236" s="202"/>
      <c r="CJ236" s="202"/>
      <c r="CK236" s="202"/>
      <c r="CL236" s="202"/>
      <c r="CM236" s="202"/>
      <c r="CN236" s="202"/>
      <c r="CO236" s="202"/>
      <c r="CP236" s="202"/>
      <c r="CQ236" s="202"/>
      <c r="CR236" s="202"/>
      <c r="CS236" s="202"/>
      <c r="CT236" s="202"/>
      <c r="CU236" s="202"/>
      <c r="CV236" s="202"/>
      <c r="CW236" s="202"/>
      <c r="CX236" s="202"/>
      <c r="CY236" s="202"/>
      <c r="CZ236" s="202"/>
      <c r="DA236" s="202"/>
      <c r="DB236" s="202"/>
      <c r="DC236" s="202"/>
      <c r="DD236" s="202"/>
      <c r="DE236" s="202"/>
      <c r="DF236" s="202"/>
      <c r="DG236" s="202"/>
      <c r="DH236" s="202"/>
      <c r="DI236" s="202"/>
      <c r="DJ236" s="202"/>
      <c r="DK236" s="202"/>
      <c r="DL236" s="202"/>
      <c r="DM236" s="202"/>
      <c r="DN236" s="202"/>
      <c r="DO236" s="202"/>
      <c r="DP236" s="202"/>
      <c r="DQ236" s="202"/>
      <c r="DR236" s="202"/>
      <c r="DS236" s="202"/>
      <c r="DT236" s="202"/>
      <c r="DU236" s="202"/>
      <c r="DV236" s="202"/>
      <c r="DW236" s="202"/>
      <c r="DX236" s="202"/>
      <c r="DY236" s="202"/>
      <c r="DZ236" s="202"/>
      <c r="EA236" s="202"/>
      <c r="EB236" s="202"/>
      <c r="EC236" s="202"/>
      <c r="ED236" s="202"/>
      <c r="EE236" s="202"/>
      <c r="EF236" s="202"/>
      <c r="EG236" s="202"/>
      <c r="EH236" s="202"/>
      <c r="EI236" s="202"/>
      <c r="EJ236" s="202"/>
      <c r="EK236" s="202"/>
      <c r="EL236" s="202"/>
      <c r="EM236" s="202"/>
      <c r="EN236" s="202"/>
      <c r="EO236" s="202"/>
      <c r="EP236" s="202"/>
      <c r="EQ236" s="202"/>
      <c r="ER236" s="202"/>
      <c r="ES236" s="202"/>
      <c r="ET236" s="202"/>
      <c r="EU236" s="202"/>
      <c r="EV236" s="202"/>
      <c r="EW236" s="202"/>
      <c r="EX236" s="202"/>
      <c r="EY236" s="202"/>
      <c r="EZ236" s="202"/>
      <c r="FA236" s="202"/>
      <c r="FB236" s="202"/>
      <c r="FC236" s="202"/>
      <c r="FD236" s="202"/>
      <c r="FE236" s="202"/>
      <c r="FF236" s="202"/>
      <c r="FG236" s="202"/>
      <c r="FH236" s="202"/>
      <c r="FI236" s="202"/>
      <c r="FJ236" s="202"/>
      <c r="FK236" s="202"/>
      <c r="FL236" s="202"/>
      <c r="FM236" s="202"/>
      <c r="FN236" s="202"/>
      <c r="FO236" s="202"/>
      <c r="FP236" s="202"/>
      <c r="FQ236" s="202"/>
      <c r="FR236" s="202"/>
      <c r="FS236" s="202"/>
      <c r="FT236" s="202"/>
      <c r="FU236" s="202"/>
      <c r="FV236" s="202"/>
      <c r="FW236" s="202"/>
      <c r="FX236" s="202"/>
      <c r="FY236" s="202"/>
      <c r="FZ236" s="202"/>
      <c r="GA236" s="202"/>
      <c r="GB236" s="202"/>
      <c r="GC236" s="202"/>
      <c r="GD236" s="202"/>
      <c r="GE236" s="202"/>
      <c r="GF236" s="202"/>
      <c r="GG236" s="202"/>
      <c r="GH236" s="202"/>
      <c r="GI236" s="202"/>
    </row>
    <row r="237" spans="20:191" s="24" customFormat="1" ht="266.25" customHeight="1">
      <c r="T237" s="1469" t="s">
        <v>302</v>
      </c>
      <c r="U237" s="1469"/>
      <c r="V237" s="1469"/>
      <c r="W237" s="1469"/>
      <c r="X237" s="1469"/>
      <c r="Y237" s="1469"/>
      <c r="Z237" s="1469"/>
      <c r="AA237" s="1469"/>
      <c r="AB237" s="1469"/>
      <c r="AC237" s="1469"/>
      <c r="AD237" s="1469"/>
      <c r="AE237" s="1469"/>
      <c r="AF237" s="1469"/>
      <c r="AG237" s="1469"/>
      <c r="AH237" s="1469"/>
      <c r="AI237" s="1469"/>
      <c r="AJ237" s="1469"/>
      <c r="AK237" s="1469"/>
      <c r="AL237" s="1469"/>
      <c r="AM237" s="1469"/>
      <c r="AN237" s="1469"/>
      <c r="AO237" s="1469"/>
      <c r="AP237" s="1469"/>
      <c r="AQ237" s="1469"/>
      <c r="AR237" s="1469"/>
      <c r="AS237" s="1469"/>
      <c r="AT237" s="1469"/>
      <c r="AU237" s="1469"/>
      <c r="AV237" s="1469"/>
      <c r="AW237" s="1469"/>
      <c r="AX237" s="1469"/>
      <c r="AY237" s="1469"/>
      <c r="AZ237" s="1469"/>
      <c r="BA237" s="1469"/>
      <c r="BB237" s="1469"/>
      <c r="BC237" s="1469"/>
      <c r="BD237" s="1469"/>
      <c r="BE237" s="1469"/>
      <c r="BF237" s="1469"/>
      <c r="BG237" s="1469"/>
      <c r="BH237" s="1469"/>
      <c r="BI237" s="1469"/>
      <c r="BJ237" s="1469"/>
      <c r="BK237" s="1469"/>
      <c r="BL237" s="1469"/>
      <c r="BM237" s="1469"/>
      <c r="BN237" s="1469"/>
      <c r="BO237" s="1469"/>
      <c r="BP237" s="1469"/>
      <c r="BQ237" s="1469"/>
      <c r="BR237" s="1469"/>
      <c r="BS237" s="1469"/>
      <c r="BT237" s="1469"/>
      <c r="BU237" s="1469"/>
      <c r="BV237" s="1469"/>
      <c r="BW237" s="1469"/>
      <c r="BX237" s="1469"/>
      <c r="BY237" s="1469"/>
      <c r="BZ237" s="1469"/>
      <c r="CA237" s="1469"/>
      <c r="CB237" s="1469"/>
      <c r="CC237" s="1469"/>
      <c r="CD237" s="1469"/>
      <c r="CE237" s="1469"/>
      <c r="CF237" s="1469"/>
      <c r="CG237" s="1469"/>
      <c r="CH237" s="202"/>
      <c r="CI237" s="202"/>
      <c r="CJ237" s="202"/>
      <c r="CK237" s="202"/>
      <c r="CL237" s="202"/>
      <c r="CM237" s="202"/>
      <c r="CN237" s="202"/>
      <c r="CO237" s="202"/>
      <c r="CP237" s="202"/>
      <c r="CQ237" s="202"/>
      <c r="CR237" s="202"/>
      <c r="CS237" s="202"/>
      <c r="CT237" s="202"/>
      <c r="CU237" s="202"/>
      <c r="CV237" s="202"/>
      <c r="CW237" s="202"/>
      <c r="CX237" s="202"/>
      <c r="CY237" s="202"/>
      <c r="CZ237" s="202"/>
      <c r="DA237" s="202"/>
      <c r="DB237" s="202"/>
      <c r="DC237" s="202"/>
      <c r="DD237" s="202"/>
      <c r="DE237" s="202"/>
      <c r="DF237" s="202"/>
      <c r="DG237" s="202"/>
      <c r="DH237" s="202"/>
      <c r="DI237" s="202"/>
      <c r="DJ237" s="202"/>
      <c r="DK237" s="202"/>
      <c r="DL237" s="202"/>
      <c r="DM237" s="202"/>
      <c r="DN237" s="202"/>
      <c r="DO237" s="202"/>
      <c r="DP237" s="202"/>
      <c r="DQ237" s="202"/>
      <c r="DR237" s="202"/>
      <c r="DS237" s="202"/>
      <c r="DT237" s="202"/>
      <c r="DU237" s="202"/>
      <c r="DV237" s="202"/>
      <c r="DW237" s="202"/>
      <c r="DX237" s="202"/>
      <c r="DY237" s="202"/>
      <c r="DZ237" s="202"/>
      <c r="EA237" s="202"/>
      <c r="EB237" s="202"/>
      <c r="EC237" s="202"/>
      <c r="ED237" s="202"/>
      <c r="EE237" s="202"/>
      <c r="EF237" s="202"/>
      <c r="EG237" s="202"/>
      <c r="EH237" s="202"/>
      <c r="EI237" s="202"/>
      <c r="EJ237" s="202"/>
      <c r="EK237" s="202"/>
      <c r="EL237" s="202"/>
      <c r="EM237" s="202"/>
      <c r="EN237" s="202"/>
      <c r="EO237" s="202"/>
      <c r="EP237" s="202"/>
      <c r="EQ237" s="202"/>
      <c r="ER237" s="202"/>
      <c r="ES237" s="202"/>
      <c r="ET237" s="202"/>
      <c r="EU237" s="202"/>
      <c r="EV237" s="202"/>
      <c r="EW237" s="202"/>
      <c r="EX237" s="202"/>
      <c r="EY237" s="202"/>
      <c r="EZ237" s="202"/>
      <c r="FA237" s="202"/>
      <c r="FB237" s="202"/>
      <c r="FC237" s="202"/>
      <c r="FD237" s="202"/>
      <c r="FE237" s="202"/>
      <c r="FF237" s="202"/>
      <c r="FG237" s="202"/>
      <c r="FH237" s="202"/>
      <c r="FI237" s="202"/>
      <c r="FJ237" s="202"/>
      <c r="FK237" s="202"/>
      <c r="FL237" s="202"/>
      <c r="FM237" s="202"/>
      <c r="FN237" s="202"/>
      <c r="FO237" s="202"/>
      <c r="FP237" s="202"/>
      <c r="FQ237" s="202"/>
      <c r="FR237" s="202"/>
      <c r="FS237" s="202"/>
      <c r="FT237" s="202"/>
      <c r="FU237" s="202"/>
      <c r="FV237" s="202"/>
      <c r="FW237" s="202"/>
      <c r="FX237" s="202"/>
      <c r="FY237" s="202"/>
      <c r="FZ237" s="202"/>
      <c r="GA237" s="202"/>
      <c r="GB237" s="202"/>
      <c r="GC237" s="202"/>
      <c r="GD237" s="202"/>
      <c r="GE237" s="202"/>
      <c r="GF237" s="202"/>
      <c r="GG237" s="202"/>
      <c r="GH237" s="202"/>
      <c r="GI237" s="202"/>
    </row>
    <row r="238" spans="20:191" s="24" customFormat="1" ht="210" customHeight="1">
      <c r="T238" s="1469" t="s">
        <v>303</v>
      </c>
      <c r="U238" s="1469"/>
      <c r="V238" s="1469"/>
      <c r="W238" s="1469"/>
      <c r="X238" s="1469"/>
      <c r="Y238" s="1469"/>
      <c r="Z238" s="1469"/>
      <c r="AA238" s="1469"/>
      <c r="AB238" s="1469"/>
      <c r="AC238" s="1469"/>
      <c r="AD238" s="1469"/>
      <c r="AE238" s="1469"/>
      <c r="AF238" s="1469"/>
      <c r="AG238" s="1469"/>
      <c r="AH238" s="1469"/>
      <c r="AI238" s="1469"/>
      <c r="AJ238" s="1469"/>
      <c r="AK238" s="1469"/>
      <c r="AL238" s="1469"/>
      <c r="AM238" s="1469"/>
      <c r="AN238" s="1469"/>
      <c r="AO238" s="1469"/>
      <c r="AP238" s="1469"/>
      <c r="AQ238" s="1469"/>
      <c r="AR238" s="1469"/>
      <c r="AS238" s="1469"/>
      <c r="AT238" s="1469"/>
      <c r="AU238" s="1469"/>
      <c r="AV238" s="1469"/>
      <c r="AW238" s="1469"/>
      <c r="AX238" s="1469"/>
      <c r="AY238" s="1469"/>
      <c r="AZ238" s="1469"/>
      <c r="BA238" s="1469"/>
      <c r="BB238" s="1469"/>
      <c r="BC238" s="1469"/>
      <c r="BD238" s="1469"/>
      <c r="BE238" s="1469"/>
      <c r="BF238" s="1469"/>
      <c r="BG238" s="1469"/>
      <c r="BH238" s="1469"/>
      <c r="BI238" s="1469"/>
      <c r="BJ238" s="1469"/>
      <c r="BK238" s="1469"/>
      <c r="BL238" s="1469"/>
      <c r="BM238" s="1469"/>
      <c r="BN238" s="1469"/>
      <c r="BO238" s="1469"/>
      <c r="BP238" s="1469"/>
      <c r="BQ238" s="1469"/>
      <c r="BR238" s="1469"/>
      <c r="BS238" s="1469"/>
      <c r="BT238" s="1469"/>
      <c r="BU238" s="1469"/>
      <c r="BV238" s="1469"/>
      <c r="BW238" s="1469"/>
      <c r="BX238" s="1469"/>
      <c r="BY238" s="1469"/>
      <c r="BZ238" s="1469"/>
      <c r="CA238" s="1469"/>
      <c r="CB238" s="1469"/>
      <c r="CC238" s="1469"/>
      <c r="CD238" s="1469"/>
      <c r="CE238" s="1469"/>
      <c r="CF238" s="1469"/>
      <c r="CG238" s="1469"/>
      <c r="CH238" s="202"/>
      <c r="CI238" s="202"/>
      <c r="CJ238" s="202"/>
      <c r="CK238" s="202"/>
      <c r="CL238" s="202"/>
      <c r="CM238" s="202"/>
      <c r="CN238" s="202"/>
      <c r="CO238" s="202"/>
      <c r="CP238" s="202"/>
      <c r="CQ238" s="202"/>
      <c r="CR238" s="202"/>
      <c r="CS238" s="202"/>
      <c r="CT238" s="202"/>
      <c r="CU238" s="202"/>
      <c r="CV238" s="202"/>
      <c r="CW238" s="202"/>
      <c r="CX238" s="202"/>
      <c r="CY238" s="202"/>
      <c r="CZ238" s="202"/>
      <c r="DA238" s="202"/>
      <c r="DB238" s="202"/>
      <c r="DC238" s="202"/>
      <c r="DD238" s="202"/>
      <c r="DE238" s="202"/>
      <c r="DF238" s="202"/>
      <c r="DG238" s="202"/>
      <c r="DH238" s="202"/>
      <c r="DI238" s="202"/>
      <c r="DJ238" s="202"/>
      <c r="DK238" s="202"/>
      <c r="DL238" s="202"/>
      <c r="DM238" s="202"/>
      <c r="DN238" s="202"/>
      <c r="DO238" s="202"/>
      <c r="DP238" s="202"/>
      <c r="DQ238" s="202"/>
      <c r="DR238" s="202"/>
      <c r="DS238" s="202"/>
      <c r="DT238" s="202"/>
      <c r="DU238" s="202"/>
      <c r="DV238" s="202"/>
      <c r="DW238" s="202"/>
      <c r="DX238" s="202"/>
      <c r="DY238" s="202"/>
      <c r="DZ238" s="202"/>
      <c r="EA238" s="202"/>
      <c r="EB238" s="202"/>
      <c r="EC238" s="202"/>
      <c r="ED238" s="202"/>
      <c r="EE238" s="202"/>
      <c r="EF238" s="202"/>
      <c r="EG238" s="202"/>
      <c r="EH238" s="202"/>
      <c r="EI238" s="202"/>
      <c r="EJ238" s="202"/>
      <c r="EK238" s="202"/>
      <c r="EL238" s="202"/>
      <c r="EM238" s="202"/>
      <c r="EN238" s="202"/>
      <c r="EO238" s="202"/>
      <c r="EP238" s="202"/>
      <c r="EQ238" s="202"/>
      <c r="ER238" s="202"/>
      <c r="ES238" s="202"/>
      <c r="ET238" s="202"/>
      <c r="EU238" s="202"/>
      <c r="EV238" s="202"/>
      <c r="EW238" s="202"/>
      <c r="EX238" s="202"/>
      <c r="EY238" s="202"/>
      <c r="EZ238" s="202"/>
      <c r="FA238" s="202"/>
      <c r="FB238" s="202"/>
      <c r="FC238" s="202"/>
      <c r="FD238" s="202"/>
      <c r="FE238" s="202"/>
      <c r="FF238" s="202"/>
      <c r="FG238" s="202"/>
      <c r="FH238" s="202"/>
      <c r="FI238" s="202"/>
      <c r="FJ238" s="202"/>
      <c r="FK238" s="202"/>
      <c r="FL238" s="202"/>
      <c r="FM238" s="202"/>
      <c r="FN238" s="202"/>
      <c r="FO238" s="202"/>
      <c r="FP238" s="202"/>
      <c r="FQ238" s="202"/>
      <c r="FR238" s="202"/>
      <c r="FS238" s="202"/>
      <c r="FT238" s="202"/>
      <c r="FU238" s="202"/>
      <c r="FV238" s="202"/>
      <c r="FW238" s="202"/>
      <c r="FX238" s="202"/>
      <c r="FY238" s="202"/>
      <c r="FZ238" s="202"/>
      <c r="GA238" s="202"/>
      <c r="GB238" s="202"/>
      <c r="GC238" s="202"/>
      <c r="GD238" s="202"/>
      <c r="GE238" s="202"/>
      <c r="GF238" s="202"/>
      <c r="GG238" s="202"/>
      <c r="GH238" s="202"/>
      <c r="GI238" s="202"/>
    </row>
    <row r="239" spans="20:191" s="24" customFormat="1" ht="210" customHeight="1">
      <c r="T239" s="204"/>
      <c r="U239" s="204"/>
      <c r="V239" s="204"/>
      <c r="W239" s="204"/>
      <c r="X239" s="204"/>
      <c r="Y239" s="204"/>
      <c r="Z239" s="204"/>
      <c r="AA239" s="204"/>
      <c r="AB239" s="204"/>
      <c r="AC239" s="204"/>
      <c r="AD239" s="204"/>
      <c r="AE239" s="204"/>
      <c r="AF239" s="204"/>
      <c r="AG239" s="204"/>
      <c r="AH239" s="204"/>
      <c r="AI239" s="204"/>
      <c r="AJ239" s="204"/>
      <c r="AK239" s="204"/>
      <c r="AL239" s="204"/>
      <c r="AM239" s="204"/>
      <c r="AN239" s="204"/>
      <c r="AO239" s="204"/>
      <c r="AP239" s="204"/>
      <c r="AQ239" s="204"/>
      <c r="AR239" s="204"/>
      <c r="AS239" s="204"/>
      <c r="AT239" s="204"/>
      <c r="AU239" s="204"/>
      <c r="AV239" s="204"/>
      <c r="AW239" s="204"/>
      <c r="AX239" s="204"/>
      <c r="AY239" s="204"/>
      <c r="AZ239" s="204"/>
      <c r="BA239" s="204"/>
      <c r="BB239" s="204"/>
      <c r="BC239" s="204"/>
      <c r="BD239" s="204"/>
      <c r="BE239" s="204"/>
      <c r="BF239" s="204"/>
      <c r="BG239" s="204"/>
      <c r="BH239" s="204"/>
      <c r="BI239" s="204"/>
      <c r="BJ239" s="204"/>
      <c r="BK239" s="204"/>
      <c r="BL239" s="204"/>
      <c r="BM239" s="204"/>
      <c r="BN239" s="204"/>
      <c r="BO239" s="204"/>
      <c r="BP239" s="204"/>
      <c r="BQ239" s="204"/>
      <c r="BR239" s="204"/>
      <c r="BS239" s="204"/>
      <c r="BT239" s="204"/>
      <c r="BU239" s="204"/>
      <c r="BV239" s="204"/>
      <c r="BW239" s="204"/>
      <c r="BX239" s="204"/>
      <c r="BY239" s="204"/>
      <c r="BZ239" s="204"/>
      <c r="CA239" s="204"/>
      <c r="CB239" s="204"/>
      <c r="CC239" s="204"/>
      <c r="CD239" s="204"/>
      <c r="CE239" s="204"/>
      <c r="CF239" s="204"/>
      <c r="CG239" s="204"/>
      <c r="CH239" s="202"/>
      <c r="CI239" s="202"/>
      <c r="CJ239" s="202"/>
      <c r="CK239" s="202"/>
      <c r="CL239" s="202"/>
      <c r="CM239" s="202"/>
      <c r="CN239" s="202"/>
      <c r="CO239" s="202"/>
      <c r="CP239" s="202"/>
      <c r="CQ239" s="202"/>
      <c r="CR239" s="202"/>
      <c r="CS239" s="202"/>
      <c r="CT239" s="202"/>
      <c r="CU239" s="202"/>
      <c r="CV239" s="202"/>
      <c r="CW239" s="202"/>
      <c r="CX239" s="202"/>
      <c r="CY239" s="202"/>
      <c r="CZ239" s="202"/>
      <c r="DA239" s="202"/>
      <c r="DB239" s="202"/>
      <c r="DC239" s="202"/>
      <c r="DD239" s="202"/>
      <c r="DE239" s="202"/>
      <c r="DF239" s="202"/>
      <c r="DG239" s="202"/>
      <c r="DH239" s="202"/>
      <c r="DI239" s="202"/>
      <c r="DJ239" s="202"/>
      <c r="DK239" s="202"/>
      <c r="DL239" s="202"/>
      <c r="DM239" s="202"/>
      <c r="DN239" s="202"/>
      <c r="DO239" s="202"/>
      <c r="DP239" s="202"/>
      <c r="DQ239" s="202"/>
      <c r="DR239" s="202"/>
      <c r="DS239" s="202"/>
      <c r="DT239" s="202"/>
      <c r="DU239" s="202"/>
      <c r="DV239" s="202"/>
      <c r="DW239" s="202"/>
      <c r="DX239" s="202"/>
      <c r="DY239" s="202"/>
      <c r="DZ239" s="202"/>
      <c r="EA239" s="202"/>
      <c r="EB239" s="202"/>
      <c r="EC239" s="202"/>
      <c r="ED239" s="202"/>
      <c r="EE239" s="202"/>
      <c r="EF239" s="202"/>
      <c r="EG239" s="202"/>
      <c r="EH239" s="202"/>
      <c r="EI239" s="202"/>
      <c r="EJ239" s="202"/>
      <c r="EK239" s="202"/>
      <c r="EL239" s="202"/>
      <c r="EM239" s="202"/>
      <c r="EN239" s="202"/>
      <c r="EO239" s="202"/>
      <c r="EP239" s="202"/>
      <c r="EQ239" s="202"/>
      <c r="ER239" s="202"/>
      <c r="ES239" s="202"/>
      <c r="ET239" s="202"/>
      <c r="EU239" s="202"/>
      <c r="EV239" s="202"/>
      <c r="EW239" s="202"/>
      <c r="EX239" s="202"/>
      <c r="EY239" s="202"/>
      <c r="EZ239" s="202"/>
      <c r="FA239" s="202"/>
      <c r="FB239" s="202"/>
      <c r="FC239" s="202"/>
      <c r="FD239" s="202"/>
      <c r="FE239" s="202"/>
      <c r="FF239" s="202"/>
      <c r="FG239" s="202"/>
      <c r="FH239" s="202"/>
      <c r="FI239" s="202"/>
      <c r="FJ239" s="202"/>
      <c r="FK239" s="202"/>
      <c r="FL239" s="202"/>
      <c r="FM239" s="202"/>
      <c r="FN239" s="202"/>
      <c r="FO239" s="202"/>
      <c r="FP239" s="202"/>
      <c r="FQ239" s="202"/>
      <c r="FR239" s="202"/>
      <c r="FS239" s="202"/>
      <c r="FT239" s="202"/>
      <c r="FU239" s="202"/>
      <c r="FV239" s="202"/>
      <c r="FW239" s="202"/>
      <c r="FX239" s="202"/>
      <c r="FY239" s="202"/>
      <c r="FZ239" s="202"/>
      <c r="GA239" s="202"/>
      <c r="GB239" s="202"/>
      <c r="GC239" s="202"/>
      <c r="GD239" s="202"/>
      <c r="GE239" s="202"/>
      <c r="GF239" s="202"/>
      <c r="GG239" s="202"/>
      <c r="GH239" s="202"/>
      <c r="GI239" s="202"/>
    </row>
    <row r="240" spans="20:191" s="24" customFormat="1" ht="48.6">
      <c r="T240" s="1465" t="s">
        <v>240</v>
      </c>
      <c r="U240" s="1465"/>
      <c r="V240" s="1465"/>
      <c r="W240" s="1465"/>
      <c r="X240" s="1465"/>
      <c r="Y240" s="1465"/>
      <c r="Z240" s="1465"/>
      <c r="AA240" s="1465"/>
      <c r="AB240" s="1465"/>
      <c r="AC240" s="1465"/>
      <c r="AD240" s="1465"/>
      <c r="AE240" s="1465"/>
      <c r="AF240" s="1465"/>
      <c r="AG240" s="1465"/>
      <c r="AH240" s="1465"/>
      <c r="AI240" s="1465"/>
      <c r="AJ240" s="1465"/>
      <c r="AK240" s="1465"/>
      <c r="AL240" s="1465"/>
      <c r="AM240" s="1465"/>
      <c r="AN240" s="1465"/>
      <c r="AO240" s="1465"/>
      <c r="AP240" s="1465"/>
      <c r="AQ240" s="1465"/>
      <c r="AR240" s="1465"/>
      <c r="AS240" s="1465"/>
      <c r="AT240" s="1465"/>
      <c r="AU240" s="1465"/>
      <c r="AV240" s="1465"/>
      <c r="AW240" s="1465"/>
      <c r="AX240" s="1465"/>
      <c r="AY240" s="1465"/>
      <c r="AZ240" s="1465"/>
      <c r="BA240" s="1465"/>
      <c r="BB240" s="1465"/>
      <c r="BC240" s="1465"/>
      <c r="BD240" s="1465"/>
      <c r="BE240" s="1465"/>
      <c r="BF240" s="1465"/>
      <c r="BG240" s="1465"/>
      <c r="BH240" s="1465"/>
      <c r="BI240" s="1465"/>
      <c r="BJ240" s="1465"/>
      <c r="BK240" s="1465"/>
      <c r="BL240" s="1465"/>
      <c r="BM240" s="1465"/>
      <c r="BN240" s="1465"/>
      <c r="BO240" s="1465"/>
      <c r="BP240" s="1465"/>
      <c r="BQ240" s="1465"/>
      <c r="BR240" s="1465"/>
      <c r="BS240" s="1465"/>
      <c r="BT240" s="1465"/>
      <c r="BU240" s="1465"/>
      <c r="BV240" s="1465"/>
      <c r="BW240" s="1465"/>
      <c r="BX240" s="1465"/>
      <c r="BY240" s="1465"/>
      <c r="BZ240" s="1465"/>
      <c r="CA240" s="1465"/>
      <c r="CB240" s="1465"/>
    </row>
    <row r="241" spans="20:85" s="24" customFormat="1" ht="51" customHeight="1">
      <c r="T241" s="205" t="s">
        <v>233</v>
      </c>
      <c r="U241" s="206"/>
      <c r="V241" s="206"/>
      <c r="W241" s="206"/>
      <c r="X241" s="206"/>
      <c r="Y241" s="206"/>
      <c r="Z241" s="206"/>
      <c r="AA241" s="206"/>
      <c r="AB241" s="206"/>
      <c r="AC241" s="206"/>
      <c r="AD241" s="206"/>
      <c r="AE241" s="206"/>
      <c r="AF241" s="206"/>
      <c r="AG241" s="206"/>
      <c r="AH241" s="206"/>
      <c r="AI241" s="93"/>
      <c r="AJ241" s="93"/>
      <c r="AK241" s="93"/>
      <c r="AL241" s="93"/>
      <c r="AM241" s="206"/>
      <c r="AN241" s="206"/>
      <c r="AO241" s="206"/>
      <c r="AP241" s="206"/>
      <c r="AQ241" s="206"/>
      <c r="AR241" s="206"/>
      <c r="AS241" s="206"/>
      <c r="AT241" s="206"/>
      <c r="AU241" s="206"/>
      <c r="AV241" s="206"/>
      <c r="AW241" s="206"/>
      <c r="AX241" s="206"/>
      <c r="AY241" s="32"/>
      <c r="AZ241" s="206"/>
      <c r="BA241" s="206"/>
      <c r="BM241" s="1466" t="s">
        <v>233</v>
      </c>
      <c r="BN241" s="1466"/>
      <c r="BO241" s="1466"/>
      <c r="BP241" s="1466"/>
      <c r="BQ241" s="1466"/>
      <c r="BR241" s="1466"/>
      <c r="BS241" s="1466"/>
      <c r="BT241" s="1466"/>
      <c r="BU241" s="1466"/>
      <c r="BV241" s="206"/>
      <c r="BW241" s="206"/>
      <c r="BX241" s="206"/>
      <c r="BY241" s="206"/>
      <c r="BZ241" s="206"/>
      <c r="CA241" s="206"/>
      <c r="CB241" s="206"/>
      <c r="CC241" s="206"/>
      <c r="CD241" s="206"/>
      <c r="CE241" s="206"/>
      <c r="CF241" s="206"/>
      <c r="CG241" s="206"/>
    </row>
    <row r="242" spans="20:85" s="24" customFormat="1" ht="48.6">
      <c r="T242" s="1467" t="s">
        <v>234</v>
      </c>
      <c r="U242" s="1467"/>
      <c r="V242" s="1467"/>
      <c r="W242" s="1467"/>
      <c r="X242" s="1467"/>
      <c r="Y242" s="1467"/>
      <c r="Z242" s="1467"/>
      <c r="AA242" s="1467"/>
      <c r="AB242" s="1467"/>
      <c r="AC242" s="1467"/>
      <c r="AD242" s="1467"/>
      <c r="AE242" s="1467"/>
      <c r="AF242" s="1467"/>
      <c r="AG242" s="1467"/>
      <c r="AH242" s="1467"/>
      <c r="AI242" s="1467"/>
      <c r="AJ242" s="1467"/>
      <c r="AK242" s="1467"/>
      <c r="AL242" s="1467"/>
      <c r="AM242" s="1467"/>
      <c r="AN242" s="1467"/>
      <c r="AO242" s="1467"/>
      <c r="AP242" s="1467"/>
      <c r="AQ242" s="1467"/>
      <c r="AR242" s="1467"/>
      <c r="AS242" s="1467"/>
      <c r="AT242" s="1467"/>
      <c r="AU242" s="1467"/>
      <c r="AV242" s="1467"/>
      <c r="AW242" s="1467"/>
      <c r="AX242" s="1467"/>
      <c r="AY242" s="206"/>
      <c r="AZ242" s="206"/>
      <c r="BA242" s="206"/>
      <c r="BM242" s="1442" t="s">
        <v>235</v>
      </c>
      <c r="BN242" s="1442"/>
      <c r="BO242" s="1442"/>
      <c r="BP242" s="1442"/>
      <c r="BQ242" s="1442"/>
      <c r="BR242" s="1442"/>
      <c r="BS242" s="1442"/>
      <c r="BT242" s="1442"/>
      <c r="BU242" s="1442"/>
      <c r="BV242" s="1442"/>
      <c r="BW242" s="1442"/>
      <c r="BX242" s="1442"/>
      <c r="BY242" s="1442"/>
      <c r="BZ242" s="1442"/>
      <c r="CA242" s="1442"/>
      <c r="CB242" s="1442"/>
      <c r="CC242" s="1442"/>
      <c r="CD242" s="1442"/>
      <c r="CE242" s="1442"/>
      <c r="CF242" s="1442"/>
      <c r="CG242" s="1442"/>
    </row>
    <row r="243" spans="20:85" s="24" customFormat="1" ht="48.6">
      <c r="T243" s="1467"/>
      <c r="U243" s="1467"/>
      <c r="V243" s="1467"/>
      <c r="W243" s="1467"/>
      <c r="X243" s="1467"/>
      <c r="Y243" s="1467"/>
      <c r="Z243" s="1467"/>
      <c r="AA243" s="1467"/>
      <c r="AB243" s="1467"/>
      <c r="AC243" s="1467"/>
      <c r="AD243" s="1467"/>
      <c r="AE243" s="1467"/>
      <c r="AF243" s="1467"/>
      <c r="AG243" s="1467"/>
      <c r="AH243" s="1467"/>
      <c r="AI243" s="1467"/>
      <c r="AJ243" s="1467"/>
      <c r="AK243" s="1467"/>
      <c r="AL243" s="1467"/>
      <c r="AM243" s="1467"/>
      <c r="AN243" s="1467"/>
      <c r="AO243" s="1467"/>
      <c r="AP243" s="1467"/>
      <c r="AQ243" s="1467"/>
      <c r="AR243" s="1467"/>
      <c r="AS243" s="1467"/>
      <c r="AT243" s="1467"/>
      <c r="AU243" s="1467"/>
      <c r="AV243" s="1467"/>
      <c r="AW243" s="1467"/>
      <c r="AX243" s="1467"/>
      <c r="AY243" s="32"/>
      <c r="AZ243" s="206"/>
      <c r="BA243" s="206"/>
      <c r="BM243" s="1442"/>
      <c r="BN243" s="1442"/>
      <c r="BO243" s="1442"/>
      <c r="BP243" s="1442"/>
      <c r="BQ243" s="1442"/>
      <c r="BR243" s="1442"/>
      <c r="BS243" s="1442"/>
      <c r="BT243" s="1442"/>
      <c r="BU243" s="1442"/>
      <c r="BV243" s="1442"/>
      <c r="BW243" s="1442"/>
      <c r="BX243" s="1442"/>
      <c r="BY243" s="1442"/>
      <c r="BZ243" s="1442"/>
      <c r="CA243" s="1442"/>
      <c r="CB243" s="1442"/>
      <c r="CC243" s="1442"/>
      <c r="CD243" s="1442"/>
      <c r="CE243" s="1442"/>
      <c r="CF243" s="1442"/>
      <c r="CG243" s="1442"/>
    </row>
    <row r="244" spans="20:85" s="24" customFormat="1" ht="79.349999999999994" customHeight="1">
      <c r="T244" s="1452"/>
      <c r="U244" s="1452"/>
      <c r="V244" s="1452"/>
      <c r="W244" s="1452"/>
      <c r="X244" s="1452"/>
      <c r="Y244" s="1452"/>
      <c r="Z244" s="1452"/>
      <c r="AA244" s="1452"/>
      <c r="AB244" s="1452"/>
      <c r="AC244" s="1442"/>
      <c r="AD244" s="1442"/>
      <c r="AE244" s="1442"/>
      <c r="AF244" s="1442"/>
      <c r="AG244" s="1442"/>
      <c r="AH244" s="1442"/>
      <c r="AI244" s="1442"/>
      <c r="AJ244" s="1442"/>
      <c r="AK244" s="1442"/>
      <c r="AL244" s="80"/>
      <c r="AM244" s="80"/>
      <c r="AN244" s="80"/>
      <c r="AO244" s="80"/>
      <c r="AP244" s="80"/>
      <c r="AQ244" s="80"/>
      <c r="AR244" s="80"/>
      <c r="AS244" s="80"/>
      <c r="AT244" s="80"/>
      <c r="AU244" s="80"/>
      <c r="AV244" s="80"/>
      <c r="AW244" s="206"/>
      <c r="AX244" s="206"/>
      <c r="AY244" s="32"/>
      <c r="AZ244" s="206"/>
      <c r="BA244" s="206"/>
      <c r="BM244" s="1468"/>
      <c r="BN244" s="1468"/>
      <c r="BO244" s="1468"/>
      <c r="BP244" s="1468"/>
      <c r="BQ244" s="1468"/>
      <c r="BR244" s="1468"/>
      <c r="BS244" s="1468"/>
      <c r="BT244" s="1442" t="s">
        <v>242</v>
      </c>
      <c r="BU244" s="1442"/>
      <c r="BV244" s="1442"/>
      <c r="BW244" s="1442"/>
      <c r="BX244" s="1442"/>
      <c r="BY244" s="1442"/>
      <c r="BZ244" s="1442"/>
      <c r="CA244" s="1442"/>
      <c r="CB244" s="1442"/>
      <c r="CC244" s="1442"/>
      <c r="CD244" s="80"/>
      <c r="CE244" s="80"/>
      <c r="CF244" s="80"/>
      <c r="CG244" s="80"/>
    </row>
    <row r="245" spans="20:85" s="24" customFormat="1" ht="79.349999999999994" customHeight="1">
      <c r="T245" s="1461" t="s">
        <v>236</v>
      </c>
      <c r="U245" s="1461"/>
      <c r="V245" s="1461"/>
      <c r="W245" s="1461"/>
      <c r="X245" s="1461"/>
      <c r="Y245" s="1461"/>
      <c r="Z245" s="1461"/>
      <c r="AA245" s="1461"/>
      <c r="AB245" s="1461"/>
      <c r="AC245" s="1455">
        <v>2024</v>
      </c>
      <c r="AD245" s="1455"/>
      <c r="AE245" s="1455"/>
      <c r="AF245" s="32"/>
      <c r="AG245" s="206"/>
      <c r="AH245" s="206"/>
      <c r="AI245" s="93"/>
      <c r="AJ245" s="93"/>
      <c r="AK245" s="93"/>
      <c r="AL245" s="93"/>
      <c r="AM245" s="206"/>
      <c r="AN245" s="206"/>
      <c r="AO245" s="206"/>
      <c r="AP245" s="206"/>
      <c r="AQ245" s="206"/>
      <c r="AR245" s="206"/>
      <c r="AS245" s="206"/>
      <c r="AT245" s="206"/>
      <c r="AU245" s="206"/>
      <c r="AV245" s="206"/>
      <c r="AW245" s="206"/>
      <c r="AX245" s="206"/>
      <c r="AY245" s="32"/>
      <c r="AZ245" s="206"/>
      <c r="BA245" s="206"/>
      <c r="BM245" s="1462"/>
      <c r="BN245" s="1462"/>
      <c r="BO245" s="1462"/>
      <c r="BP245" s="1462"/>
      <c r="BQ245" s="1462"/>
      <c r="BR245" s="1462"/>
      <c r="BS245" s="1462"/>
      <c r="BT245" s="1455">
        <v>2024</v>
      </c>
      <c r="BU245" s="1455"/>
      <c r="BV245" s="1455"/>
      <c r="BW245" s="32"/>
      <c r="BX245" s="32"/>
      <c r="BY245" s="32"/>
      <c r="BZ245" s="32"/>
      <c r="CA245" s="206"/>
      <c r="CB245" s="206"/>
      <c r="CC245" s="206"/>
      <c r="CD245" s="206"/>
      <c r="CE245" s="206"/>
      <c r="CF245" s="206"/>
      <c r="CG245" s="206"/>
    </row>
    <row r="246" spans="20:85" s="24" customFormat="1" ht="79.349999999999994" customHeight="1">
      <c r="T246" s="152"/>
      <c r="U246" s="152"/>
      <c r="V246" s="152"/>
      <c r="W246" s="152"/>
      <c r="X246" s="152"/>
      <c r="Y246" s="152"/>
      <c r="Z246" s="152"/>
      <c r="AA246" s="152"/>
      <c r="AB246" s="152"/>
      <c r="AC246" s="202"/>
      <c r="AD246" s="202"/>
      <c r="AE246" s="202"/>
      <c r="AF246" s="32"/>
      <c r="AG246" s="206"/>
      <c r="AH246" s="206"/>
      <c r="AI246" s="93"/>
      <c r="AJ246" s="93"/>
      <c r="AK246" s="93"/>
      <c r="AL246" s="93"/>
      <c r="AM246" s="206"/>
      <c r="AN246" s="206"/>
      <c r="AO246" s="206"/>
      <c r="AP246" s="206"/>
      <c r="AQ246" s="206"/>
      <c r="AR246" s="206"/>
      <c r="AS246" s="206"/>
      <c r="AT246" s="206"/>
      <c r="AU246" s="206"/>
      <c r="AV246" s="206"/>
      <c r="AW246" s="206"/>
      <c r="AX246" s="206"/>
      <c r="AY246" s="32"/>
      <c r="AZ246" s="206"/>
      <c r="BA246" s="206"/>
      <c r="BM246" s="79"/>
      <c r="BN246" s="79"/>
      <c r="BO246" s="79"/>
      <c r="BP246" s="79"/>
      <c r="BQ246" s="79"/>
      <c r="BR246" s="79"/>
      <c r="BS246" s="79"/>
      <c r="BT246" s="202"/>
      <c r="BU246" s="202"/>
      <c r="BV246" s="202"/>
      <c r="BW246" s="32"/>
      <c r="BX246" s="32"/>
      <c r="BY246" s="32"/>
      <c r="BZ246" s="32"/>
      <c r="CA246" s="206"/>
      <c r="CB246" s="206"/>
      <c r="CC246" s="206"/>
      <c r="CD246" s="206"/>
      <c r="CE246" s="206"/>
      <c r="CF246" s="206"/>
      <c r="CG246" s="206"/>
    </row>
    <row r="247" spans="20:85" s="24" customFormat="1" ht="48.6">
      <c r="T247" s="207"/>
      <c r="U247" s="27"/>
      <c r="V247" s="27"/>
      <c r="W247" s="27"/>
      <c r="X247" s="27"/>
      <c r="Y247" s="27"/>
      <c r="Z247" s="206"/>
      <c r="AA247" s="27"/>
      <c r="AB247" s="206"/>
      <c r="AC247" s="206"/>
      <c r="AD247" s="206"/>
      <c r="AE247" s="206"/>
      <c r="AF247" s="206"/>
      <c r="AG247" s="206"/>
      <c r="AH247" s="206"/>
      <c r="AI247" s="93"/>
      <c r="AJ247" s="93"/>
      <c r="AK247" s="93"/>
      <c r="AL247" s="93"/>
      <c r="AM247" s="206"/>
      <c r="AN247" s="206"/>
      <c r="AO247" s="206"/>
      <c r="AP247" s="206"/>
      <c r="AQ247" s="206"/>
      <c r="AR247" s="206"/>
      <c r="AS247" s="206"/>
      <c r="AT247" s="206"/>
      <c r="AU247" s="206"/>
      <c r="AV247" s="206"/>
      <c r="AW247" s="206"/>
      <c r="AX247" s="206"/>
      <c r="AY247" s="32"/>
      <c r="AZ247" s="206"/>
      <c r="BA247" s="206"/>
      <c r="BM247" s="206"/>
      <c r="BN247" s="27"/>
      <c r="BO247" s="27"/>
      <c r="BP247" s="27"/>
      <c r="BQ247" s="27"/>
      <c r="BR247" s="27"/>
      <c r="BS247" s="27"/>
      <c r="BT247" s="206"/>
      <c r="BU247" s="206"/>
      <c r="BV247" s="206"/>
      <c r="BW247" s="206"/>
      <c r="BX247" s="206"/>
      <c r="BY247" s="206"/>
      <c r="BZ247" s="206"/>
      <c r="CA247" s="206"/>
      <c r="CB247" s="206"/>
      <c r="CC247" s="206"/>
      <c r="CD247" s="206"/>
      <c r="CE247" s="206"/>
      <c r="CF247" s="206"/>
      <c r="CG247" s="206"/>
    </row>
    <row r="248" spans="20:85" s="24" customFormat="1" ht="48.6">
      <c r="T248" s="1463" t="s">
        <v>431</v>
      </c>
      <c r="U248" s="1463"/>
      <c r="V248" s="1463"/>
      <c r="W248" s="1463"/>
      <c r="X248" s="1463"/>
      <c r="Y248" s="1463"/>
      <c r="Z248" s="1463"/>
      <c r="AA248" s="1463"/>
      <c r="AB248" s="1463"/>
      <c r="AC248" s="1463"/>
      <c r="AD248" s="1463"/>
      <c r="AE248" s="1463"/>
      <c r="AF248" s="1463"/>
      <c r="AG248" s="1463"/>
      <c r="AH248" s="1463"/>
      <c r="AI248" s="1463"/>
      <c r="AJ248" s="1463"/>
      <c r="AK248" s="1463"/>
      <c r="AL248" s="1463"/>
      <c r="AM248" s="1463"/>
      <c r="AN248" s="1463"/>
      <c r="AO248" s="1463"/>
      <c r="AP248" s="1463"/>
      <c r="AQ248" s="1463"/>
      <c r="AR248" s="1463"/>
      <c r="AS248" s="1463"/>
      <c r="AT248" s="1463"/>
      <c r="AU248" s="1463"/>
      <c r="AV248" s="1463"/>
      <c r="AW248" s="1463"/>
      <c r="AX248" s="1463"/>
      <c r="AY248" s="32"/>
      <c r="AZ248" s="206"/>
      <c r="BA248" s="206"/>
      <c r="BM248" s="1464" t="s">
        <v>518</v>
      </c>
      <c r="BN248" s="1464"/>
      <c r="BO248" s="1464"/>
      <c r="BP248" s="1464"/>
      <c r="BQ248" s="1464"/>
      <c r="BR248" s="1464"/>
      <c r="BS248" s="1464"/>
      <c r="BT248" s="1464"/>
      <c r="BU248" s="1464"/>
      <c r="BV248" s="1464"/>
      <c r="BW248" s="1464"/>
      <c r="BX248" s="1464"/>
      <c r="BY248" s="1464"/>
      <c r="BZ248" s="1464"/>
      <c r="CA248" s="1464"/>
      <c r="CB248" s="1464"/>
      <c r="CC248" s="1464"/>
      <c r="CD248" s="1464"/>
      <c r="CE248" s="1464"/>
      <c r="CF248" s="1464"/>
      <c r="CG248" s="1464"/>
    </row>
    <row r="249" spans="20:85" s="24" customFormat="1" ht="48.6">
      <c r="T249" s="1463"/>
      <c r="U249" s="1463"/>
      <c r="V249" s="1463"/>
      <c r="W249" s="1463"/>
      <c r="X249" s="1463"/>
      <c r="Y249" s="1463"/>
      <c r="Z249" s="1463"/>
      <c r="AA249" s="1463"/>
      <c r="AB249" s="1463"/>
      <c r="AC249" s="1463"/>
      <c r="AD249" s="1463"/>
      <c r="AE249" s="1463"/>
      <c r="AF249" s="1463"/>
      <c r="AG249" s="1463"/>
      <c r="AH249" s="1463"/>
      <c r="AI249" s="1463"/>
      <c r="AJ249" s="1463"/>
      <c r="AK249" s="1463"/>
      <c r="AL249" s="1463"/>
      <c r="AM249" s="1463"/>
      <c r="AN249" s="1463"/>
      <c r="AO249" s="1463"/>
      <c r="AP249" s="1463"/>
      <c r="AQ249" s="1463"/>
      <c r="AR249" s="1463"/>
      <c r="AS249" s="1463"/>
      <c r="AT249" s="1463"/>
      <c r="AU249" s="1463"/>
      <c r="AV249" s="1463"/>
      <c r="AW249" s="1463"/>
      <c r="AX249" s="1463"/>
      <c r="AY249" s="32"/>
      <c r="AZ249" s="206"/>
      <c r="BA249" s="206"/>
      <c r="BM249" s="1464"/>
      <c r="BN249" s="1464"/>
      <c r="BO249" s="1464"/>
      <c r="BP249" s="1464"/>
      <c r="BQ249" s="1464"/>
      <c r="BR249" s="1464"/>
      <c r="BS249" s="1464"/>
      <c r="BT249" s="1464"/>
      <c r="BU249" s="1464"/>
      <c r="BV249" s="1464"/>
      <c r="BW249" s="1464"/>
      <c r="BX249" s="1464"/>
      <c r="BY249" s="1464"/>
      <c r="BZ249" s="1464"/>
      <c r="CA249" s="1464"/>
      <c r="CB249" s="1464"/>
      <c r="CC249" s="1464"/>
      <c r="CD249" s="1464"/>
      <c r="CE249" s="1464"/>
      <c r="CF249" s="1464"/>
      <c r="CG249" s="1464"/>
    </row>
    <row r="250" spans="20:85" s="24" customFormat="1" ht="79.349999999999994" customHeight="1">
      <c r="T250" s="1452"/>
      <c r="U250" s="1452"/>
      <c r="V250" s="1452"/>
      <c r="W250" s="1452"/>
      <c r="X250" s="1452"/>
      <c r="Y250" s="1452"/>
      <c r="Z250" s="1452"/>
      <c r="AA250" s="1452"/>
      <c r="AB250" s="1452"/>
      <c r="AC250" s="1442" t="s">
        <v>432</v>
      </c>
      <c r="AD250" s="1442"/>
      <c r="AE250" s="1442"/>
      <c r="AF250" s="1442"/>
      <c r="AG250" s="1442"/>
      <c r="AH250" s="1442"/>
      <c r="AI250" s="1442"/>
      <c r="AJ250" s="1442"/>
      <c r="AK250" s="1442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206"/>
      <c r="AX250" s="206"/>
      <c r="AY250" s="32"/>
      <c r="AZ250" s="206"/>
      <c r="BA250" s="206"/>
      <c r="BM250" s="1452"/>
      <c r="BN250" s="1452"/>
      <c r="BO250" s="1452"/>
      <c r="BP250" s="1452"/>
      <c r="BQ250" s="1452"/>
      <c r="BR250" s="1452"/>
      <c r="BS250" s="1452"/>
      <c r="BT250" s="1442" t="s">
        <v>238</v>
      </c>
      <c r="BU250" s="1442"/>
      <c r="BV250" s="1442"/>
      <c r="BW250" s="1442"/>
      <c r="BX250" s="1442"/>
      <c r="BY250" s="1442"/>
      <c r="BZ250" s="201"/>
      <c r="CA250" s="201"/>
      <c r="CB250" s="208"/>
      <c r="CC250" s="208"/>
      <c r="CD250" s="208"/>
      <c r="CE250" s="208"/>
      <c r="CF250" s="208"/>
      <c r="CG250" s="208"/>
    </row>
    <row r="251" spans="20:85" s="24" customFormat="1" ht="79.349999999999994" customHeight="1">
      <c r="T251" s="1461" t="s">
        <v>236</v>
      </c>
      <c r="U251" s="1461"/>
      <c r="V251" s="1461"/>
      <c r="W251" s="1461"/>
      <c r="X251" s="1461"/>
      <c r="Y251" s="1461"/>
      <c r="Z251" s="1461"/>
      <c r="AA251" s="1461"/>
      <c r="AB251" s="1461"/>
      <c r="AC251" s="1455">
        <v>2024</v>
      </c>
      <c r="AD251" s="1455"/>
      <c r="AE251" s="1455"/>
      <c r="AF251" s="32"/>
      <c r="AG251" s="32"/>
      <c r="AH251" s="32"/>
      <c r="AI251" s="126"/>
      <c r="AJ251" s="126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206"/>
      <c r="AX251" s="206"/>
      <c r="AY251" s="32"/>
      <c r="AZ251" s="206"/>
      <c r="BA251" s="206"/>
      <c r="BM251" s="1456" t="s">
        <v>236</v>
      </c>
      <c r="BN251" s="1456"/>
      <c r="BO251" s="1456"/>
      <c r="BP251" s="1456"/>
      <c r="BQ251" s="1456"/>
      <c r="BR251" s="1456"/>
      <c r="BS251" s="1456"/>
      <c r="BT251" s="1455">
        <v>2024</v>
      </c>
      <c r="BU251" s="1455"/>
      <c r="BV251" s="1455"/>
      <c r="BW251" s="206"/>
      <c r="BX251" s="206"/>
      <c r="BY251" s="206"/>
      <c r="BZ251" s="206"/>
      <c r="CA251" s="206"/>
      <c r="CB251" s="80"/>
      <c r="CC251" s="80"/>
      <c r="CD251" s="80"/>
      <c r="CE251" s="80"/>
      <c r="CF251" s="80"/>
      <c r="CG251" s="80"/>
    </row>
    <row r="252" spans="20:85" s="24" customFormat="1" ht="48.6">
      <c r="T252" s="9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126"/>
      <c r="AJ252" s="126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206"/>
      <c r="AX252" s="206"/>
      <c r="AY252" s="32"/>
      <c r="AZ252" s="206"/>
      <c r="BA252" s="206"/>
      <c r="BM252" s="32"/>
      <c r="BN252" s="32"/>
      <c r="BO252" s="32"/>
      <c r="BP252" s="32"/>
      <c r="BQ252" s="32"/>
      <c r="BR252" s="32"/>
      <c r="BS252" s="32"/>
      <c r="BT252" s="32"/>
      <c r="BU252" s="32"/>
      <c r="BV252" s="32"/>
      <c r="BW252" s="32"/>
      <c r="BX252" s="32"/>
      <c r="BY252" s="32"/>
      <c r="BZ252" s="32"/>
      <c r="CA252" s="32"/>
      <c r="CB252" s="80"/>
      <c r="CC252" s="80"/>
      <c r="CD252" s="80"/>
      <c r="CE252" s="80"/>
      <c r="CF252" s="80"/>
      <c r="CG252" s="80"/>
    </row>
    <row r="253" spans="20:85" s="24" customFormat="1" ht="48.6">
      <c r="T253" s="1463" t="s">
        <v>574</v>
      </c>
      <c r="U253" s="1463"/>
      <c r="V253" s="1463"/>
      <c r="W253" s="1463"/>
      <c r="X253" s="1463"/>
      <c r="Y253" s="1463"/>
      <c r="Z253" s="1463"/>
      <c r="AA253" s="1463"/>
      <c r="AB253" s="1463"/>
      <c r="AC253" s="1463"/>
      <c r="AD253" s="1463"/>
      <c r="AE253" s="1463"/>
      <c r="AF253" s="1463"/>
      <c r="AG253" s="1463"/>
      <c r="AH253" s="1463"/>
      <c r="AI253" s="1463"/>
      <c r="AJ253" s="1463"/>
      <c r="AK253" s="1463"/>
      <c r="AL253" s="1463"/>
      <c r="AM253" s="1463"/>
      <c r="AN253" s="1463"/>
      <c r="AO253" s="1463"/>
      <c r="AP253" s="1463"/>
      <c r="AQ253" s="1463"/>
      <c r="AR253" s="1463"/>
      <c r="AS253" s="1463"/>
      <c r="AT253" s="1463"/>
      <c r="AU253" s="1463"/>
      <c r="AV253" s="1463"/>
      <c r="AW253" s="1463"/>
      <c r="AX253" s="1463"/>
      <c r="AY253" s="32"/>
      <c r="AZ253" s="206"/>
      <c r="BA253" s="206"/>
      <c r="BM253" s="1471" t="s">
        <v>239</v>
      </c>
      <c r="BN253" s="1471"/>
      <c r="BO253" s="1471"/>
      <c r="BP253" s="1471"/>
      <c r="BQ253" s="1471"/>
      <c r="BR253" s="1471"/>
      <c r="BS253" s="1471"/>
      <c r="BT253" s="1471"/>
      <c r="BU253" s="1471"/>
      <c r="BV253" s="1471"/>
      <c r="BW253" s="1471"/>
      <c r="BX253" s="1471"/>
      <c r="BY253" s="1471"/>
      <c r="BZ253" s="1471"/>
      <c r="CA253" s="1471"/>
      <c r="CB253" s="1471"/>
      <c r="CC253" s="1471"/>
      <c r="CD253" s="1471"/>
      <c r="CE253" s="1471"/>
      <c r="CF253" s="1471"/>
      <c r="CG253" s="1471"/>
    </row>
    <row r="254" spans="20:85" s="24" customFormat="1" ht="48.6">
      <c r="T254" s="1463"/>
      <c r="U254" s="1463"/>
      <c r="V254" s="1463"/>
      <c r="W254" s="1463"/>
      <c r="X254" s="1463"/>
      <c r="Y254" s="1463"/>
      <c r="Z254" s="1463"/>
      <c r="AA254" s="1463"/>
      <c r="AB254" s="1463"/>
      <c r="AC254" s="1463"/>
      <c r="AD254" s="1463"/>
      <c r="AE254" s="1463"/>
      <c r="AF254" s="1463"/>
      <c r="AG254" s="1463"/>
      <c r="AH254" s="1463"/>
      <c r="AI254" s="1463"/>
      <c r="AJ254" s="1463"/>
      <c r="AK254" s="1463"/>
      <c r="AL254" s="1463"/>
      <c r="AM254" s="1463"/>
      <c r="AN254" s="1463"/>
      <c r="AO254" s="1463"/>
      <c r="AP254" s="1463"/>
      <c r="AQ254" s="1463"/>
      <c r="AR254" s="1463"/>
      <c r="AS254" s="1463"/>
      <c r="AT254" s="1463"/>
      <c r="AU254" s="1463"/>
      <c r="AV254" s="1463"/>
      <c r="AW254" s="1463"/>
      <c r="AX254" s="1463"/>
      <c r="AY254" s="32"/>
      <c r="AZ254" s="206"/>
      <c r="BA254" s="206"/>
      <c r="BM254" s="1471"/>
      <c r="BN254" s="1471"/>
      <c r="BO254" s="1471"/>
      <c r="BP254" s="1471"/>
      <c r="BQ254" s="1471"/>
      <c r="BR254" s="1471"/>
      <c r="BS254" s="1471"/>
      <c r="BT254" s="1471"/>
      <c r="BU254" s="1471"/>
      <c r="BV254" s="1471"/>
      <c r="BW254" s="1471"/>
      <c r="BX254" s="1471"/>
      <c r="BY254" s="1471"/>
      <c r="BZ254" s="1471"/>
      <c r="CA254" s="1471"/>
      <c r="CB254" s="1471"/>
      <c r="CC254" s="1471"/>
      <c r="CD254" s="1471"/>
      <c r="CE254" s="1471"/>
      <c r="CF254" s="1471"/>
      <c r="CG254" s="1471"/>
    </row>
    <row r="255" spans="20:85" s="24" customFormat="1" ht="79.349999999999994" customHeight="1">
      <c r="T255" s="1452"/>
      <c r="U255" s="1452"/>
      <c r="V255" s="1452"/>
      <c r="W255" s="1452"/>
      <c r="X255" s="1452"/>
      <c r="Y255" s="1452"/>
      <c r="Z255" s="1452"/>
      <c r="AA255" s="1452"/>
      <c r="AB255" s="1452"/>
      <c r="AC255" s="1442" t="s">
        <v>433</v>
      </c>
      <c r="AD255" s="1442"/>
      <c r="AE255" s="1442"/>
      <c r="AF255" s="1442"/>
      <c r="AG255" s="1442"/>
      <c r="AH255" s="1442"/>
      <c r="AI255" s="1442"/>
      <c r="AJ255" s="1442"/>
      <c r="AK255" s="1442"/>
      <c r="AL255" s="201"/>
      <c r="AM255" s="201"/>
      <c r="AN255" s="201"/>
      <c r="AO255" s="201"/>
      <c r="AP255" s="201"/>
      <c r="AQ255" s="201"/>
      <c r="AR255" s="201"/>
      <c r="AS255" s="201"/>
      <c r="AT255" s="201"/>
      <c r="AU255" s="201"/>
      <c r="AV255" s="201"/>
      <c r="AW255" s="206"/>
      <c r="AX255" s="206"/>
      <c r="AY255" s="32"/>
      <c r="AZ255" s="206"/>
      <c r="BA255" s="206"/>
      <c r="BM255" s="1452"/>
      <c r="BN255" s="1452"/>
      <c r="BO255" s="1452"/>
      <c r="BP255" s="1452"/>
      <c r="BQ255" s="1452"/>
      <c r="BR255" s="1452"/>
      <c r="BS255" s="1452"/>
      <c r="BT255" s="1442"/>
      <c r="BU255" s="1442"/>
      <c r="BV255" s="1442"/>
      <c r="BW255" s="1442"/>
      <c r="BX255" s="1442"/>
      <c r="BY255" s="1442"/>
      <c r="BZ255" s="206"/>
      <c r="CA255" s="206"/>
      <c r="CB255" s="80"/>
      <c r="CC255" s="80"/>
      <c r="CD255" s="80"/>
      <c r="CE255" s="80"/>
      <c r="CF255" s="80"/>
      <c r="CG255" s="80"/>
    </row>
    <row r="256" spans="20:85" s="24" customFormat="1" ht="79.349999999999994" customHeight="1">
      <c r="T256" s="1470"/>
      <c r="U256" s="1470"/>
      <c r="V256" s="1470"/>
      <c r="W256" s="1470"/>
      <c r="X256" s="1470"/>
      <c r="Y256" s="1470"/>
      <c r="Z256" s="1470"/>
      <c r="AA256" s="1470"/>
      <c r="AB256" s="1470"/>
      <c r="AC256" s="1455">
        <v>2024</v>
      </c>
      <c r="AD256" s="1455"/>
      <c r="AE256" s="1455"/>
      <c r="AF256" s="32"/>
      <c r="AG256" s="32"/>
      <c r="AH256" s="32"/>
      <c r="AI256" s="126"/>
      <c r="AJ256" s="126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206"/>
      <c r="AX256" s="206"/>
      <c r="AY256" s="32"/>
      <c r="AZ256" s="206"/>
      <c r="BA256" s="206"/>
      <c r="BM256" s="1454"/>
      <c r="BN256" s="1454"/>
      <c r="BO256" s="1454"/>
      <c r="BP256" s="1454"/>
      <c r="BQ256" s="1454"/>
      <c r="BR256" s="1454"/>
      <c r="BS256" s="1454"/>
      <c r="BT256" s="1455">
        <v>2024</v>
      </c>
      <c r="BU256" s="1455"/>
      <c r="BV256" s="1455"/>
      <c r="BW256" s="32"/>
      <c r="BX256" s="32"/>
      <c r="BY256" s="32"/>
      <c r="BZ256" s="32"/>
      <c r="CA256" s="206"/>
      <c r="CB256" s="80"/>
      <c r="CC256" s="80"/>
      <c r="CD256" s="80"/>
      <c r="CE256" s="80"/>
      <c r="CF256" s="80"/>
      <c r="CG256" s="80"/>
    </row>
    <row r="257" spans="20:191" s="24" customFormat="1" ht="78.75" customHeight="1"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93"/>
      <c r="AJ257" s="93"/>
      <c r="AK257" s="93"/>
      <c r="AL257" s="93"/>
      <c r="AM257" s="206"/>
      <c r="AN257" s="206"/>
      <c r="AO257" s="206"/>
      <c r="AP257" s="206"/>
      <c r="AQ257" s="206"/>
      <c r="AR257" s="206"/>
      <c r="AS257" s="206"/>
      <c r="AT257" s="206"/>
      <c r="AU257" s="206"/>
      <c r="AV257" s="206"/>
      <c r="AW257" s="206"/>
      <c r="AX257" s="206"/>
      <c r="AY257" s="32"/>
      <c r="AZ257" s="206"/>
      <c r="BA257" s="206"/>
      <c r="BB257" s="32"/>
      <c r="BC257" s="32"/>
      <c r="BD257" s="32"/>
      <c r="BE257" s="32"/>
      <c r="BF257" s="32"/>
      <c r="BG257" s="32"/>
      <c r="BH257" s="32"/>
      <c r="BI257" s="32"/>
      <c r="BJ257" s="32"/>
      <c r="BK257" s="32"/>
      <c r="BL257" s="32"/>
      <c r="BM257" s="32"/>
      <c r="BN257" s="32"/>
      <c r="BO257" s="32"/>
      <c r="BP257" s="32"/>
      <c r="BQ257" s="80"/>
      <c r="BR257" s="80"/>
      <c r="BS257" s="80"/>
      <c r="BT257" s="80"/>
      <c r="BU257" s="80"/>
      <c r="BV257" s="80"/>
      <c r="BW257" s="80"/>
      <c r="BX257" s="80"/>
      <c r="BY257" s="80"/>
      <c r="BZ257" s="80"/>
      <c r="CA257" s="206"/>
    </row>
    <row r="258" spans="20:191" s="24" customFormat="1" ht="42.6" customHeight="1">
      <c r="T258" s="1442" t="s">
        <v>434</v>
      </c>
      <c r="U258" s="1442"/>
      <c r="V258" s="1442"/>
      <c r="W258" s="1442"/>
      <c r="X258" s="1442"/>
      <c r="Y258" s="1442"/>
      <c r="Z258" s="1442"/>
      <c r="AA258" s="1442"/>
      <c r="AB258" s="1442"/>
      <c r="AC258" s="1442"/>
      <c r="AD258" s="1442"/>
      <c r="AE258" s="1442"/>
      <c r="AF258" s="1442"/>
      <c r="AG258" s="1442"/>
      <c r="AH258" s="1442"/>
      <c r="AI258" s="1442"/>
      <c r="AJ258" s="1442"/>
      <c r="AK258" s="1442"/>
      <c r="AL258" s="1442"/>
      <c r="AM258" s="1442"/>
      <c r="AN258" s="1442"/>
      <c r="AO258" s="1442"/>
      <c r="AP258" s="1442"/>
      <c r="AQ258" s="1442"/>
      <c r="AR258" s="1442"/>
      <c r="AS258" s="1442"/>
      <c r="AT258" s="1442"/>
      <c r="AU258" s="1442"/>
      <c r="AV258" s="1442"/>
      <c r="AW258" s="206"/>
      <c r="AX258" s="206"/>
      <c r="AY258" s="32"/>
      <c r="AZ258" s="206"/>
      <c r="BA258" s="206"/>
      <c r="BB258" s="206"/>
      <c r="BC258" s="32"/>
      <c r="BD258" s="32"/>
      <c r="BE258" s="32"/>
      <c r="BF258" s="32"/>
      <c r="BG258" s="32"/>
      <c r="BH258" s="32"/>
      <c r="BI258" s="32"/>
      <c r="BJ258" s="32"/>
      <c r="BK258" s="32"/>
      <c r="BL258" s="32"/>
      <c r="BM258" s="32"/>
      <c r="BN258" s="32"/>
      <c r="BO258" s="32"/>
      <c r="BP258" s="32"/>
      <c r="BQ258" s="80"/>
      <c r="BR258" s="80"/>
      <c r="BS258" s="80"/>
      <c r="BT258" s="80"/>
      <c r="BU258" s="80"/>
      <c r="BV258" s="80"/>
      <c r="BW258" s="80"/>
      <c r="BX258" s="80"/>
      <c r="BY258" s="80"/>
      <c r="BZ258" s="206"/>
      <c r="CA258" s="206"/>
      <c r="CD258" s="92"/>
      <c r="CE258" s="92"/>
      <c r="CF258" s="92"/>
      <c r="CH258" s="202"/>
      <c r="CI258" s="202"/>
      <c r="CJ258" s="202"/>
      <c r="CK258" s="202"/>
      <c r="CL258" s="202"/>
      <c r="CM258" s="202"/>
      <c r="CN258" s="202"/>
      <c r="CO258" s="202"/>
      <c r="CP258" s="202"/>
      <c r="CQ258" s="202"/>
      <c r="CR258" s="202"/>
      <c r="CS258" s="202"/>
      <c r="CT258" s="202"/>
      <c r="CU258" s="202"/>
      <c r="CV258" s="202"/>
      <c r="CW258" s="202"/>
      <c r="CX258" s="202"/>
      <c r="CY258" s="202"/>
      <c r="CZ258" s="202"/>
      <c r="DA258" s="202"/>
      <c r="DB258" s="202"/>
      <c r="DC258" s="202"/>
      <c r="DD258" s="202"/>
      <c r="DE258" s="202"/>
      <c r="DF258" s="202"/>
      <c r="DG258" s="202"/>
      <c r="DH258" s="202"/>
      <c r="DI258" s="202"/>
      <c r="DJ258" s="202"/>
      <c r="DK258" s="202"/>
      <c r="DL258" s="202"/>
      <c r="DM258" s="202"/>
      <c r="DN258" s="202"/>
      <c r="DO258" s="202"/>
      <c r="DP258" s="202"/>
      <c r="DQ258" s="202"/>
      <c r="DR258" s="202"/>
      <c r="DS258" s="202"/>
      <c r="DT258" s="202"/>
      <c r="DU258" s="202"/>
      <c r="DV258" s="202"/>
      <c r="DW258" s="202"/>
      <c r="DX258" s="202"/>
      <c r="DY258" s="202"/>
      <c r="DZ258" s="202"/>
      <c r="EA258" s="202"/>
      <c r="EB258" s="202"/>
      <c r="EC258" s="202"/>
      <c r="ED258" s="202"/>
      <c r="EE258" s="202"/>
      <c r="EF258" s="202"/>
      <c r="EG258" s="202"/>
      <c r="EH258" s="202"/>
      <c r="EI258" s="202"/>
      <c r="EJ258" s="202"/>
      <c r="EK258" s="202"/>
      <c r="EL258" s="202"/>
      <c r="EM258" s="202"/>
      <c r="EN258" s="202"/>
      <c r="EO258" s="202"/>
      <c r="EP258" s="202"/>
      <c r="EQ258" s="202"/>
      <c r="ER258" s="202"/>
      <c r="ES258" s="202"/>
      <c r="ET258" s="202"/>
      <c r="EU258" s="202"/>
      <c r="EV258" s="202"/>
      <c r="EW258" s="202"/>
      <c r="EX258" s="202"/>
      <c r="EY258" s="202"/>
      <c r="EZ258" s="202"/>
      <c r="FA258" s="202"/>
      <c r="FB258" s="202"/>
      <c r="FC258" s="202"/>
      <c r="FD258" s="202"/>
      <c r="FE258" s="202"/>
      <c r="FF258" s="202"/>
      <c r="FG258" s="202"/>
      <c r="FH258" s="202"/>
      <c r="FI258" s="202"/>
      <c r="FJ258" s="202"/>
      <c r="FK258" s="202"/>
      <c r="FL258" s="202"/>
      <c r="FM258" s="202"/>
      <c r="FN258" s="202"/>
      <c r="FO258" s="202"/>
      <c r="FP258" s="202"/>
      <c r="FQ258" s="202"/>
      <c r="FR258" s="202"/>
      <c r="FS258" s="202"/>
      <c r="FT258" s="202"/>
      <c r="FU258" s="202"/>
      <c r="FV258" s="202"/>
      <c r="FW258" s="202"/>
      <c r="FX258" s="202"/>
      <c r="FY258" s="202"/>
      <c r="FZ258" s="202"/>
      <c r="GA258" s="202"/>
      <c r="GB258" s="202"/>
      <c r="GC258" s="202"/>
      <c r="GD258" s="202"/>
      <c r="GE258" s="202"/>
      <c r="GF258" s="202"/>
      <c r="GG258" s="202"/>
      <c r="GH258" s="202"/>
      <c r="GI258" s="202"/>
    </row>
    <row r="259" spans="20:191" s="24" customFormat="1" ht="42.6" customHeight="1">
      <c r="T259" s="1442"/>
      <c r="U259" s="1442"/>
      <c r="V259" s="1442"/>
      <c r="W259" s="1442"/>
      <c r="X259" s="1442"/>
      <c r="Y259" s="1442"/>
      <c r="Z259" s="1442"/>
      <c r="AA259" s="1442"/>
      <c r="AB259" s="1442"/>
      <c r="AC259" s="1442"/>
      <c r="AD259" s="1442"/>
      <c r="AE259" s="1442"/>
      <c r="AF259" s="1442"/>
      <c r="AG259" s="1442"/>
      <c r="AH259" s="1442"/>
      <c r="AI259" s="1442"/>
      <c r="AJ259" s="1442"/>
      <c r="AK259" s="1442"/>
      <c r="AL259" s="1442"/>
      <c r="AM259" s="1442"/>
      <c r="AN259" s="1442"/>
      <c r="AO259" s="1442"/>
      <c r="AP259" s="1442"/>
      <c r="AQ259" s="1442"/>
      <c r="AR259" s="1442"/>
      <c r="AS259" s="1442"/>
      <c r="AT259" s="1442"/>
      <c r="AU259" s="1442"/>
      <c r="AV259" s="1442"/>
      <c r="AW259" s="206"/>
      <c r="AX259" s="206"/>
      <c r="AY259" s="32"/>
      <c r="AZ259" s="206"/>
      <c r="BA259" s="206"/>
      <c r="BB259" s="25"/>
      <c r="BC259" s="25"/>
      <c r="BD259" s="25"/>
      <c r="BE259" s="25"/>
      <c r="BF259" s="25"/>
      <c r="BG259" s="25"/>
      <c r="BH259" s="25"/>
      <c r="BI259" s="25"/>
      <c r="BJ259" s="25"/>
      <c r="BK259" s="25"/>
      <c r="BL259" s="207"/>
      <c r="BM259" s="207"/>
      <c r="BN259" s="207"/>
      <c r="BO259" s="207"/>
      <c r="BP259" s="207"/>
      <c r="BQ259" s="207"/>
      <c r="BR259" s="207"/>
      <c r="BS259" s="207"/>
      <c r="BT259" s="207"/>
      <c r="BU259" s="207"/>
      <c r="BV259" s="207"/>
      <c r="BW259" s="206"/>
      <c r="BX259" s="206"/>
      <c r="BY259" s="206"/>
      <c r="BZ259" s="206"/>
      <c r="CA259" s="206"/>
      <c r="CD259" s="92"/>
      <c r="CE259" s="92"/>
      <c r="CF259" s="92"/>
      <c r="CH259" s="202"/>
      <c r="CI259" s="202"/>
      <c r="CJ259" s="202"/>
      <c r="CK259" s="202"/>
      <c r="CL259" s="202"/>
      <c r="CM259" s="202"/>
      <c r="CN259" s="202"/>
      <c r="CO259" s="202"/>
      <c r="CP259" s="202"/>
      <c r="CQ259" s="202"/>
      <c r="CR259" s="202"/>
      <c r="CS259" s="202"/>
      <c r="CT259" s="202"/>
      <c r="CU259" s="202"/>
      <c r="CV259" s="202"/>
      <c r="CW259" s="202"/>
      <c r="CX259" s="202"/>
      <c r="CY259" s="202"/>
      <c r="CZ259" s="202"/>
      <c r="DA259" s="202"/>
      <c r="DB259" s="202"/>
      <c r="DC259" s="202"/>
      <c r="DD259" s="202"/>
      <c r="DE259" s="202"/>
      <c r="DF259" s="202"/>
      <c r="DG259" s="202"/>
      <c r="DH259" s="202"/>
      <c r="DI259" s="202"/>
      <c r="DJ259" s="202"/>
      <c r="DK259" s="202"/>
      <c r="DL259" s="202"/>
      <c r="DM259" s="202"/>
      <c r="DN259" s="202"/>
      <c r="DO259" s="202"/>
      <c r="DP259" s="202"/>
      <c r="DQ259" s="202"/>
      <c r="DR259" s="202"/>
      <c r="DS259" s="202"/>
      <c r="DT259" s="202"/>
      <c r="DU259" s="202"/>
      <c r="DV259" s="202"/>
      <c r="DW259" s="202"/>
      <c r="DX259" s="202"/>
      <c r="DY259" s="202"/>
      <c r="DZ259" s="202"/>
      <c r="EA259" s="202"/>
      <c r="EB259" s="202"/>
      <c r="EC259" s="202"/>
      <c r="ED259" s="202"/>
      <c r="EE259" s="202"/>
      <c r="EF259" s="202"/>
      <c r="EG259" s="202"/>
      <c r="EH259" s="202"/>
      <c r="EI259" s="202"/>
      <c r="EJ259" s="202"/>
      <c r="EK259" s="202"/>
      <c r="EL259" s="202"/>
      <c r="EM259" s="202"/>
      <c r="EN259" s="202"/>
      <c r="EO259" s="202"/>
      <c r="EP259" s="202"/>
      <c r="EQ259" s="202"/>
      <c r="ER259" s="202"/>
      <c r="ES259" s="202"/>
      <c r="ET259" s="202"/>
      <c r="EU259" s="202"/>
      <c r="EV259" s="202"/>
      <c r="EW259" s="202"/>
      <c r="EX259" s="202"/>
      <c r="EY259" s="202"/>
      <c r="EZ259" s="202"/>
      <c r="FA259" s="202"/>
      <c r="FB259" s="202"/>
      <c r="FC259" s="202"/>
      <c r="FD259" s="202"/>
      <c r="FE259" s="202"/>
      <c r="FF259" s="202"/>
      <c r="FG259" s="202"/>
      <c r="FH259" s="202"/>
      <c r="FI259" s="202"/>
      <c r="FJ259" s="202"/>
      <c r="FK259" s="202"/>
      <c r="FL259" s="202"/>
      <c r="FM259" s="202"/>
      <c r="FN259" s="202"/>
      <c r="FO259" s="202"/>
      <c r="FP259" s="202"/>
      <c r="FQ259" s="202"/>
      <c r="FR259" s="202"/>
      <c r="FS259" s="202"/>
      <c r="FT259" s="202"/>
      <c r="FU259" s="202"/>
      <c r="FV259" s="202"/>
      <c r="FW259" s="202"/>
      <c r="FX259" s="202"/>
      <c r="FY259" s="202"/>
      <c r="FZ259" s="202"/>
      <c r="GA259" s="202"/>
      <c r="GB259" s="202"/>
      <c r="GC259" s="202"/>
      <c r="GD259" s="202"/>
      <c r="GE259" s="202"/>
      <c r="GF259" s="202"/>
      <c r="GG259" s="202"/>
      <c r="GH259" s="202"/>
      <c r="GI259" s="202"/>
    </row>
    <row r="260" spans="20:191" s="24" customFormat="1" ht="42" customHeight="1">
      <c r="T260" s="9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126"/>
      <c r="AJ260" s="126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206"/>
      <c r="AX260" s="206"/>
      <c r="AY260" s="32"/>
      <c r="AZ260" s="206"/>
      <c r="BA260" s="206"/>
      <c r="BB260" s="206"/>
      <c r="BC260" s="80"/>
      <c r="BD260" s="80"/>
      <c r="BE260" s="80"/>
      <c r="BF260" s="80"/>
      <c r="BG260" s="80"/>
      <c r="BH260" s="80"/>
      <c r="BI260" s="80"/>
      <c r="BJ260" s="80"/>
      <c r="BK260" s="80"/>
      <c r="BL260" s="80"/>
      <c r="BM260" s="80"/>
      <c r="BN260" s="80"/>
      <c r="BO260" s="80"/>
      <c r="BP260" s="80"/>
      <c r="BQ260" s="206"/>
      <c r="BR260" s="32"/>
      <c r="BS260" s="32"/>
      <c r="BT260" s="32"/>
      <c r="BU260" s="32"/>
      <c r="BV260" s="32"/>
      <c r="BW260" s="206"/>
      <c r="BX260" s="206"/>
      <c r="BY260" s="206"/>
      <c r="BZ260" s="206"/>
      <c r="CA260" s="206"/>
      <c r="CD260" s="92"/>
      <c r="CE260" s="92"/>
      <c r="CF260" s="92"/>
      <c r="CH260" s="202"/>
      <c r="CI260" s="202"/>
      <c r="CJ260" s="202"/>
      <c r="CK260" s="202"/>
      <c r="CL260" s="202"/>
      <c r="CM260" s="202"/>
      <c r="CN260" s="202"/>
      <c r="CO260" s="202"/>
      <c r="CP260" s="202"/>
      <c r="CQ260" s="202"/>
      <c r="CR260" s="202"/>
      <c r="CS260" s="202"/>
      <c r="CT260" s="202"/>
      <c r="CU260" s="202"/>
      <c r="CV260" s="202"/>
      <c r="CW260" s="202"/>
      <c r="CX260" s="202"/>
      <c r="CY260" s="202"/>
      <c r="CZ260" s="202"/>
      <c r="DA260" s="202"/>
      <c r="DB260" s="202"/>
      <c r="DC260" s="202"/>
      <c r="DD260" s="202"/>
      <c r="DE260" s="202"/>
      <c r="DF260" s="202"/>
      <c r="DG260" s="202"/>
      <c r="DH260" s="202"/>
      <c r="DI260" s="202"/>
      <c r="DJ260" s="202"/>
      <c r="DK260" s="202"/>
      <c r="DL260" s="202"/>
      <c r="DM260" s="202"/>
      <c r="DN260" s="202"/>
      <c r="DO260" s="202"/>
      <c r="DP260" s="202"/>
      <c r="DQ260" s="202"/>
      <c r="DR260" s="202"/>
      <c r="DS260" s="202"/>
      <c r="DT260" s="202"/>
      <c r="DU260" s="202"/>
      <c r="DV260" s="202"/>
      <c r="DW260" s="202"/>
      <c r="DX260" s="202"/>
      <c r="DY260" s="202"/>
      <c r="DZ260" s="202"/>
      <c r="EA260" s="202"/>
      <c r="EB260" s="202"/>
      <c r="EC260" s="202"/>
      <c r="ED260" s="202"/>
      <c r="EE260" s="202"/>
      <c r="EF260" s="202"/>
      <c r="EG260" s="202"/>
      <c r="EH260" s="202"/>
      <c r="EI260" s="202"/>
      <c r="EJ260" s="202"/>
      <c r="EK260" s="202"/>
      <c r="EL260" s="202"/>
      <c r="EM260" s="202"/>
      <c r="EN260" s="202"/>
      <c r="EO260" s="202"/>
      <c r="EP260" s="202"/>
      <c r="EQ260" s="202"/>
      <c r="ER260" s="202"/>
      <c r="ES260" s="202"/>
      <c r="ET260" s="202"/>
      <c r="EU260" s="202"/>
      <c r="EV260" s="202"/>
      <c r="EW260" s="202"/>
      <c r="EX260" s="202"/>
      <c r="EY260" s="202"/>
      <c r="EZ260" s="202"/>
      <c r="FA260" s="202"/>
      <c r="FB260" s="202"/>
      <c r="FC260" s="202"/>
      <c r="FD260" s="202"/>
      <c r="FE260" s="202"/>
      <c r="FF260" s="202"/>
      <c r="FG260" s="202"/>
      <c r="FH260" s="202"/>
      <c r="FI260" s="202"/>
      <c r="FJ260" s="202"/>
      <c r="FK260" s="202"/>
      <c r="FL260" s="202"/>
      <c r="FM260" s="202"/>
      <c r="FN260" s="202"/>
      <c r="FO260" s="202"/>
      <c r="FP260" s="202"/>
      <c r="FQ260" s="202"/>
      <c r="FR260" s="202"/>
      <c r="FS260" s="202"/>
      <c r="FT260" s="202"/>
      <c r="FU260" s="202"/>
      <c r="FV260" s="202"/>
      <c r="FW260" s="202"/>
      <c r="FX260" s="202"/>
      <c r="FY260" s="202"/>
      <c r="FZ260" s="202"/>
      <c r="GA260" s="202"/>
      <c r="GB260" s="202"/>
      <c r="GC260" s="202"/>
      <c r="GD260" s="202"/>
      <c r="GE260" s="202"/>
      <c r="GF260" s="202"/>
      <c r="GG260" s="202"/>
      <c r="GH260" s="202"/>
      <c r="GI260" s="202"/>
    </row>
    <row r="261" spans="20:191" s="24" customFormat="1" ht="42.6" customHeight="1">
      <c r="T261" s="1455" t="s">
        <v>288</v>
      </c>
      <c r="U261" s="1455"/>
      <c r="V261" s="1455"/>
      <c r="W261" s="1455"/>
      <c r="X261" s="1455"/>
      <c r="Y261" s="1455"/>
      <c r="Z261" s="1455"/>
      <c r="AA261" s="1455"/>
      <c r="AB261" s="1455"/>
      <c r="AC261" s="1455"/>
      <c r="AD261" s="1455"/>
      <c r="AE261" s="1455"/>
      <c r="AF261" s="1455"/>
      <c r="AG261" s="1455"/>
      <c r="AH261" s="1455"/>
      <c r="AI261" s="1455"/>
      <c r="AJ261" s="1455"/>
      <c r="AK261" s="1455"/>
      <c r="AL261" s="1455"/>
      <c r="AM261" s="1455"/>
      <c r="AN261" s="1455"/>
      <c r="AO261" s="1455"/>
      <c r="AP261" s="1455"/>
      <c r="AQ261" s="1455"/>
      <c r="AR261" s="1455"/>
      <c r="AS261" s="1455"/>
      <c r="AT261" s="1455"/>
      <c r="AU261" s="1455"/>
      <c r="AV261" s="32"/>
      <c r="AW261" s="206"/>
      <c r="AX261" s="206"/>
      <c r="AY261" s="32"/>
      <c r="AZ261" s="206"/>
      <c r="BA261" s="206"/>
      <c r="BB261" s="206"/>
      <c r="BC261" s="32"/>
      <c r="BD261" s="32"/>
      <c r="BE261" s="32"/>
      <c r="BF261" s="32"/>
      <c r="BG261" s="32"/>
      <c r="BH261" s="32"/>
      <c r="BL261" s="32"/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206"/>
      <c r="BX261" s="206"/>
      <c r="BY261" s="206"/>
      <c r="BZ261" s="206"/>
      <c r="CA261" s="206"/>
      <c r="CD261" s="92"/>
      <c r="CE261" s="202"/>
      <c r="CF261" s="202"/>
      <c r="CH261" s="202"/>
      <c r="CI261" s="202"/>
      <c r="CJ261" s="202"/>
      <c r="CK261" s="202"/>
      <c r="CL261" s="202"/>
      <c r="CM261" s="202"/>
      <c r="CN261" s="202"/>
      <c r="CO261" s="202"/>
      <c r="CP261" s="202"/>
      <c r="CQ261" s="202"/>
      <c r="CR261" s="202"/>
      <c r="CS261" s="202"/>
      <c r="CT261" s="202"/>
      <c r="CU261" s="202"/>
      <c r="CV261" s="202"/>
      <c r="CW261" s="202"/>
      <c r="CX261" s="202"/>
      <c r="CY261" s="202"/>
      <c r="CZ261" s="202"/>
      <c r="DA261" s="202"/>
      <c r="DB261" s="202"/>
      <c r="DC261" s="202"/>
      <c r="DD261" s="202"/>
      <c r="DE261" s="202"/>
      <c r="DF261" s="202"/>
      <c r="DG261" s="202"/>
      <c r="DH261" s="202"/>
      <c r="DI261" s="202"/>
      <c r="DJ261" s="202"/>
      <c r="DK261" s="202"/>
      <c r="DL261" s="202"/>
      <c r="DM261" s="202"/>
      <c r="DN261" s="202"/>
      <c r="DO261" s="202"/>
      <c r="DP261" s="202"/>
      <c r="DQ261" s="202"/>
      <c r="DR261" s="202"/>
      <c r="DS261" s="202"/>
      <c r="DT261" s="202"/>
      <c r="DU261" s="202"/>
      <c r="DV261" s="202"/>
      <c r="DW261" s="202"/>
      <c r="DX261" s="202"/>
      <c r="DY261" s="202"/>
      <c r="DZ261" s="202"/>
      <c r="EA261" s="202"/>
      <c r="EB261" s="202"/>
      <c r="EC261" s="202"/>
      <c r="ED261" s="202"/>
      <c r="EE261" s="202"/>
      <c r="EF261" s="202"/>
      <c r="EG261" s="202"/>
      <c r="EH261" s="202"/>
      <c r="EI261" s="202"/>
      <c r="EJ261" s="202"/>
      <c r="EK261" s="202"/>
      <c r="EL261" s="202"/>
      <c r="EM261" s="202"/>
      <c r="EN261" s="202"/>
      <c r="EO261" s="202"/>
      <c r="EP261" s="202"/>
      <c r="EQ261" s="202"/>
      <c r="ER261" s="202"/>
      <c r="ES261" s="202"/>
      <c r="ET261" s="202"/>
      <c r="EU261" s="202"/>
      <c r="EV261" s="202"/>
      <c r="EW261" s="202"/>
      <c r="EX261" s="202"/>
      <c r="EY261" s="202"/>
      <c r="EZ261" s="202"/>
      <c r="FA261" s="202"/>
      <c r="FB261" s="202"/>
      <c r="FC261" s="202"/>
      <c r="FD261" s="202"/>
      <c r="FE261" s="202"/>
      <c r="FF261" s="202"/>
      <c r="FG261" s="202"/>
      <c r="FH261" s="202"/>
      <c r="FI261" s="202"/>
      <c r="FJ261" s="202"/>
      <c r="FK261" s="202"/>
      <c r="FL261" s="202"/>
      <c r="FM261" s="202"/>
      <c r="FN261" s="202"/>
      <c r="FO261" s="202"/>
      <c r="FP261" s="202"/>
      <c r="FQ261" s="202"/>
      <c r="FR261" s="202"/>
      <c r="FS261" s="202"/>
      <c r="FT261" s="202"/>
      <c r="FU261" s="202"/>
      <c r="FV261" s="202"/>
      <c r="FW261" s="202"/>
      <c r="FX261" s="202"/>
      <c r="FY261" s="202"/>
      <c r="FZ261" s="202"/>
      <c r="GA261" s="202"/>
      <c r="GB261" s="202"/>
      <c r="GC261" s="202"/>
      <c r="GD261" s="202"/>
      <c r="GE261" s="202"/>
      <c r="GF261" s="202"/>
      <c r="GG261" s="202"/>
      <c r="GH261" s="202"/>
      <c r="GI261" s="202"/>
    </row>
    <row r="262" spans="20:191" s="24" customFormat="1" ht="22.5" customHeight="1">
      <c r="AI262" s="167"/>
      <c r="AJ262" s="167"/>
      <c r="AK262" s="167"/>
      <c r="AL262" s="167"/>
      <c r="BY262" s="202"/>
      <c r="BZ262" s="202"/>
      <c r="CA262" s="202"/>
      <c r="CB262" s="202"/>
      <c r="CC262" s="202"/>
      <c r="CD262" s="202"/>
      <c r="CE262" s="202"/>
      <c r="CF262" s="202"/>
      <c r="CH262" s="202"/>
      <c r="CI262" s="202"/>
      <c r="CJ262" s="202"/>
      <c r="CK262" s="202"/>
      <c r="CL262" s="202"/>
      <c r="CM262" s="202"/>
      <c r="CN262" s="202"/>
      <c r="CO262" s="202"/>
      <c r="CP262" s="202"/>
      <c r="CQ262" s="202"/>
      <c r="CR262" s="202"/>
      <c r="CS262" s="202"/>
      <c r="CT262" s="202"/>
      <c r="CU262" s="202"/>
      <c r="CV262" s="202"/>
      <c r="CW262" s="202"/>
      <c r="CX262" s="202"/>
      <c r="CY262" s="202"/>
      <c r="CZ262" s="202"/>
      <c r="DA262" s="202"/>
      <c r="DB262" s="202"/>
      <c r="DC262" s="202"/>
      <c r="DD262" s="202"/>
      <c r="DE262" s="202"/>
      <c r="DF262" s="202"/>
      <c r="DG262" s="202"/>
      <c r="DH262" s="202"/>
      <c r="DI262" s="202"/>
      <c r="DJ262" s="202"/>
      <c r="DK262" s="202"/>
      <c r="DL262" s="202"/>
      <c r="DM262" s="202"/>
      <c r="DN262" s="202"/>
      <c r="DO262" s="202"/>
      <c r="DP262" s="202"/>
      <c r="DQ262" s="202"/>
      <c r="DR262" s="202"/>
      <c r="DS262" s="202"/>
      <c r="DT262" s="202"/>
      <c r="DU262" s="202"/>
      <c r="DV262" s="202"/>
      <c r="DW262" s="202"/>
      <c r="DX262" s="202"/>
      <c r="DY262" s="202"/>
      <c r="DZ262" s="202"/>
      <c r="EA262" s="202"/>
      <c r="EB262" s="202"/>
      <c r="EC262" s="202"/>
      <c r="ED262" s="202"/>
      <c r="EE262" s="202"/>
      <c r="EF262" s="202"/>
      <c r="EG262" s="202"/>
      <c r="EH262" s="202"/>
      <c r="EI262" s="202"/>
      <c r="EJ262" s="202"/>
      <c r="EK262" s="202"/>
      <c r="EL262" s="202"/>
      <c r="EM262" s="202"/>
      <c r="EN262" s="202"/>
      <c r="EO262" s="202"/>
      <c r="EP262" s="202"/>
      <c r="EQ262" s="202"/>
      <c r="ER262" s="202"/>
      <c r="ES262" s="202"/>
      <c r="ET262" s="202"/>
      <c r="EU262" s="202"/>
      <c r="EV262" s="202"/>
      <c r="EW262" s="202"/>
      <c r="EX262" s="202"/>
      <c r="EY262" s="202"/>
      <c r="EZ262" s="202"/>
      <c r="FA262" s="202"/>
      <c r="FB262" s="202"/>
      <c r="FC262" s="202"/>
      <c r="FD262" s="202"/>
      <c r="FE262" s="202"/>
      <c r="FF262" s="202"/>
      <c r="FG262" s="202"/>
      <c r="FH262" s="202"/>
      <c r="FI262" s="202"/>
      <c r="FJ262" s="202"/>
      <c r="FK262" s="202"/>
      <c r="FL262" s="202"/>
      <c r="FM262" s="202"/>
      <c r="FN262" s="202"/>
      <c r="FO262" s="202"/>
      <c r="FP262" s="202"/>
      <c r="FQ262" s="202"/>
      <c r="FR262" s="202"/>
      <c r="FS262" s="202"/>
      <c r="FT262" s="202"/>
      <c r="FU262" s="202"/>
      <c r="FV262" s="202"/>
      <c r="FW262" s="202"/>
      <c r="FX262" s="202"/>
      <c r="FY262" s="202"/>
      <c r="FZ262" s="202"/>
      <c r="GA262" s="202"/>
      <c r="GB262" s="202"/>
      <c r="GC262" s="202"/>
      <c r="GD262" s="202"/>
      <c r="GE262" s="202"/>
      <c r="GF262" s="202"/>
      <c r="GG262" s="202"/>
      <c r="GH262" s="202"/>
      <c r="GI262" s="202"/>
    </row>
    <row r="263" spans="20:191" s="24" customFormat="1" ht="48.6">
      <c r="AI263" s="167"/>
      <c r="AJ263" s="167"/>
      <c r="AK263" s="167"/>
      <c r="AL263" s="167"/>
    </row>
    <row r="264" spans="20:191" s="24" customFormat="1" ht="48.6">
      <c r="AI264" s="167"/>
      <c r="AJ264" s="167"/>
      <c r="AK264" s="167"/>
      <c r="AL264" s="167"/>
    </row>
    <row r="265" spans="20:191" s="24" customFormat="1" ht="48.6">
      <c r="AI265" s="167"/>
      <c r="AJ265" s="167"/>
      <c r="AK265" s="167"/>
      <c r="AL265" s="167"/>
    </row>
    <row r="266" spans="20:191" s="24" customFormat="1" ht="48.6">
      <c r="AI266" s="167"/>
      <c r="AJ266" s="167"/>
      <c r="AK266" s="167"/>
      <c r="AL266" s="167"/>
    </row>
    <row r="267" spans="20:191" s="32" customFormat="1" ht="48.75" customHeight="1">
      <c r="T267" s="82"/>
      <c r="U267" s="82"/>
      <c r="V267" s="82"/>
      <c r="W267" s="82"/>
      <c r="X267" s="82"/>
      <c r="Y267" s="82"/>
      <c r="Z267" s="79"/>
      <c r="AA267" s="79"/>
      <c r="AB267" s="79"/>
      <c r="AC267" s="79"/>
      <c r="AD267" s="79"/>
      <c r="AE267" s="79"/>
      <c r="AF267" s="79"/>
      <c r="AG267" s="79"/>
      <c r="AH267" s="79"/>
      <c r="AI267" s="82"/>
      <c r="AJ267" s="82"/>
      <c r="AK267" s="79"/>
      <c r="AL267" s="79"/>
      <c r="AM267" s="79"/>
      <c r="AN267" s="79"/>
      <c r="AQ267" s="86"/>
      <c r="AR267" s="86"/>
      <c r="AS267" s="86"/>
      <c r="AT267" s="86"/>
      <c r="AU267" s="86"/>
      <c r="AV267" s="86"/>
      <c r="AW267" s="86"/>
      <c r="AX267" s="86"/>
      <c r="AY267" s="86"/>
      <c r="AZ267" s="86"/>
      <c r="BA267" s="86"/>
      <c r="BB267" s="86"/>
      <c r="BC267" s="86"/>
      <c r="BD267" s="87"/>
      <c r="BE267" s="79"/>
      <c r="BF267" s="88"/>
      <c r="BG267" s="79"/>
      <c r="BH267" s="79"/>
      <c r="BI267" s="79"/>
      <c r="BJ267" s="89"/>
      <c r="BK267" s="89"/>
      <c r="BL267" s="79"/>
      <c r="BM267" s="79"/>
      <c r="BN267" s="79"/>
      <c r="BO267" s="79"/>
      <c r="BP267" s="79"/>
      <c r="BQ267" s="79"/>
      <c r="BR267" s="206"/>
      <c r="BS267" s="206"/>
      <c r="BT267" s="206"/>
      <c r="BU267" s="206"/>
      <c r="BV267" s="206"/>
      <c r="BW267" s="206"/>
      <c r="CB267" s="85"/>
      <c r="CC267" s="84">
        <f t="shared" ref="CC267" si="23">SUM(AQ267:AX267)</f>
        <v>0</v>
      </c>
      <c r="CD267" s="85"/>
      <c r="CE267" s="85"/>
    </row>
    <row r="268" spans="20:191" s="24" customFormat="1" ht="48.6">
      <c r="AI268" s="167"/>
      <c r="AJ268" s="167"/>
      <c r="AK268" s="167"/>
      <c r="AL268" s="167"/>
    </row>
    <row r="269" spans="20:191" s="24" customFormat="1" ht="48.6">
      <c r="AI269" s="167"/>
      <c r="AJ269" s="167"/>
      <c r="AK269" s="167"/>
      <c r="AL269" s="167"/>
    </row>
    <row r="270" spans="20:191" s="24" customFormat="1" ht="48.6">
      <c r="AI270" s="167"/>
      <c r="AJ270" s="167"/>
      <c r="AK270" s="167"/>
      <c r="AL270" s="167"/>
    </row>
    <row r="271" spans="20:191" s="24" customFormat="1" ht="48.6">
      <c r="AI271" s="167"/>
      <c r="AJ271" s="167"/>
      <c r="AK271" s="167"/>
      <c r="AL271" s="167"/>
    </row>
    <row r="272" spans="20:191" s="24" customFormat="1" ht="48.6">
      <c r="AI272" s="167"/>
      <c r="AJ272" s="167"/>
      <c r="AK272" s="167"/>
      <c r="AL272" s="167"/>
    </row>
    <row r="273" spans="35:38" s="24" customFormat="1" ht="48.6">
      <c r="AI273" s="167"/>
      <c r="AJ273" s="167"/>
      <c r="AK273" s="167"/>
      <c r="AL273" s="167"/>
    </row>
    <row r="274" spans="35:38" s="24" customFormat="1" ht="48.6">
      <c r="AI274" s="167"/>
      <c r="AJ274" s="167"/>
      <c r="AK274" s="167"/>
      <c r="AL274" s="167"/>
    </row>
    <row r="275" spans="35:38" s="24" customFormat="1" ht="48.6">
      <c r="AI275" s="167"/>
      <c r="AJ275" s="167"/>
      <c r="AK275" s="167"/>
      <c r="AL275" s="167"/>
    </row>
    <row r="276" spans="35:38" s="24" customFormat="1" ht="48.6">
      <c r="AI276" s="167"/>
      <c r="AJ276" s="167"/>
      <c r="AK276" s="167"/>
      <c r="AL276" s="167"/>
    </row>
    <row r="277" spans="35:38" s="24" customFormat="1" ht="48.6">
      <c r="AI277" s="167"/>
      <c r="AJ277" s="167"/>
      <c r="AK277" s="167"/>
      <c r="AL277" s="167"/>
    </row>
    <row r="278" spans="35:38" s="24" customFormat="1" ht="48.6">
      <c r="AI278" s="167"/>
      <c r="AJ278" s="167"/>
      <c r="AK278" s="167"/>
      <c r="AL278" s="167"/>
    </row>
    <row r="279" spans="35:38" s="24" customFormat="1" ht="48.6">
      <c r="AI279" s="167"/>
      <c r="AJ279" s="167"/>
      <c r="AK279" s="167"/>
      <c r="AL279" s="167"/>
    </row>
    <row r="280" spans="35:38" s="24" customFormat="1" ht="48.6">
      <c r="AI280" s="167"/>
      <c r="AJ280" s="167"/>
      <c r="AK280" s="167"/>
      <c r="AL280" s="167"/>
    </row>
    <row r="281" spans="35:38" s="24" customFormat="1" ht="48.6">
      <c r="AI281" s="167"/>
      <c r="AJ281" s="167"/>
      <c r="AK281" s="167"/>
      <c r="AL281" s="167"/>
    </row>
    <row r="282" spans="35:38" s="24" customFormat="1" ht="48.6">
      <c r="AI282" s="167"/>
      <c r="AJ282" s="167"/>
      <c r="AK282" s="167"/>
      <c r="AL282" s="167"/>
    </row>
    <row r="283" spans="35:38" s="24" customFormat="1" ht="48.6">
      <c r="AI283" s="167"/>
      <c r="AJ283" s="167"/>
      <c r="AK283" s="167"/>
      <c r="AL283" s="167"/>
    </row>
    <row r="284" spans="35:38" s="24" customFormat="1" ht="48.6">
      <c r="AI284" s="167"/>
      <c r="AJ284" s="167"/>
      <c r="AK284" s="167"/>
      <c r="AL284" s="167"/>
    </row>
    <row r="285" spans="35:38" s="24" customFormat="1" ht="48.6">
      <c r="AI285" s="167"/>
      <c r="AJ285" s="167"/>
      <c r="AK285" s="167"/>
      <c r="AL285" s="167"/>
    </row>
    <row r="286" spans="35:38" s="24" customFormat="1" ht="48.6">
      <c r="AI286" s="167"/>
      <c r="AJ286" s="167"/>
      <c r="AK286" s="167"/>
      <c r="AL286" s="167"/>
    </row>
    <row r="287" spans="35:38" s="24" customFormat="1" ht="48.6">
      <c r="AI287" s="167"/>
      <c r="AJ287" s="167"/>
      <c r="AK287" s="167"/>
      <c r="AL287" s="167"/>
    </row>
    <row r="288" spans="35:38" s="24" customFormat="1" ht="48.6">
      <c r="AI288" s="167"/>
      <c r="AJ288" s="167"/>
      <c r="AK288" s="167"/>
      <c r="AL288" s="167"/>
    </row>
    <row r="289" spans="35:38" s="24" customFormat="1" ht="48.6">
      <c r="AI289" s="167"/>
      <c r="AJ289" s="167"/>
      <c r="AK289" s="167"/>
      <c r="AL289" s="167"/>
    </row>
    <row r="290" spans="35:38" s="24" customFormat="1" ht="48.6">
      <c r="AI290" s="167"/>
      <c r="AJ290" s="167"/>
      <c r="AK290" s="167"/>
      <c r="AL290" s="167"/>
    </row>
    <row r="291" spans="35:38" s="24" customFormat="1" ht="48.6">
      <c r="AI291" s="167"/>
      <c r="AJ291" s="167"/>
      <c r="AK291" s="167"/>
      <c r="AL291" s="167"/>
    </row>
    <row r="292" spans="35:38" s="24" customFormat="1" ht="48.6">
      <c r="AI292" s="167"/>
      <c r="AJ292" s="167"/>
      <c r="AK292" s="167"/>
      <c r="AL292" s="167"/>
    </row>
    <row r="293" spans="35:38" s="24" customFormat="1" ht="48.6">
      <c r="AI293" s="167"/>
      <c r="AJ293" s="167"/>
      <c r="AK293" s="167"/>
      <c r="AL293" s="167"/>
    </row>
    <row r="294" spans="35:38" s="24" customFormat="1" ht="48.6">
      <c r="AI294" s="167"/>
      <c r="AJ294" s="167"/>
      <c r="AK294" s="167"/>
      <c r="AL294" s="167"/>
    </row>
    <row r="295" spans="35:38" s="24" customFormat="1" ht="48.6">
      <c r="AI295" s="167"/>
      <c r="AJ295" s="167"/>
      <c r="AK295" s="167"/>
      <c r="AL295" s="167"/>
    </row>
    <row r="296" spans="35:38" s="24" customFormat="1" ht="48.6">
      <c r="AI296" s="167"/>
      <c r="AJ296" s="167"/>
      <c r="AK296" s="167"/>
      <c r="AL296" s="167"/>
    </row>
    <row r="297" spans="35:38" s="24" customFormat="1" ht="48.6">
      <c r="AI297" s="167"/>
      <c r="AJ297" s="167"/>
      <c r="AK297" s="167"/>
      <c r="AL297" s="167"/>
    </row>
    <row r="298" spans="35:38" s="24" customFormat="1" ht="48.6">
      <c r="AI298" s="167"/>
      <c r="AJ298" s="167"/>
      <c r="AK298" s="167"/>
      <c r="AL298" s="167"/>
    </row>
    <row r="299" spans="35:38" s="24" customFormat="1" ht="48.6">
      <c r="AI299" s="167"/>
      <c r="AJ299" s="167"/>
      <c r="AK299" s="167"/>
      <c r="AL299" s="167"/>
    </row>
    <row r="300" spans="35:38" s="24" customFormat="1" ht="48.6">
      <c r="AI300" s="167"/>
      <c r="AJ300" s="167"/>
      <c r="AK300" s="167"/>
      <c r="AL300" s="167"/>
    </row>
    <row r="301" spans="35:38" s="24" customFormat="1" ht="48.6">
      <c r="AI301" s="167"/>
      <c r="AJ301" s="167"/>
      <c r="AK301" s="167"/>
      <c r="AL301" s="167"/>
    </row>
    <row r="302" spans="35:38" s="24" customFormat="1" ht="48.6">
      <c r="AI302" s="167"/>
      <c r="AJ302" s="167"/>
      <c r="AK302" s="167"/>
      <c r="AL302" s="167"/>
    </row>
    <row r="303" spans="35:38" s="24" customFormat="1" ht="48.6">
      <c r="AI303" s="167"/>
      <c r="AJ303" s="167"/>
      <c r="AK303" s="167"/>
      <c r="AL303" s="167"/>
    </row>
    <row r="304" spans="35:38" s="24" customFormat="1" ht="48.6">
      <c r="AI304" s="167"/>
      <c r="AJ304" s="167"/>
      <c r="AK304" s="167"/>
      <c r="AL304" s="167"/>
    </row>
    <row r="305" spans="35:38" s="24" customFormat="1" ht="48.6">
      <c r="AI305" s="167"/>
      <c r="AJ305" s="167"/>
      <c r="AK305" s="167"/>
      <c r="AL305" s="167"/>
    </row>
    <row r="306" spans="35:38" s="24" customFormat="1" ht="48.6">
      <c r="AI306" s="167"/>
      <c r="AJ306" s="167"/>
      <c r="AK306" s="167"/>
      <c r="AL306" s="167"/>
    </row>
    <row r="307" spans="35:38" s="24" customFormat="1" ht="48.6">
      <c r="AI307" s="167"/>
      <c r="AJ307" s="167"/>
      <c r="AK307" s="167"/>
      <c r="AL307" s="167"/>
    </row>
    <row r="308" spans="35:38" s="24" customFormat="1" ht="48.6">
      <c r="AI308" s="167"/>
      <c r="AJ308" s="167"/>
      <c r="AK308" s="167"/>
      <c r="AL308" s="167"/>
    </row>
    <row r="309" spans="35:38" s="24" customFormat="1" ht="48.6">
      <c r="AI309" s="167"/>
      <c r="AJ309" s="167"/>
      <c r="AK309" s="167"/>
      <c r="AL309" s="167"/>
    </row>
    <row r="310" spans="35:38" s="24" customFormat="1" ht="48.6">
      <c r="AI310" s="167"/>
      <c r="AJ310" s="167"/>
      <c r="AK310" s="167"/>
      <c r="AL310" s="167"/>
    </row>
    <row r="311" spans="35:38" s="24" customFormat="1" ht="48.6">
      <c r="AI311" s="167"/>
      <c r="AJ311" s="167"/>
      <c r="AK311" s="167"/>
      <c r="AL311" s="167"/>
    </row>
    <row r="312" spans="35:38" s="24" customFormat="1" ht="48.6">
      <c r="AI312" s="167"/>
      <c r="AJ312" s="167"/>
      <c r="AK312" s="167"/>
      <c r="AL312" s="167"/>
    </row>
    <row r="313" spans="35:38" s="24" customFormat="1" ht="48.6">
      <c r="AI313" s="167"/>
      <c r="AJ313" s="167"/>
      <c r="AK313" s="167"/>
      <c r="AL313" s="167"/>
    </row>
    <row r="314" spans="35:38" s="24" customFormat="1" ht="48.6">
      <c r="AI314" s="167"/>
      <c r="AJ314" s="167"/>
      <c r="AK314" s="167"/>
      <c r="AL314" s="167"/>
    </row>
    <row r="315" spans="35:38" s="24" customFormat="1" ht="48.6">
      <c r="AI315" s="167"/>
      <c r="AJ315" s="167"/>
      <c r="AK315" s="167"/>
      <c r="AL315" s="167"/>
    </row>
    <row r="316" spans="35:38" s="24" customFormat="1" ht="48.6">
      <c r="AI316" s="167"/>
      <c r="AJ316" s="167"/>
      <c r="AK316" s="167"/>
      <c r="AL316" s="167"/>
    </row>
    <row r="317" spans="35:38" s="24" customFormat="1" ht="48.6">
      <c r="AI317" s="167"/>
      <c r="AJ317" s="167"/>
      <c r="AK317" s="167"/>
      <c r="AL317" s="167"/>
    </row>
    <row r="318" spans="35:38" s="24" customFormat="1" ht="48.6">
      <c r="AI318" s="167"/>
      <c r="AJ318" s="167"/>
      <c r="AK318" s="167"/>
      <c r="AL318" s="167"/>
    </row>
    <row r="319" spans="35:38" s="24" customFormat="1" ht="48.6">
      <c r="AI319" s="167"/>
      <c r="AJ319" s="167"/>
      <c r="AK319" s="167"/>
      <c r="AL319" s="167"/>
    </row>
    <row r="320" spans="35:38" s="24" customFormat="1" ht="48.6">
      <c r="AI320" s="167"/>
      <c r="AJ320" s="167"/>
      <c r="AK320" s="167"/>
      <c r="AL320" s="167"/>
    </row>
    <row r="321" spans="35:38" s="24" customFormat="1" ht="48.6">
      <c r="AI321" s="167"/>
      <c r="AJ321" s="167"/>
      <c r="AK321" s="167"/>
      <c r="AL321" s="167"/>
    </row>
    <row r="322" spans="35:38" s="24" customFormat="1" ht="48.6">
      <c r="AI322" s="167"/>
      <c r="AJ322" s="167"/>
      <c r="AK322" s="167"/>
      <c r="AL322" s="167"/>
    </row>
    <row r="323" spans="35:38" s="24" customFormat="1" ht="48.6">
      <c r="AI323" s="167"/>
      <c r="AJ323" s="167"/>
      <c r="AK323" s="167"/>
      <c r="AL323" s="167"/>
    </row>
    <row r="324" spans="35:38" s="24" customFormat="1" ht="48.6">
      <c r="AI324" s="167"/>
      <c r="AJ324" s="167"/>
      <c r="AK324" s="167"/>
      <c r="AL324" s="167"/>
    </row>
    <row r="325" spans="35:38" s="24" customFormat="1" ht="48.6">
      <c r="AI325" s="167"/>
      <c r="AJ325" s="167"/>
      <c r="AK325" s="167"/>
      <c r="AL325" s="167"/>
    </row>
    <row r="326" spans="35:38" s="24" customFormat="1" ht="48.6">
      <c r="AI326" s="167"/>
      <c r="AJ326" s="167"/>
      <c r="AK326" s="167"/>
      <c r="AL326" s="167"/>
    </row>
    <row r="384" spans="37:38">
      <c r="AK384" s="4"/>
      <c r="AL384" s="4"/>
    </row>
    <row r="385" spans="37:38">
      <c r="AK385" s="4"/>
      <c r="AL385" s="4"/>
    </row>
    <row r="386" spans="37:38">
      <c r="AK386" s="4"/>
      <c r="AL386" s="4"/>
    </row>
    <row r="387" spans="37:38">
      <c r="AK387" s="4"/>
      <c r="AL387" s="4"/>
    </row>
    <row r="388" spans="37:38">
      <c r="AK388" s="4"/>
      <c r="AL388" s="4"/>
    </row>
    <row r="389" spans="37:38">
      <c r="AK389" s="4"/>
      <c r="AL389" s="4"/>
    </row>
    <row r="390" spans="37:38">
      <c r="AK390" s="4"/>
      <c r="AL390" s="4"/>
    </row>
    <row r="391" spans="37:38">
      <c r="AK391" s="4"/>
      <c r="AL391" s="4"/>
    </row>
    <row r="392" spans="37:38">
      <c r="AK392" s="4"/>
      <c r="AL392" s="4"/>
    </row>
    <row r="393" spans="37:38">
      <c r="AK393" s="4"/>
      <c r="AL393" s="4"/>
    </row>
    <row r="394" spans="37:38">
      <c r="AK394" s="4"/>
      <c r="AL394" s="4"/>
    </row>
    <row r="395" spans="37:38">
      <c r="AK395" s="4"/>
      <c r="AL395" s="4"/>
    </row>
    <row r="396" spans="37:38">
      <c r="AK396" s="4"/>
      <c r="AL396" s="4"/>
    </row>
    <row r="397" spans="37:38">
      <c r="AK397" s="4"/>
      <c r="AL397" s="4"/>
    </row>
    <row r="398" spans="37:38">
      <c r="AK398" s="4"/>
      <c r="AL398" s="4"/>
    </row>
    <row r="399" spans="37:38">
      <c r="AK399" s="4"/>
      <c r="AL399" s="4"/>
    </row>
    <row r="400" spans="37:38">
      <c r="AK400" s="4"/>
      <c r="AL400" s="4"/>
    </row>
    <row r="401" spans="37:38">
      <c r="AK401" s="4"/>
      <c r="AL401" s="4"/>
    </row>
    <row r="402" spans="37:38">
      <c r="AK402" s="4"/>
      <c r="AL402" s="4"/>
    </row>
    <row r="403" spans="37:38">
      <c r="AK403" s="4"/>
      <c r="AL403" s="4"/>
    </row>
    <row r="404" spans="37:38">
      <c r="AK404" s="4"/>
      <c r="AL404" s="4"/>
    </row>
    <row r="405" spans="37:38">
      <c r="AK405" s="4"/>
      <c r="AL405" s="4"/>
    </row>
    <row r="406" spans="37:38">
      <c r="AK406" s="4"/>
      <c r="AL406" s="4"/>
    </row>
    <row r="407" spans="37:38">
      <c r="AK407" s="4"/>
      <c r="AL407" s="4"/>
    </row>
    <row r="408" spans="37:38">
      <c r="AK408" s="4"/>
      <c r="AL408" s="4"/>
    </row>
    <row r="409" spans="37:38">
      <c r="AK409" s="4"/>
      <c r="AL409" s="4"/>
    </row>
    <row r="410" spans="37:38">
      <c r="AK410" s="4"/>
      <c r="AL410" s="4"/>
    </row>
    <row r="411" spans="37:38">
      <c r="AK411" s="4"/>
      <c r="AL411" s="4"/>
    </row>
    <row r="412" spans="37:38">
      <c r="AK412" s="4"/>
      <c r="AL412" s="4"/>
    </row>
    <row r="413" spans="37:38">
      <c r="AK413" s="4"/>
      <c r="AL413" s="4"/>
    </row>
    <row r="414" spans="37:38">
      <c r="AK414" s="4"/>
      <c r="AL414" s="4"/>
    </row>
    <row r="415" spans="37:38">
      <c r="AK415" s="4"/>
      <c r="AL415" s="4"/>
    </row>
    <row r="416" spans="37:38">
      <c r="AK416" s="4"/>
      <c r="AL416" s="4"/>
    </row>
    <row r="417" spans="37:38">
      <c r="AK417" s="4"/>
      <c r="AL417" s="4"/>
    </row>
    <row r="418" spans="37:38">
      <c r="AK418" s="4"/>
      <c r="AL418" s="4"/>
    </row>
    <row r="419" spans="37:38">
      <c r="AK419" s="4"/>
      <c r="AL419" s="4"/>
    </row>
    <row r="420" spans="37:38">
      <c r="AK420" s="4"/>
      <c r="AL420" s="4"/>
    </row>
    <row r="421" spans="37:38">
      <c r="AK421" s="4"/>
      <c r="AL421" s="4"/>
    </row>
    <row r="422" spans="37:38">
      <c r="AK422" s="4"/>
      <c r="AL422" s="4"/>
    </row>
    <row r="423" spans="37:38">
      <c r="AK423" s="4"/>
      <c r="AL423" s="4"/>
    </row>
    <row r="424" spans="37:38">
      <c r="AK424" s="4"/>
      <c r="AL424" s="4"/>
    </row>
    <row r="425" spans="37:38">
      <c r="AK425" s="4"/>
      <c r="AL425" s="4"/>
    </row>
    <row r="426" spans="37:38">
      <c r="AK426" s="4"/>
      <c r="AL426" s="4"/>
    </row>
    <row r="427" spans="37:38">
      <c r="AK427" s="4"/>
      <c r="AL427" s="4"/>
    </row>
    <row r="428" spans="37:38">
      <c r="AK428" s="4"/>
      <c r="AL428" s="4"/>
    </row>
    <row r="429" spans="37:38">
      <c r="AK429" s="4"/>
      <c r="AL429" s="4"/>
    </row>
    <row r="430" spans="37:38">
      <c r="AK430" s="4"/>
      <c r="AL430" s="4"/>
    </row>
    <row r="431" spans="37:38">
      <c r="AK431" s="4"/>
      <c r="AL431" s="4"/>
    </row>
    <row r="432" spans="37:38">
      <c r="AK432" s="4"/>
      <c r="AL432" s="4"/>
    </row>
    <row r="433" spans="37:38">
      <c r="AK433" s="4"/>
      <c r="AL433" s="4"/>
    </row>
    <row r="434" spans="37:38">
      <c r="AK434" s="4"/>
      <c r="AL434" s="4"/>
    </row>
    <row r="435" spans="37:38">
      <c r="AK435" s="4"/>
      <c r="AL435" s="4"/>
    </row>
    <row r="436" spans="37:38">
      <c r="AK436" s="4"/>
      <c r="AL436" s="4"/>
    </row>
    <row r="437" spans="37:38">
      <c r="AK437" s="4"/>
      <c r="AL437" s="4"/>
    </row>
    <row r="438" spans="37:38">
      <c r="AK438" s="4"/>
      <c r="AL438" s="4"/>
    </row>
    <row r="439" spans="37:38">
      <c r="AK439" s="4"/>
      <c r="AL439" s="4"/>
    </row>
    <row r="440" spans="37:38">
      <c r="AK440" s="4"/>
      <c r="AL440" s="4"/>
    </row>
    <row r="441" spans="37:38">
      <c r="AK441" s="4"/>
      <c r="AL441" s="4"/>
    </row>
    <row r="442" spans="37:38">
      <c r="AK442" s="4"/>
      <c r="AL442" s="4"/>
    </row>
    <row r="443" spans="37:38">
      <c r="AK443" s="4"/>
      <c r="AL443" s="4"/>
    </row>
    <row r="444" spans="37:38">
      <c r="AK444" s="4"/>
      <c r="AL444" s="4"/>
    </row>
    <row r="445" spans="37:38">
      <c r="AK445" s="4"/>
      <c r="AL445" s="4"/>
    </row>
    <row r="446" spans="37:38">
      <c r="AK446" s="4"/>
      <c r="AL446" s="4"/>
    </row>
    <row r="447" spans="37:38">
      <c r="AK447" s="4"/>
      <c r="AL447" s="4"/>
    </row>
    <row r="448" spans="37:38">
      <c r="AK448" s="4"/>
      <c r="AL448" s="4"/>
    </row>
    <row r="449" spans="37:38">
      <c r="AK449" s="4"/>
      <c r="AL449" s="4"/>
    </row>
    <row r="450" spans="37:38">
      <c r="AK450" s="4"/>
      <c r="AL450" s="4"/>
    </row>
    <row r="451" spans="37:38">
      <c r="AK451" s="4"/>
      <c r="AL451" s="4"/>
    </row>
    <row r="452" spans="37:38">
      <c r="AK452" s="4"/>
      <c r="AL452" s="4"/>
    </row>
    <row r="453" spans="37:38">
      <c r="AK453" s="4"/>
      <c r="AL453" s="4"/>
    </row>
    <row r="454" spans="37:38">
      <c r="AK454" s="4"/>
      <c r="AL454" s="4"/>
    </row>
    <row r="455" spans="37:38">
      <c r="AK455" s="4"/>
      <c r="AL455" s="4"/>
    </row>
    <row r="456" spans="37:38">
      <c r="AK456" s="4"/>
      <c r="AL456" s="4"/>
    </row>
    <row r="457" spans="37:38">
      <c r="AK457" s="4"/>
      <c r="AL457" s="4"/>
    </row>
    <row r="458" spans="37:38">
      <c r="AK458" s="4"/>
      <c r="AL458" s="4"/>
    </row>
    <row r="459" spans="37:38">
      <c r="AK459" s="4"/>
      <c r="AL459" s="4"/>
    </row>
    <row r="460" spans="37:38">
      <c r="AK460" s="4"/>
      <c r="AL460" s="4"/>
    </row>
    <row r="461" spans="37:38">
      <c r="AK461" s="4"/>
      <c r="AL461" s="4"/>
    </row>
    <row r="462" spans="37:38">
      <c r="AK462" s="4"/>
      <c r="AL462" s="4"/>
    </row>
    <row r="463" spans="37:38">
      <c r="AK463" s="4"/>
      <c r="AL463" s="4"/>
    </row>
    <row r="464" spans="37:38">
      <c r="AK464" s="4"/>
      <c r="AL464" s="4"/>
    </row>
    <row r="465" spans="37:38">
      <c r="AK465" s="4"/>
      <c r="AL465" s="4"/>
    </row>
    <row r="466" spans="37:38">
      <c r="AK466" s="4"/>
      <c r="AL466" s="4"/>
    </row>
    <row r="467" spans="37:38">
      <c r="AK467" s="4"/>
      <c r="AL467" s="4"/>
    </row>
    <row r="468" spans="37:38">
      <c r="AK468" s="4"/>
      <c r="AL468" s="4"/>
    </row>
    <row r="469" spans="37:38">
      <c r="AK469" s="4"/>
      <c r="AL469" s="4"/>
    </row>
    <row r="470" spans="37:38">
      <c r="AK470" s="4"/>
      <c r="AL470" s="4"/>
    </row>
    <row r="471" spans="37:38">
      <c r="AK471" s="4"/>
      <c r="AL471" s="4"/>
    </row>
    <row r="472" spans="37:38">
      <c r="AK472" s="4"/>
      <c r="AL472" s="4"/>
    </row>
    <row r="473" spans="37:38">
      <c r="AK473" s="4"/>
      <c r="AL473" s="4"/>
    </row>
    <row r="474" spans="37:38">
      <c r="AK474" s="4"/>
      <c r="AL474" s="4"/>
    </row>
    <row r="475" spans="37:38">
      <c r="AK475" s="4"/>
      <c r="AL475" s="4"/>
    </row>
    <row r="476" spans="37:38">
      <c r="AK476" s="4"/>
      <c r="AL476" s="4"/>
    </row>
    <row r="477" spans="37:38">
      <c r="AK477" s="4"/>
      <c r="AL477" s="4"/>
    </row>
    <row r="478" spans="37:38">
      <c r="AK478" s="4"/>
      <c r="AL478" s="4"/>
    </row>
    <row r="479" spans="37:38">
      <c r="AK479" s="4"/>
      <c r="AL479" s="4"/>
    </row>
    <row r="480" spans="37:38">
      <c r="AK480" s="4"/>
      <c r="AL480" s="4"/>
    </row>
    <row r="481" spans="37:38">
      <c r="AK481" s="4"/>
      <c r="AL481" s="4"/>
    </row>
    <row r="482" spans="37:38">
      <c r="AK482" s="4"/>
      <c r="AL482" s="4"/>
    </row>
    <row r="483" spans="37:38">
      <c r="AK483" s="4"/>
      <c r="AL483" s="4"/>
    </row>
    <row r="484" spans="37:38">
      <c r="AK484" s="4"/>
      <c r="AL484" s="4"/>
    </row>
    <row r="485" spans="37:38">
      <c r="AK485" s="4"/>
      <c r="AL485" s="4"/>
    </row>
    <row r="486" spans="37:38">
      <c r="AK486" s="4"/>
      <c r="AL486" s="4"/>
    </row>
    <row r="487" spans="37:38">
      <c r="AK487" s="4"/>
      <c r="AL487" s="4"/>
    </row>
    <row r="488" spans="37:38">
      <c r="AK488" s="4"/>
      <c r="AL488" s="4"/>
    </row>
    <row r="489" spans="37:38">
      <c r="AK489" s="4"/>
      <c r="AL489" s="4"/>
    </row>
    <row r="490" spans="37:38">
      <c r="AK490" s="4"/>
      <c r="AL490" s="4"/>
    </row>
    <row r="491" spans="37:38">
      <c r="AK491" s="4"/>
      <c r="AL491" s="4"/>
    </row>
    <row r="492" spans="37:38">
      <c r="AK492" s="4"/>
      <c r="AL492" s="4"/>
    </row>
    <row r="493" spans="37:38">
      <c r="AK493" s="4"/>
      <c r="AL493" s="4"/>
    </row>
    <row r="494" spans="37:38">
      <c r="AK494" s="4"/>
      <c r="AL494" s="4"/>
    </row>
    <row r="495" spans="37:38">
      <c r="AK495" s="4"/>
      <c r="AL495" s="4"/>
    </row>
    <row r="496" spans="37:38">
      <c r="AK496" s="4"/>
      <c r="AL496" s="4"/>
    </row>
    <row r="497" spans="37:38">
      <c r="AK497" s="4"/>
      <c r="AL497" s="4"/>
    </row>
    <row r="498" spans="37:38">
      <c r="AK498" s="4"/>
      <c r="AL498" s="4"/>
    </row>
    <row r="499" spans="37:38">
      <c r="AK499" s="4"/>
      <c r="AL499" s="4"/>
    </row>
    <row r="500" spans="37:38">
      <c r="AK500" s="4"/>
      <c r="AL500" s="4"/>
    </row>
    <row r="501" spans="37:38">
      <c r="AK501" s="4"/>
      <c r="AL501" s="4"/>
    </row>
    <row r="502" spans="37:38">
      <c r="AK502" s="4"/>
      <c r="AL502" s="4"/>
    </row>
    <row r="503" spans="37:38">
      <c r="AK503" s="4"/>
      <c r="AL503" s="4"/>
    </row>
    <row r="504" spans="37:38">
      <c r="AK504" s="4"/>
      <c r="AL504" s="4"/>
    </row>
    <row r="505" spans="37:38">
      <c r="AK505" s="4"/>
      <c r="AL505" s="4"/>
    </row>
    <row r="506" spans="37:38">
      <c r="AK506" s="4"/>
      <c r="AL506" s="4"/>
    </row>
    <row r="507" spans="37:38">
      <c r="AK507" s="4"/>
      <c r="AL507" s="4"/>
    </row>
    <row r="508" spans="37:38">
      <c r="AK508" s="4"/>
      <c r="AL508" s="4"/>
    </row>
    <row r="509" spans="37:38">
      <c r="AK509" s="4"/>
      <c r="AL509" s="4"/>
    </row>
    <row r="510" spans="37:38">
      <c r="AK510" s="4"/>
      <c r="AL510" s="4"/>
    </row>
    <row r="511" spans="37:38">
      <c r="AK511" s="4"/>
      <c r="AL511" s="4"/>
    </row>
    <row r="512" spans="37:38">
      <c r="AK512" s="4"/>
      <c r="AL512" s="4"/>
    </row>
    <row r="513" spans="37:38">
      <c r="AK513" s="4"/>
      <c r="AL513" s="4"/>
    </row>
    <row r="514" spans="37:38">
      <c r="AK514" s="4"/>
      <c r="AL514" s="4"/>
    </row>
    <row r="515" spans="37:38">
      <c r="AK515" s="4"/>
      <c r="AL515" s="4"/>
    </row>
    <row r="516" spans="37:38">
      <c r="AK516" s="4"/>
      <c r="AL516" s="4"/>
    </row>
    <row r="517" spans="37:38">
      <c r="AK517" s="4"/>
      <c r="AL517" s="4"/>
    </row>
    <row r="518" spans="37:38">
      <c r="AK518" s="4"/>
      <c r="AL518" s="4"/>
    </row>
    <row r="519" spans="37:38">
      <c r="AK519" s="4"/>
      <c r="AL519" s="4"/>
    </row>
    <row r="520" spans="37:38">
      <c r="AK520" s="4"/>
      <c r="AL520" s="4"/>
    </row>
    <row r="521" spans="37:38">
      <c r="AK521" s="4"/>
      <c r="AL521" s="4"/>
    </row>
    <row r="522" spans="37:38">
      <c r="AK522" s="4"/>
      <c r="AL522" s="4"/>
    </row>
    <row r="523" spans="37:38">
      <c r="AK523" s="4"/>
      <c r="AL523" s="4"/>
    </row>
    <row r="524" spans="37:38">
      <c r="AK524" s="4"/>
      <c r="AL524" s="4"/>
    </row>
    <row r="525" spans="37:38">
      <c r="AK525" s="4"/>
      <c r="AL525" s="4"/>
    </row>
    <row r="526" spans="37:38">
      <c r="AK526" s="4"/>
      <c r="AL526" s="4"/>
    </row>
    <row r="527" spans="37:38">
      <c r="AK527" s="4"/>
      <c r="AL527" s="4"/>
    </row>
    <row r="528" spans="37:38">
      <c r="AK528" s="4"/>
      <c r="AL528" s="4"/>
    </row>
    <row r="529" spans="37:38">
      <c r="AK529" s="4"/>
      <c r="AL529" s="4"/>
    </row>
    <row r="530" spans="37:38">
      <c r="AK530" s="4"/>
      <c r="AL530" s="4"/>
    </row>
    <row r="531" spans="37:38">
      <c r="AK531" s="4"/>
      <c r="AL531" s="4"/>
    </row>
    <row r="532" spans="37:38">
      <c r="AK532" s="4"/>
      <c r="AL532" s="4"/>
    </row>
    <row r="533" spans="37:38">
      <c r="AK533" s="4"/>
      <c r="AL533" s="4"/>
    </row>
    <row r="534" spans="37:38">
      <c r="AK534" s="4"/>
      <c r="AL534" s="4"/>
    </row>
    <row r="535" spans="37:38">
      <c r="AK535" s="4"/>
      <c r="AL535" s="4"/>
    </row>
    <row r="536" spans="37:38">
      <c r="AK536" s="4"/>
      <c r="AL536" s="4"/>
    </row>
    <row r="537" spans="37:38">
      <c r="AK537" s="4"/>
      <c r="AL537" s="4"/>
    </row>
    <row r="538" spans="37:38">
      <c r="AK538" s="4"/>
      <c r="AL538" s="4"/>
    </row>
    <row r="539" spans="37:38">
      <c r="AK539" s="4"/>
      <c r="AL539" s="4"/>
    </row>
    <row r="540" spans="37:38">
      <c r="AK540" s="4"/>
      <c r="AL540" s="4"/>
    </row>
    <row r="541" spans="37:38">
      <c r="AK541" s="4"/>
      <c r="AL541" s="4"/>
    </row>
    <row r="542" spans="37:38">
      <c r="AK542" s="4"/>
      <c r="AL542" s="4"/>
    </row>
    <row r="543" spans="37:38">
      <c r="AK543" s="4"/>
      <c r="AL543" s="4"/>
    </row>
    <row r="544" spans="37:38">
      <c r="AK544" s="4"/>
      <c r="AL544" s="4"/>
    </row>
    <row r="545" spans="37:38">
      <c r="AK545" s="4"/>
      <c r="AL545" s="4"/>
    </row>
    <row r="546" spans="37:38">
      <c r="AK546" s="4"/>
      <c r="AL546" s="4"/>
    </row>
    <row r="547" spans="37:38">
      <c r="AK547" s="4"/>
      <c r="AL547" s="4"/>
    </row>
    <row r="548" spans="37:38">
      <c r="AK548" s="4"/>
      <c r="AL548" s="4"/>
    </row>
    <row r="549" spans="37:38">
      <c r="AK549" s="4"/>
      <c r="AL549" s="4"/>
    </row>
    <row r="550" spans="37:38">
      <c r="AK550" s="4"/>
      <c r="AL550" s="4"/>
    </row>
    <row r="551" spans="37:38">
      <c r="AK551" s="4"/>
      <c r="AL551" s="4"/>
    </row>
    <row r="552" spans="37:38">
      <c r="AK552" s="4"/>
      <c r="AL552" s="4"/>
    </row>
    <row r="553" spans="37:38">
      <c r="AK553" s="4"/>
      <c r="AL553" s="4"/>
    </row>
    <row r="554" spans="37:38">
      <c r="AK554" s="4"/>
      <c r="AL554" s="4"/>
    </row>
    <row r="555" spans="37:38">
      <c r="AK555" s="4"/>
      <c r="AL555" s="4"/>
    </row>
    <row r="556" spans="37:38">
      <c r="AK556" s="4"/>
      <c r="AL556" s="4"/>
    </row>
    <row r="557" spans="37:38">
      <c r="AK557" s="4"/>
      <c r="AL557" s="4"/>
    </row>
    <row r="558" spans="37:38">
      <c r="AK558" s="4"/>
      <c r="AL558" s="4"/>
    </row>
    <row r="559" spans="37:38">
      <c r="AK559" s="4"/>
      <c r="AL559" s="4"/>
    </row>
    <row r="560" spans="37:38">
      <c r="AK560" s="4"/>
      <c r="AL560" s="4"/>
    </row>
    <row r="561" spans="37:38">
      <c r="AK561" s="4"/>
      <c r="AL561" s="4"/>
    </row>
    <row r="562" spans="37:38">
      <c r="AK562" s="4"/>
      <c r="AL562" s="4"/>
    </row>
    <row r="563" spans="37:38">
      <c r="AK563" s="4"/>
      <c r="AL563" s="4"/>
    </row>
    <row r="564" spans="37:38">
      <c r="AK564" s="4"/>
      <c r="AL564" s="4"/>
    </row>
    <row r="565" spans="37:38">
      <c r="AK565" s="4"/>
      <c r="AL565" s="4"/>
    </row>
    <row r="566" spans="37:38">
      <c r="AK566" s="4"/>
      <c r="AL566" s="4"/>
    </row>
    <row r="567" spans="37:38">
      <c r="AK567" s="4"/>
      <c r="AL567" s="4"/>
    </row>
    <row r="568" spans="37:38">
      <c r="AK568" s="4"/>
      <c r="AL568" s="4"/>
    </row>
    <row r="569" spans="37:38">
      <c r="AK569" s="4"/>
      <c r="AL569" s="4"/>
    </row>
    <row r="570" spans="37:38">
      <c r="AK570" s="4"/>
      <c r="AL570" s="4"/>
    </row>
    <row r="571" spans="37:38">
      <c r="AK571" s="4"/>
      <c r="AL571" s="4"/>
    </row>
    <row r="572" spans="37:38">
      <c r="AK572" s="4"/>
      <c r="AL572" s="4"/>
    </row>
    <row r="573" spans="37:38">
      <c r="AK573" s="4"/>
      <c r="AL573" s="4"/>
    </row>
    <row r="574" spans="37:38">
      <c r="AK574" s="4"/>
      <c r="AL574" s="4"/>
    </row>
    <row r="575" spans="37:38">
      <c r="AK575" s="4"/>
      <c r="AL575" s="4"/>
    </row>
    <row r="576" spans="37:38">
      <c r="AK576" s="4"/>
      <c r="AL576" s="4"/>
    </row>
    <row r="577" spans="37:38">
      <c r="AK577" s="4"/>
      <c r="AL577" s="4"/>
    </row>
    <row r="578" spans="37:38">
      <c r="AK578" s="4"/>
      <c r="AL578" s="4"/>
    </row>
    <row r="579" spans="37:38">
      <c r="AK579" s="4"/>
      <c r="AL579" s="4"/>
    </row>
    <row r="580" spans="37:38">
      <c r="AK580" s="4"/>
      <c r="AL580" s="4"/>
    </row>
    <row r="581" spans="37:38">
      <c r="AK581" s="4"/>
      <c r="AL581" s="4"/>
    </row>
    <row r="582" spans="37:38">
      <c r="AK582" s="4"/>
      <c r="AL582" s="4"/>
    </row>
    <row r="583" spans="37:38">
      <c r="AK583" s="4"/>
      <c r="AL583" s="4"/>
    </row>
    <row r="584" spans="37:38">
      <c r="AK584" s="4"/>
      <c r="AL584" s="4"/>
    </row>
    <row r="585" spans="37:38">
      <c r="AK585" s="4"/>
      <c r="AL585" s="4"/>
    </row>
    <row r="586" spans="37:38">
      <c r="AK586" s="4"/>
      <c r="AL586" s="4"/>
    </row>
    <row r="587" spans="37:38">
      <c r="AK587" s="4"/>
      <c r="AL587" s="4"/>
    </row>
    <row r="588" spans="37:38">
      <c r="AK588" s="4"/>
      <c r="AL588" s="4"/>
    </row>
    <row r="589" spans="37:38">
      <c r="AK589" s="4"/>
      <c r="AL589" s="4"/>
    </row>
    <row r="590" spans="37:38">
      <c r="AK590" s="4"/>
      <c r="AL590" s="4"/>
    </row>
    <row r="591" spans="37:38">
      <c r="AK591" s="4"/>
      <c r="AL591" s="4"/>
    </row>
    <row r="592" spans="37:38">
      <c r="AK592" s="4"/>
      <c r="AL592" s="4"/>
    </row>
    <row r="593" spans="37:38">
      <c r="AK593" s="4"/>
      <c r="AL593" s="4"/>
    </row>
    <row r="594" spans="37:38">
      <c r="AK594" s="4"/>
      <c r="AL594" s="4"/>
    </row>
    <row r="595" spans="37:38">
      <c r="AK595" s="4"/>
      <c r="AL595" s="4"/>
    </row>
    <row r="596" spans="37:38">
      <c r="AK596" s="4"/>
      <c r="AL596" s="4"/>
    </row>
    <row r="597" spans="37:38">
      <c r="AK597" s="4"/>
      <c r="AL597" s="4"/>
    </row>
    <row r="598" spans="37:38">
      <c r="AK598" s="4"/>
      <c r="AL598" s="4"/>
    </row>
    <row r="599" spans="37:38">
      <c r="AK599" s="4"/>
      <c r="AL599" s="4"/>
    </row>
    <row r="600" spans="37:38">
      <c r="AK600" s="4"/>
      <c r="AL600" s="4"/>
    </row>
    <row r="601" spans="37:38">
      <c r="AK601" s="4"/>
      <c r="AL601" s="4"/>
    </row>
    <row r="602" spans="37:38">
      <c r="AK602" s="4"/>
      <c r="AL602" s="4"/>
    </row>
    <row r="603" spans="37:38">
      <c r="AK603" s="4"/>
      <c r="AL603" s="4"/>
    </row>
    <row r="604" spans="37:38">
      <c r="AK604" s="4"/>
      <c r="AL604" s="4"/>
    </row>
    <row r="605" spans="37:38">
      <c r="AK605" s="4"/>
      <c r="AL605" s="4"/>
    </row>
    <row r="606" spans="37:38">
      <c r="AK606" s="4"/>
      <c r="AL606" s="4"/>
    </row>
    <row r="607" spans="37:38">
      <c r="AK607" s="4"/>
      <c r="AL607" s="4"/>
    </row>
    <row r="608" spans="37:38">
      <c r="AK608" s="4"/>
      <c r="AL608" s="4"/>
    </row>
    <row r="609" spans="37:38">
      <c r="AK609" s="4"/>
      <c r="AL609" s="4"/>
    </row>
    <row r="610" spans="37:38">
      <c r="AK610" s="4"/>
      <c r="AL610" s="4"/>
    </row>
    <row r="611" spans="37:38">
      <c r="AK611" s="4"/>
      <c r="AL611" s="4"/>
    </row>
    <row r="612" spans="37:38">
      <c r="AK612" s="4"/>
      <c r="AL612" s="4"/>
    </row>
    <row r="613" spans="37:38">
      <c r="AK613" s="4"/>
      <c r="AL613" s="4"/>
    </row>
    <row r="614" spans="37:38">
      <c r="AK614" s="4"/>
      <c r="AL614" s="4"/>
    </row>
    <row r="615" spans="37:38">
      <c r="AK615" s="4"/>
      <c r="AL615" s="4"/>
    </row>
    <row r="616" spans="37:38">
      <c r="AK616" s="4"/>
      <c r="AL616" s="4"/>
    </row>
    <row r="617" spans="37:38">
      <c r="AK617" s="4"/>
      <c r="AL617" s="4"/>
    </row>
    <row r="618" spans="37:38">
      <c r="AK618" s="4"/>
      <c r="AL618" s="4"/>
    </row>
    <row r="619" spans="37:38">
      <c r="AK619" s="4"/>
      <c r="AL619" s="4"/>
    </row>
    <row r="620" spans="37:38">
      <c r="AK620" s="4"/>
      <c r="AL620" s="4"/>
    </row>
    <row r="621" spans="37:38">
      <c r="AK621" s="4"/>
      <c r="AL621" s="4"/>
    </row>
    <row r="622" spans="37:38">
      <c r="AK622" s="4"/>
      <c r="AL622" s="4"/>
    </row>
    <row r="623" spans="37:38">
      <c r="AK623" s="4"/>
      <c r="AL623" s="4"/>
    </row>
    <row r="624" spans="37:38">
      <c r="AK624" s="4"/>
      <c r="AL624" s="4"/>
    </row>
    <row r="625" spans="37:38">
      <c r="AK625" s="4"/>
      <c r="AL625" s="4"/>
    </row>
    <row r="626" spans="37:38">
      <c r="AK626" s="4"/>
      <c r="AL626" s="4"/>
    </row>
    <row r="627" spans="37:38">
      <c r="AK627" s="4"/>
      <c r="AL627" s="4"/>
    </row>
    <row r="628" spans="37:38">
      <c r="AK628" s="4"/>
      <c r="AL628" s="4"/>
    </row>
    <row r="629" spans="37:38">
      <c r="AK629" s="4"/>
      <c r="AL629" s="4"/>
    </row>
    <row r="630" spans="37:38">
      <c r="AK630" s="4"/>
      <c r="AL630" s="4"/>
    </row>
    <row r="631" spans="37:38">
      <c r="AK631" s="4"/>
      <c r="AL631" s="4"/>
    </row>
    <row r="632" spans="37:38">
      <c r="AK632" s="4"/>
      <c r="AL632" s="4"/>
    </row>
    <row r="633" spans="37:38">
      <c r="AK633" s="4"/>
      <c r="AL633" s="4"/>
    </row>
    <row r="634" spans="37:38">
      <c r="AK634" s="4"/>
      <c r="AL634" s="4"/>
    </row>
    <row r="635" spans="37:38">
      <c r="AK635" s="4"/>
      <c r="AL635" s="4"/>
    </row>
    <row r="636" spans="37:38">
      <c r="AK636" s="4"/>
      <c r="AL636" s="4"/>
    </row>
    <row r="637" spans="37:38">
      <c r="AK637" s="4"/>
      <c r="AL637" s="4"/>
    </row>
    <row r="638" spans="37:38">
      <c r="AK638" s="4"/>
      <c r="AL638" s="4"/>
    </row>
    <row r="639" spans="37:38">
      <c r="AK639" s="4"/>
      <c r="AL639" s="4"/>
    </row>
    <row r="640" spans="37:38">
      <c r="AK640" s="4"/>
      <c r="AL640" s="4"/>
    </row>
    <row r="641" spans="37:38">
      <c r="AK641" s="4"/>
      <c r="AL641" s="4"/>
    </row>
    <row r="642" spans="37:38">
      <c r="AK642" s="4"/>
      <c r="AL642" s="4"/>
    </row>
    <row r="643" spans="37:38">
      <c r="AK643" s="4"/>
      <c r="AL643" s="4"/>
    </row>
    <row r="644" spans="37:38">
      <c r="AK644" s="4"/>
      <c r="AL644" s="4"/>
    </row>
    <row r="645" spans="37:38">
      <c r="AK645" s="4"/>
      <c r="AL645" s="4"/>
    </row>
    <row r="646" spans="37:38">
      <c r="AK646" s="4"/>
      <c r="AL646" s="4"/>
    </row>
    <row r="647" spans="37:38">
      <c r="AK647" s="4"/>
      <c r="AL647" s="4"/>
    </row>
    <row r="648" spans="37:38">
      <c r="AK648" s="4"/>
      <c r="AL648" s="4"/>
    </row>
    <row r="649" spans="37:38">
      <c r="AK649" s="4"/>
      <c r="AL649" s="4"/>
    </row>
    <row r="650" spans="37:38">
      <c r="AK650" s="4"/>
      <c r="AL650" s="4"/>
    </row>
    <row r="651" spans="37:38">
      <c r="AK651" s="4"/>
      <c r="AL651" s="4"/>
    </row>
    <row r="652" spans="37:38">
      <c r="AK652" s="4"/>
      <c r="AL652" s="4"/>
    </row>
    <row r="653" spans="37:38">
      <c r="AK653" s="4"/>
      <c r="AL653" s="4"/>
    </row>
    <row r="654" spans="37:38">
      <c r="AK654" s="4"/>
      <c r="AL654" s="4"/>
    </row>
    <row r="655" spans="37:38">
      <c r="AK655" s="4"/>
      <c r="AL655" s="4"/>
    </row>
    <row r="656" spans="37:38">
      <c r="AK656" s="4"/>
      <c r="AL656" s="4"/>
    </row>
    <row r="657" spans="37:38">
      <c r="AK657" s="4"/>
      <c r="AL657" s="4"/>
    </row>
    <row r="658" spans="37:38">
      <c r="AK658" s="4"/>
      <c r="AL658" s="4"/>
    </row>
    <row r="659" spans="37:38">
      <c r="AK659" s="4"/>
      <c r="AL659" s="4"/>
    </row>
    <row r="660" spans="37:38">
      <c r="AK660" s="4"/>
      <c r="AL660" s="4"/>
    </row>
    <row r="661" spans="37:38">
      <c r="AK661" s="4"/>
      <c r="AL661" s="4"/>
    </row>
    <row r="662" spans="37:38">
      <c r="AK662" s="4"/>
      <c r="AL662" s="4"/>
    </row>
    <row r="663" spans="37:38">
      <c r="AK663" s="4"/>
      <c r="AL663" s="4"/>
    </row>
    <row r="664" spans="37:38">
      <c r="AK664" s="4"/>
      <c r="AL664" s="4"/>
    </row>
    <row r="665" spans="37:38">
      <c r="AK665" s="4"/>
      <c r="AL665" s="4"/>
    </row>
    <row r="666" spans="37:38">
      <c r="AK666" s="4"/>
      <c r="AL666" s="4"/>
    </row>
    <row r="667" spans="37:38">
      <c r="AK667" s="4"/>
      <c r="AL667" s="4"/>
    </row>
    <row r="668" spans="37:38">
      <c r="AK668" s="4"/>
      <c r="AL668" s="4"/>
    </row>
    <row r="669" spans="37:38">
      <c r="AK669" s="4"/>
      <c r="AL669" s="4"/>
    </row>
    <row r="670" spans="37:38">
      <c r="AK670" s="4"/>
      <c r="AL670" s="4"/>
    </row>
    <row r="671" spans="37:38">
      <c r="AK671" s="4"/>
      <c r="AL671" s="4"/>
    </row>
    <row r="672" spans="37:38">
      <c r="AK672" s="4"/>
      <c r="AL672" s="4"/>
    </row>
    <row r="673" spans="37:38">
      <c r="AK673" s="4"/>
      <c r="AL673" s="4"/>
    </row>
    <row r="674" spans="37:38">
      <c r="AK674" s="4"/>
      <c r="AL674" s="4"/>
    </row>
    <row r="675" spans="37:38">
      <c r="AK675" s="4"/>
      <c r="AL675" s="4"/>
    </row>
    <row r="676" spans="37:38">
      <c r="AK676" s="4"/>
      <c r="AL676" s="4"/>
    </row>
    <row r="677" spans="37:38">
      <c r="AK677" s="4"/>
      <c r="AL677" s="4"/>
    </row>
    <row r="678" spans="37:38">
      <c r="AK678" s="4"/>
      <c r="AL678" s="4"/>
    </row>
    <row r="679" spans="37:38">
      <c r="AK679" s="4"/>
      <c r="AL679" s="4"/>
    </row>
    <row r="680" spans="37:38">
      <c r="AK680" s="4"/>
      <c r="AL680" s="4"/>
    </row>
    <row r="681" spans="37:38">
      <c r="AK681" s="4"/>
      <c r="AL681" s="4"/>
    </row>
    <row r="682" spans="37:38">
      <c r="AK682" s="4"/>
      <c r="AL682" s="4"/>
    </row>
    <row r="683" spans="37:38">
      <c r="AK683" s="4"/>
      <c r="AL683" s="4"/>
    </row>
    <row r="684" spans="37:38">
      <c r="AK684" s="4"/>
      <c r="AL684" s="4"/>
    </row>
    <row r="685" spans="37:38">
      <c r="AK685" s="4"/>
      <c r="AL685" s="4"/>
    </row>
    <row r="686" spans="37:38">
      <c r="AK686" s="4"/>
      <c r="AL686" s="4"/>
    </row>
    <row r="687" spans="37:38">
      <c r="AK687" s="4"/>
      <c r="AL687" s="4"/>
    </row>
    <row r="688" spans="37:38">
      <c r="AK688" s="4"/>
      <c r="AL688" s="4"/>
    </row>
    <row r="689" spans="37:38">
      <c r="AK689" s="4"/>
      <c r="AL689" s="4"/>
    </row>
    <row r="690" spans="37:38">
      <c r="AK690" s="4"/>
      <c r="AL690" s="4"/>
    </row>
    <row r="691" spans="37:38">
      <c r="AK691" s="4"/>
      <c r="AL691" s="4"/>
    </row>
    <row r="692" spans="37:38">
      <c r="AK692" s="4"/>
      <c r="AL692" s="4"/>
    </row>
    <row r="693" spans="37:38">
      <c r="AK693" s="4"/>
      <c r="AL693" s="4"/>
    </row>
    <row r="694" spans="37:38">
      <c r="AK694" s="4"/>
      <c r="AL694" s="4"/>
    </row>
    <row r="695" spans="37:38">
      <c r="AK695" s="4"/>
      <c r="AL695" s="4"/>
    </row>
    <row r="696" spans="37:38">
      <c r="AK696" s="4"/>
      <c r="AL696" s="4"/>
    </row>
    <row r="697" spans="37:38">
      <c r="AK697" s="4"/>
      <c r="AL697" s="4"/>
    </row>
    <row r="698" spans="37:38">
      <c r="AK698" s="4"/>
      <c r="AL698" s="4"/>
    </row>
    <row r="699" spans="37:38">
      <c r="AK699" s="4"/>
      <c r="AL699" s="4"/>
    </row>
    <row r="700" spans="37:38">
      <c r="AK700" s="4"/>
      <c r="AL700" s="4"/>
    </row>
    <row r="701" spans="37:38">
      <c r="AK701" s="4"/>
      <c r="AL701" s="4"/>
    </row>
    <row r="702" spans="37:38">
      <c r="AK702" s="4"/>
      <c r="AL702" s="4"/>
    </row>
    <row r="703" spans="37:38">
      <c r="AK703" s="4"/>
      <c r="AL703" s="4"/>
    </row>
    <row r="704" spans="37:38">
      <c r="AK704" s="4"/>
      <c r="AL704" s="4"/>
    </row>
    <row r="705" spans="37:38">
      <c r="AK705" s="4"/>
      <c r="AL705" s="4"/>
    </row>
    <row r="706" spans="37:38">
      <c r="AK706" s="4"/>
      <c r="AL706" s="4"/>
    </row>
    <row r="707" spans="37:38">
      <c r="AK707" s="4"/>
      <c r="AL707" s="4"/>
    </row>
    <row r="708" spans="37:38">
      <c r="AK708" s="4"/>
      <c r="AL708" s="4"/>
    </row>
    <row r="709" spans="37:38">
      <c r="AK709" s="4"/>
      <c r="AL709" s="4"/>
    </row>
    <row r="710" spans="37:38">
      <c r="AK710" s="4"/>
      <c r="AL710" s="4"/>
    </row>
    <row r="711" spans="37:38">
      <c r="AK711" s="4"/>
      <c r="AL711" s="4"/>
    </row>
    <row r="712" spans="37:38">
      <c r="AK712" s="4"/>
      <c r="AL712" s="4"/>
    </row>
    <row r="713" spans="37:38">
      <c r="AK713" s="4"/>
      <c r="AL713" s="4"/>
    </row>
    <row r="714" spans="37:38">
      <c r="AK714" s="4"/>
      <c r="AL714" s="4"/>
    </row>
    <row r="715" spans="37:38">
      <c r="AK715" s="4"/>
      <c r="AL715" s="4"/>
    </row>
    <row r="716" spans="37:38">
      <c r="AK716" s="4"/>
      <c r="AL716" s="4"/>
    </row>
    <row r="717" spans="37:38">
      <c r="AK717" s="4"/>
      <c r="AL717" s="4"/>
    </row>
    <row r="718" spans="37:38">
      <c r="AK718" s="4"/>
      <c r="AL718" s="4"/>
    </row>
    <row r="719" spans="37:38">
      <c r="AK719" s="4"/>
      <c r="AL719" s="4"/>
    </row>
    <row r="720" spans="37:38">
      <c r="AK720" s="4"/>
      <c r="AL720" s="4"/>
    </row>
    <row r="721" spans="37:38">
      <c r="AK721" s="4"/>
      <c r="AL721" s="4"/>
    </row>
    <row r="722" spans="37:38">
      <c r="AK722" s="4"/>
      <c r="AL722" s="4"/>
    </row>
    <row r="723" spans="37:38">
      <c r="AK723" s="4"/>
      <c r="AL723" s="4"/>
    </row>
    <row r="724" spans="37:38">
      <c r="AK724" s="4"/>
      <c r="AL724" s="4"/>
    </row>
    <row r="725" spans="37:38">
      <c r="AK725" s="4"/>
      <c r="AL725" s="4"/>
    </row>
    <row r="726" spans="37:38">
      <c r="AK726" s="4"/>
      <c r="AL726" s="4"/>
    </row>
    <row r="727" spans="37:38">
      <c r="AK727" s="4"/>
      <c r="AL727" s="4"/>
    </row>
    <row r="728" spans="37:38">
      <c r="AK728" s="4"/>
      <c r="AL728" s="4"/>
    </row>
    <row r="729" spans="37:38">
      <c r="AK729" s="4"/>
      <c r="AL729" s="4"/>
    </row>
    <row r="730" spans="37:38">
      <c r="AK730" s="4"/>
      <c r="AL730" s="4"/>
    </row>
    <row r="731" spans="37:38">
      <c r="AK731" s="4"/>
      <c r="AL731" s="4"/>
    </row>
    <row r="732" spans="37:38">
      <c r="AK732" s="4"/>
      <c r="AL732" s="4"/>
    </row>
    <row r="733" spans="37:38">
      <c r="AK733" s="4"/>
      <c r="AL733" s="4"/>
    </row>
    <row r="734" spans="37:38">
      <c r="AK734" s="4"/>
      <c r="AL734" s="4"/>
    </row>
    <row r="735" spans="37:38">
      <c r="AK735" s="4"/>
      <c r="AL735" s="4"/>
    </row>
    <row r="736" spans="37:38">
      <c r="AK736" s="4"/>
      <c r="AL736" s="4"/>
    </row>
    <row r="737" spans="37:38">
      <c r="AK737" s="4"/>
      <c r="AL737" s="4"/>
    </row>
    <row r="738" spans="37:38">
      <c r="AK738" s="4"/>
      <c r="AL738" s="4"/>
    </row>
    <row r="739" spans="37:38">
      <c r="AK739" s="4"/>
      <c r="AL739" s="4"/>
    </row>
    <row r="740" spans="37:38">
      <c r="AK740" s="4"/>
      <c r="AL740" s="4"/>
    </row>
    <row r="741" spans="37:38">
      <c r="AK741" s="4"/>
      <c r="AL741" s="4"/>
    </row>
    <row r="742" spans="37:38">
      <c r="AK742" s="4"/>
      <c r="AL742" s="4"/>
    </row>
    <row r="743" spans="37:38">
      <c r="AK743" s="4"/>
      <c r="AL743" s="4"/>
    </row>
    <row r="744" spans="37:38">
      <c r="AK744" s="4"/>
      <c r="AL744" s="4"/>
    </row>
    <row r="745" spans="37:38">
      <c r="AK745" s="4"/>
      <c r="AL745" s="4"/>
    </row>
    <row r="746" spans="37:38">
      <c r="AK746" s="4"/>
      <c r="AL746" s="4"/>
    </row>
    <row r="747" spans="37:38">
      <c r="AK747" s="4"/>
      <c r="AL747" s="4"/>
    </row>
    <row r="748" spans="37:38">
      <c r="AK748" s="4"/>
      <c r="AL748" s="4"/>
    </row>
    <row r="749" spans="37:38">
      <c r="AK749" s="4"/>
      <c r="AL749" s="4"/>
    </row>
    <row r="750" spans="37:38">
      <c r="AK750" s="4"/>
      <c r="AL750" s="4"/>
    </row>
    <row r="751" spans="37:38">
      <c r="AK751" s="4"/>
      <c r="AL751" s="4"/>
    </row>
    <row r="752" spans="37:38">
      <c r="AK752" s="4"/>
      <c r="AL752" s="4"/>
    </row>
    <row r="753" spans="37:38">
      <c r="AK753" s="4"/>
      <c r="AL753" s="4"/>
    </row>
    <row r="754" spans="37:38">
      <c r="AK754" s="4"/>
      <c r="AL754" s="4"/>
    </row>
    <row r="755" spans="37:38">
      <c r="AK755" s="4"/>
      <c r="AL755" s="4"/>
    </row>
    <row r="756" spans="37:38">
      <c r="AK756" s="4"/>
      <c r="AL756" s="4"/>
    </row>
    <row r="757" spans="37:38">
      <c r="AK757" s="4"/>
      <c r="AL757" s="4"/>
    </row>
    <row r="758" spans="37:38">
      <c r="AK758" s="4"/>
      <c r="AL758" s="4"/>
    </row>
    <row r="759" spans="37:38">
      <c r="AK759" s="4"/>
      <c r="AL759" s="4"/>
    </row>
    <row r="760" spans="37:38">
      <c r="AK760" s="4"/>
      <c r="AL760" s="4"/>
    </row>
    <row r="761" spans="37:38">
      <c r="AK761" s="4"/>
      <c r="AL761" s="4"/>
    </row>
    <row r="762" spans="37:38">
      <c r="AK762" s="4"/>
      <c r="AL762" s="4"/>
    </row>
    <row r="763" spans="37:38">
      <c r="AK763" s="4"/>
      <c r="AL763" s="4"/>
    </row>
    <row r="764" spans="37:38">
      <c r="AK764" s="4"/>
      <c r="AL764" s="4"/>
    </row>
    <row r="765" spans="37:38">
      <c r="AK765" s="4"/>
      <c r="AL765" s="4"/>
    </row>
    <row r="766" spans="37:38">
      <c r="AK766" s="4"/>
      <c r="AL766" s="4"/>
    </row>
    <row r="767" spans="37:38">
      <c r="AK767" s="4"/>
      <c r="AL767" s="4"/>
    </row>
    <row r="768" spans="37:38">
      <c r="AK768" s="4"/>
      <c r="AL768" s="4"/>
    </row>
    <row r="769" spans="37:38">
      <c r="AK769" s="4"/>
      <c r="AL769" s="4"/>
    </row>
    <row r="770" spans="37:38">
      <c r="AK770" s="4"/>
      <c r="AL770" s="4"/>
    </row>
    <row r="771" spans="37:38">
      <c r="AK771" s="4"/>
      <c r="AL771" s="4"/>
    </row>
    <row r="772" spans="37:38">
      <c r="AK772" s="4"/>
      <c r="AL772" s="4"/>
    </row>
    <row r="773" spans="37:38">
      <c r="AK773" s="4"/>
      <c r="AL773" s="4"/>
    </row>
    <row r="774" spans="37:38">
      <c r="AK774" s="4"/>
      <c r="AL774" s="4"/>
    </row>
    <row r="775" spans="37:38">
      <c r="AK775" s="4"/>
      <c r="AL775" s="4"/>
    </row>
    <row r="776" spans="37:38">
      <c r="AK776" s="4"/>
      <c r="AL776" s="4"/>
    </row>
    <row r="777" spans="37:38">
      <c r="AK777" s="4"/>
      <c r="AL777" s="4"/>
    </row>
    <row r="778" spans="37:38">
      <c r="AK778" s="4"/>
      <c r="AL778" s="4"/>
    </row>
    <row r="779" spans="37:38">
      <c r="AK779" s="4"/>
      <c r="AL779" s="4"/>
    </row>
    <row r="780" spans="37:38">
      <c r="AK780" s="4"/>
      <c r="AL780" s="4"/>
    </row>
    <row r="781" spans="37:38">
      <c r="AK781" s="4"/>
      <c r="AL781" s="4"/>
    </row>
    <row r="782" spans="37:38">
      <c r="AK782" s="4"/>
      <c r="AL782" s="4"/>
    </row>
    <row r="783" spans="37:38">
      <c r="AK783" s="4"/>
      <c r="AL783" s="4"/>
    </row>
    <row r="784" spans="37:38">
      <c r="AK784" s="4"/>
      <c r="AL784" s="4"/>
    </row>
    <row r="785" spans="37:38">
      <c r="AK785" s="4"/>
      <c r="AL785" s="4"/>
    </row>
    <row r="786" spans="37:38">
      <c r="AK786" s="4"/>
      <c r="AL786" s="4"/>
    </row>
    <row r="787" spans="37:38">
      <c r="AK787" s="4"/>
      <c r="AL787" s="4"/>
    </row>
    <row r="788" spans="37:38">
      <c r="AK788" s="4"/>
      <c r="AL788" s="4"/>
    </row>
    <row r="789" spans="37:38">
      <c r="AK789" s="4"/>
      <c r="AL789" s="4"/>
    </row>
    <row r="790" spans="37:38">
      <c r="AK790" s="4"/>
      <c r="AL790" s="4"/>
    </row>
    <row r="791" spans="37:38">
      <c r="AK791" s="4"/>
      <c r="AL791" s="4"/>
    </row>
    <row r="792" spans="37:38">
      <c r="AK792" s="4"/>
      <c r="AL792" s="4"/>
    </row>
    <row r="793" spans="37:38">
      <c r="AK793" s="4"/>
      <c r="AL793" s="4"/>
    </row>
    <row r="794" spans="37:38">
      <c r="AK794" s="4"/>
      <c r="AL794" s="4"/>
    </row>
    <row r="795" spans="37:38">
      <c r="AK795" s="4"/>
      <c r="AL795" s="4"/>
    </row>
    <row r="796" spans="37:38">
      <c r="AK796" s="4"/>
      <c r="AL796" s="4"/>
    </row>
    <row r="797" spans="37:38">
      <c r="AK797" s="4"/>
      <c r="AL797" s="4"/>
    </row>
    <row r="798" spans="37:38">
      <c r="AK798" s="4"/>
      <c r="AL798" s="4"/>
    </row>
    <row r="799" spans="37:38">
      <c r="AK799" s="4"/>
      <c r="AL799" s="4"/>
    </row>
    <row r="800" spans="37:38">
      <c r="AK800" s="4"/>
      <c r="AL800" s="4"/>
    </row>
    <row r="801" spans="37:38">
      <c r="AK801" s="4"/>
      <c r="AL801" s="4"/>
    </row>
    <row r="802" spans="37:38">
      <c r="AK802" s="4"/>
      <c r="AL802" s="4"/>
    </row>
    <row r="803" spans="37:38">
      <c r="AK803" s="4"/>
      <c r="AL803" s="4"/>
    </row>
    <row r="804" spans="37:38">
      <c r="AK804" s="4"/>
      <c r="AL804" s="4"/>
    </row>
    <row r="805" spans="37:38">
      <c r="AK805" s="4"/>
      <c r="AL805" s="4"/>
    </row>
    <row r="806" spans="37:38">
      <c r="AK806" s="4"/>
      <c r="AL806" s="4"/>
    </row>
    <row r="807" spans="37:38">
      <c r="AK807" s="4"/>
      <c r="AL807" s="4"/>
    </row>
    <row r="808" spans="37:38">
      <c r="AK808" s="4"/>
      <c r="AL808" s="4"/>
    </row>
    <row r="809" spans="37:38">
      <c r="AK809" s="4"/>
      <c r="AL809" s="4"/>
    </row>
    <row r="810" spans="37:38">
      <c r="AK810" s="4"/>
      <c r="AL810" s="4"/>
    </row>
    <row r="811" spans="37:38">
      <c r="AK811" s="4"/>
      <c r="AL811" s="4"/>
    </row>
    <row r="812" spans="37:38">
      <c r="AK812" s="4"/>
      <c r="AL812" s="4"/>
    </row>
    <row r="813" spans="37:38">
      <c r="AK813" s="4"/>
      <c r="AL813" s="4"/>
    </row>
    <row r="814" spans="37:38">
      <c r="AK814" s="4"/>
      <c r="AL814" s="4"/>
    </row>
    <row r="815" spans="37:38">
      <c r="AK815" s="4"/>
      <c r="AL815" s="4"/>
    </row>
    <row r="816" spans="37:38">
      <c r="AK816" s="4"/>
      <c r="AL816" s="4"/>
    </row>
    <row r="817" spans="37:38">
      <c r="AK817" s="4"/>
      <c r="AL817" s="4"/>
    </row>
    <row r="818" spans="37:38">
      <c r="AK818" s="4"/>
      <c r="AL818" s="4"/>
    </row>
    <row r="819" spans="37:38">
      <c r="AK819" s="4"/>
      <c r="AL819" s="4"/>
    </row>
    <row r="820" spans="37:38">
      <c r="AK820" s="4"/>
      <c r="AL820" s="4"/>
    </row>
    <row r="821" spans="37:38">
      <c r="AK821" s="4"/>
      <c r="AL821" s="4"/>
    </row>
    <row r="822" spans="37:38">
      <c r="AK822" s="4"/>
      <c r="AL822" s="4"/>
    </row>
    <row r="823" spans="37:38">
      <c r="AK823" s="4"/>
      <c r="AL823" s="4"/>
    </row>
    <row r="824" spans="37:38">
      <c r="AK824" s="4"/>
      <c r="AL824" s="4"/>
    </row>
    <row r="825" spans="37:38">
      <c r="AK825" s="4"/>
      <c r="AL825" s="4"/>
    </row>
    <row r="826" spans="37:38">
      <c r="AK826" s="4"/>
      <c r="AL826" s="4"/>
    </row>
    <row r="827" spans="37:38">
      <c r="AK827" s="4"/>
      <c r="AL827" s="4"/>
    </row>
    <row r="828" spans="37:38">
      <c r="AK828" s="4"/>
      <c r="AL828" s="4"/>
    </row>
    <row r="829" spans="37:38">
      <c r="AK829" s="4"/>
      <c r="AL829" s="4"/>
    </row>
    <row r="830" spans="37:38">
      <c r="AK830" s="4"/>
      <c r="AL830" s="4"/>
    </row>
    <row r="831" spans="37:38">
      <c r="AK831" s="4"/>
      <c r="AL831" s="4"/>
    </row>
    <row r="832" spans="37:38">
      <c r="AK832" s="4"/>
      <c r="AL832" s="4"/>
    </row>
    <row r="833" spans="37:38">
      <c r="AK833" s="4"/>
      <c r="AL833" s="4"/>
    </row>
    <row r="834" spans="37:38">
      <c r="AK834" s="4"/>
      <c r="AL834" s="4"/>
    </row>
    <row r="835" spans="37:38">
      <c r="AK835" s="4"/>
      <c r="AL835" s="4"/>
    </row>
    <row r="836" spans="37:38">
      <c r="AK836" s="4"/>
      <c r="AL836" s="4"/>
    </row>
    <row r="837" spans="37:38">
      <c r="AK837" s="4"/>
      <c r="AL837" s="4"/>
    </row>
    <row r="838" spans="37:38">
      <c r="AK838" s="4"/>
      <c r="AL838" s="4"/>
    </row>
    <row r="839" spans="37:38">
      <c r="AK839" s="4"/>
      <c r="AL839" s="4"/>
    </row>
    <row r="840" spans="37:38">
      <c r="AK840" s="4"/>
      <c r="AL840" s="4"/>
    </row>
    <row r="841" spans="37:38">
      <c r="AK841" s="4"/>
      <c r="AL841" s="4"/>
    </row>
    <row r="842" spans="37:38">
      <c r="AK842" s="4"/>
      <c r="AL842" s="4"/>
    </row>
    <row r="843" spans="37:38">
      <c r="AK843" s="4"/>
      <c r="AL843" s="4"/>
    </row>
    <row r="844" spans="37:38">
      <c r="AK844" s="4"/>
      <c r="AL844" s="4"/>
    </row>
    <row r="845" spans="37:38">
      <c r="AK845" s="4"/>
      <c r="AL845" s="4"/>
    </row>
    <row r="846" spans="37:38">
      <c r="AK846" s="4"/>
      <c r="AL846" s="4"/>
    </row>
    <row r="847" spans="37:38">
      <c r="AK847" s="4"/>
      <c r="AL847" s="4"/>
    </row>
    <row r="848" spans="37:38">
      <c r="AK848" s="4"/>
      <c r="AL848" s="4"/>
    </row>
    <row r="849" spans="37:38">
      <c r="AK849" s="4"/>
      <c r="AL849" s="4"/>
    </row>
    <row r="850" spans="37:38">
      <c r="AK850" s="4"/>
      <c r="AL850" s="4"/>
    </row>
    <row r="851" spans="37:38">
      <c r="AK851" s="4"/>
      <c r="AL851" s="4"/>
    </row>
    <row r="852" spans="37:38">
      <c r="AK852" s="4"/>
      <c r="AL852" s="4"/>
    </row>
    <row r="853" spans="37:38">
      <c r="AK853" s="4"/>
      <c r="AL853" s="4"/>
    </row>
    <row r="854" spans="37:38">
      <c r="AK854" s="4"/>
      <c r="AL854" s="4"/>
    </row>
    <row r="855" spans="37:38">
      <c r="AK855" s="4"/>
      <c r="AL855" s="4"/>
    </row>
    <row r="856" spans="37:38">
      <c r="AK856" s="4"/>
      <c r="AL856" s="4"/>
    </row>
    <row r="857" spans="37:38">
      <c r="AK857" s="4"/>
      <c r="AL857" s="4"/>
    </row>
    <row r="858" spans="37:38">
      <c r="AK858" s="4"/>
      <c r="AL858" s="4"/>
    </row>
    <row r="859" spans="37:38">
      <c r="AK859" s="4"/>
      <c r="AL859" s="4"/>
    </row>
    <row r="860" spans="37:38">
      <c r="AK860" s="4"/>
      <c r="AL860" s="4"/>
    </row>
    <row r="861" spans="37:38">
      <c r="AK861" s="4"/>
      <c r="AL861" s="4"/>
    </row>
    <row r="862" spans="37:38">
      <c r="AK862" s="4"/>
      <c r="AL862" s="4"/>
    </row>
    <row r="863" spans="37:38">
      <c r="AK863" s="4"/>
      <c r="AL863" s="4"/>
    </row>
    <row r="864" spans="37:38">
      <c r="AK864" s="4"/>
      <c r="AL864" s="4"/>
    </row>
    <row r="865" spans="37:38">
      <c r="AK865" s="4"/>
      <c r="AL865" s="4"/>
    </row>
    <row r="866" spans="37:38">
      <c r="AK866" s="4"/>
      <c r="AL866" s="4"/>
    </row>
    <row r="867" spans="37:38">
      <c r="AK867" s="4"/>
      <c r="AL867" s="4"/>
    </row>
    <row r="868" spans="37:38">
      <c r="AK868" s="4"/>
      <c r="AL868" s="4"/>
    </row>
    <row r="869" spans="37:38">
      <c r="AK869" s="4"/>
      <c r="AL869" s="4"/>
    </row>
    <row r="870" spans="37:38">
      <c r="AK870" s="4"/>
      <c r="AL870" s="4"/>
    </row>
    <row r="871" spans="37:38">
      <c r="AK871" s="4"/>
      <c r="AL871" s="4"/>
    </row>
    <row r="872" spans="37:38">
      <c r="AK872" s="4"/>
      <c r="AL872" s="4"/>
    </row>
    <row r="873" spans="37:38">
      <c r="AK873" s="4"/>
      <c r="AL873" s="4"/>
    </row>
    <row r="874" spans="37:38">
      <c r="AK874" s="4"/>
      <c r="AL874" s="4"/>
    </row>
    <row r="875" spans="37:38">
      <c r="AK875" s="4"/>
      <c r="AL875" s="4"/>
    </row>
    <row r="876" spans="37:38">
      <c r="AK876" s="4"/>
      <c r="AL876" s="4"/>
    </row>
    <row r="877" spans="37:38">
      <c r="AK877" s="4"/>
      <c r="AL877" s="4"/>
    </row>
    <row r="878" spans="37:38">
      <c r="AK878" s="4"/>
      <c r="AL878" s="4"/>
    </row>
    <row r="879" spans="37:38">
      <c r="AK879" s="4"/>
      <c r="AL879" s="4"/>
    </row>
    <row r="880" spans="37:38">
      <c r="AK880" s="4"/>
      <c r="AL880" s="4"/>
    </row>
    <row r="881" spans="37:38">
      <c r="AK881" s="4"/>
      <c r="AL881" s="4"/>
    </row>
    <row r="882" spans="37:38">
      <c r="AK882" s="4"/>
      <c r="AL882" s="4"/>
    </row>
    <row r="883" spans="37:38">
      <c r="AK883" s="4"/>
      <c r="AL883" s="4"/>
    </row>
    <row r="884" spans="37:38">
      <c r="AK884" s="4"/>
      <c r="AL884" s="4"/>
    </row>
    <row r="885" spans="37:38">
      <c r="AK885" s="4"/>
      <c r="AL885" s="4"/>
    </row>
    <row r="886" spans="37:38">
      <c r="AK886" s="4"/>
      <c r="AL886" s="4"/>
    </row>
    <row r="887" spans="37:38">
      <c r="AK887" s="4"/>
      <c r="AL887" s="4"/>
    </row>
    <row r="888" spans="37:38">
      <c r="AK888" s="4"/>
      <c r="AL888" s="4"/>
    </row>
    <row r="889" spans="37:38">
      <c r="AK889" s="4"/>
      <c r="AL889" s="4"/>
    </row>
    <row r="890" spans="37:38">
      <c r="AK890" s="4"/>
      <c r="AL890" s="4"/>
    </row>
    <row r="891" spans="37:38">
      <c r="AK891" s="4"/>
      <c r="AL891" s="4"/>
    </row>
    <row r="892" spans="37:38">
      <c r="AK892" s="4"/>
      <c r="AL892" s="4"/>
    </row>
    <row r="893" spans="37:38">
      <c r="AK893" s="4"/>
      <c r="AL893" s="4"/>
    </row>
    <row r="894" spans="37:38">
      <c r="AK894" s="4"/>
      <c r="AL894" s="4"/>
    </row>
    <row r="895" spans="37:38">
      <c r="AK895" s="4"/>
      <c r="AL895" s="4"/>
    </row>
    <row r="896" spans="37:38">
      <c r="AK896" s="4"/>
      <c r="AL896" s="4"/>
    </row>
    <row r="897" spans="37:38">
      <c r="AK897" s="4"/>
      <c r="AL897" s="4"/>
    </row>
    <row r="898" spans="37:38">
      <c r="AK898" s="4"/>
      <c r="AL898" s="4"/>
    </row>
    <row r="899" spans="37:38">
      <c r="AK899" s="4"/>
      <c r="AL899" s="4"/>
    </row>
    <row r="900" spans="37:38">
      <c r="AK900" s="4"/>
      <c r="AL900" s="4"/>
    </row>
    <row r="901" spans="37:38">
      <c r="AK901" s="4"/>
      <c r="AL901" s="4"/>
    </row>
    <row r="902" spans="37:38">
      <c r="AK902" s="4"/>
      <c r="AL902" s="4"/>
    </row>
    <row r="903" spans="37:38">
      <c r="AK903" s="4"/>
      <c r="AL903" s="4"/>
    </row>
    <row r="904" spans="37:38">
      <c r="AK904" s="4"/>
      <c r="AL904" s="4"/>
    </row>
    <row r="905" spans="37:38">
      <c r="AK905" s="4"/>
      <c r="AL905" s="4"/>
    </row>
    <row r="906" spans="37:38">
      <c r="AK906" s="4"/>
      <c r="AL906" s="4"/>
    </row>
    <row r="907" spans="37:38">
      <c r="AK907" s="4"/>
      <c r="AL907" s="4"/>
    </row>
    <row r="908" spans="37:38">
      <c r="AK908" s="4"/>
      <c r="AL908" s="4"/>
    </row>
    <row r="909" spans="37:38">
      <c r="AK909" s="4"/>
      <c r="AL909" s="4"/>
    </row>
    <row r="910" spans="37:38">
      <c r="AK910" s="4"/>
      <c r="AL910" s="4"/>
    </row>
    <row r="911" spans="37:38">
      <c r="AK911" s="4"/>
      <c r="AL911" s="4"/>
    </row>
    <row r="912" spans="37:38">
      <c r="AK912" s="4"/>
      <c r="AL912" s="4"/>
    </row>
    <row r="913" spans="37:38">
      <c r="AK913" s="4"/>
      <c r="AL913" s="4"/>
    </row>
    <row r="914" spans="37:38">
      <c r="AK914" s="4"/>
      <c r="AL914" s="4"/>
    </row>
    <row r="915" spans="37:38">
      <c r="AK915" s="4"/>
      <c r="AL915" s="4"/>
    </row>
    <row r="916" spans="37:38">
      <c r="AK916" s="4"/>
      <c r="AL916" s="4"/>
    </row>
    <row r="917" spans="37:38">
      <c r="AK917" s="4"/>
      <c r="AL917" s="4"/>
    </row>
    <row r="918" spans="37:38">
      <c r="AK918" s="4"/>
      <c r="AL918" s="4"/>
    </row>
    <row r="919" spans="37:38">
      <c r="AK919" s="4"/>
      <c r="AL919" s="4"/>
    </row>
    <row r="920" spans="37:38">
      <c r="AK920" s="4"/>
      <c r="AL920" s="4"/>
    </row>
    <row r="921" spans="37:38">
      <c r="AK921" s="4"/>
      <c r="AL921" s="4"/>
    </row>
    <row r="922" spans="37:38">
      <c r="AK922" s="4"/>
      <c r="AL922" s="4"/>
    </row>
    <row r="923" spans="37:38">
      <c r="AK923" s="4"/>
      <c r="AL923" s="4"/>
    </row>
    <row r="924" spans="37:38">
      <c r="AK924" s="4"/>
      <c r="AL924" s="4"/>
    </row>
    <row r="925" spans="37:38">
      <c r="AK925" s="4"/>
      <c r="AL925" s="4"/>
    </row>
    <row r="926" spans="37:38">
      <c r="AK926" s="4"/>
      <c r="AL926" s="4"/>
    </row>
    <row r="927" spans="37:38">
      <c r="AK927" s="4"/>
      <c r="AL927" s="4"/>
    </row>
    <row r="928" spans="37:38">
      <c r="AK928" s="4"/>
      <c r="AL928" s="4"/>
    </row>
    <row r="929" spans="37:38">
      <c r="AK929" s="4"/>
      <c r="AL929" s="4"/>
    </row>
    <row r="930" spans="37:38">
      <c r="AK930" s="4"/>
      <c r="AL930" s="4"/>
    </row>
    <row r="931" spans="37:38">
      <c r="AK931" s="4"/>
      <c r="AL931" s="4"/>
    </row>
    <row r="932" spans="37:38">
      <c r="AK932" s="4"/>
      <c r="AL932" s="4"/>
    </row>
    <row r="933" spans="37:38">
      <c r="AK933" s="4"/>
      <c r="AL933" s="4"/>
    </row>
    <row r="934" spans="37:38">
      <c r="AK934" s="4"/>
      <c r="AL934" s="4"/>
    </row>
    <row r="935" spans="37:38">
      <c r="AK935" s="4"/>
      <c r="AL935" s="4"/>
    </row>
    <row r="936" spans="37:38">
      <c r="AK936" s="4"/>
      <c r="AL936" s="4"/>
    </row>
    <row r="937" spans="37:38">
      <c r="AK937" s="4"/>
      <c r="AL937" s="4"/>
    </row>
    <row r="938" spans="37:38">
      <c r="AK938" s="4"/>
      <c r="AL938" s="4"/>
    </row>
    <row r="939" spans="37:38">
      <c r="AK939" s="4"/>
      <c r="AL939" s="4"/>
    </row>
    <row r="940" spans="37:38">
      <c r="AK940" s="4"/>
      <c r="AL940" s="4"/>
    </row>
    <row r="941" spans="37:38">
      <c r="AK941" s="4"/>
      <c r="AL941" s="4"/>
    </row>
    <row r="942" spans="37:38">
      <c r="AK942" s="4"/>
      <c r="AL942" s="4"/>
    </row>
    <row r="943" spans="37:38">
      <c r="AK943" s="4"/>
      <c r="AL943" s="4"/>
    </row>
    <row r="944" spans="37:38">
      <c r="AK944" s="4"/>
      <c r="AL944" s="4"/>
    </row>
    <row r="945" spans="37:38">
      <c r="AK945" s="4"/>
      <c r="AL945" s="4"/>
    </row>
    <row r="946" spans="37:38">
      <c r="AK946" s="4"/>
      <c r="AL946" s="4"/>
    </row>
    <row r="947" spans="37:38">
      <c r="AK947" s="4"/>
      <c r="AL947" s="4"/>
    </row>
    <row r="948" spans="37:38">
      <c r="AK948" s="4"/>
      <c r="AL948" s="4"/>
    </row>
    <row r="949" spans="37:38">
      <c r="AK949" s="4"/>
      <c r="AL949" s="4"/>
    </row>
    <row r="950" spans="37:38">
      <c r="AK950" s="4"/>
      <c r="AL950" s="4"/>
    </row>
    <row r="951" spans="37:38">
      <c r="AK951" s="4"/>
      <c r="AL951" s="4"/>
    </row>
    <row r="952" spans="37:38">
      <c r="AK952" s="4"/>
      <c r="AL952" s="4"/>
    </row>
    <row r="953" spans="37:38">
      <c r="AK953" s="4"/>
      <c r="AL953" s="4"/>
    </row>
    <row r="954" spans="37:38">
      <c r="AK954" s="4"/>
      <c r="AL954" s="4"/>
    </row>
    <row r="955" spans="37:38">
      <c r="AK955" s="4"/>
      <c r="AL955" s="4"/>
    </row>
    <row r="956" spans="37:38">
      <c r="AK956" s="4"/>
      <c r="AL956" s="4"/>
    </row>
    <row r="957" spans="37:38">
      <c r="AK957" s="4"/>
      <c r="AL957" s="4"/>
    </row>
    <row r="958" spans="37:38">
      <c r="AK958" s="4"/>
      <c r="AL958" s="4"/>
    </row>
    <row r="959" spans="37:38">
      <c r="AK959" s="4"/>
      <c r="AL959" s="4"/>
    </row>
    <row r="960" spans="37:38">
      <c r="AK960" s="4"/>
      <c r="AL960" s="4"/>
    </row>
    <row r="961" spans="37:38">
      <c r="AK961" s="4"/>
      <c r="AL961" s="4"/>
    </row>
    <row r="962" spans="37:38">
      <c r="AK962" s="4"/>
      <c r="AL962" s="4"/>
    </row>
    <row r="963" spans="37:38">
      <c r="AK963" s="4"/>
      <c r="AL963" s="4"/>
    </row>
    <row r="964" spans="37:38">
      <c r="AK964" s="4"/>
      <c r="AL964" s="4"/>
    </row>
    <row r="965" spans="37:38">
      <c r="AK965" s="4"/>
      <c r="AL965" s="4"/>
    </row>
    <row r="966" spans="37:38">
      <c r="AK966" s="4"/>
      <c r="AL966" s="4"/>
    </row>
    <row r="967" spans="37:38">
      <c r="AK967" s="4"/>
      <c r="AL967" s="4"/>
    </row>
    <row r="968" spans="37:38">
      <c r="AK968" s="4"/>
      <c r="AL968" s="4"/>
    </row>
    <row r="969" spans="37:38">
      <c r="AK969" s="4"/>
      <c r="AL969" s="4"/>
    </row>
    <row r="970" spans="37:38">
      <c r="AK970" s="4"/>
      <c r="AL970" s="4"/>
    </row>
    <row r="971" spans="37:38">
      <c r="AK971" s="4"/>
      <c r="AL971" s="4"/>
    </row>
    <row r="972" spans="37:38">
      <c r="AK972" s="4"/>
      <c r="AL972" s="4"/>
    </row>
    <row r="973" spans="37:38">
      <c r="AK973" s="4"/>
      <c r="AL973" s="4"/>
    </row>
    <row r="974" spans="37:38">
      <c r="AK974" s="4"/>
      <c r="AL974" s="4"/>
    </row>
    <row r="975" spans="37:38">
      <c r="AK975" s="4"/>
      <c r="AL975" s="4"/>
    </row>
    <row r="976" spans="37:38">
      <c r="AK976" s="4"/>
      <c r="AL976" s="4"/>
    </row>
    <row r="977" spans="37:38">
      <c r="AK977" s="4"/>
      <c r="AL977" s="4"/>
    </row>
    <row r="978" spans="37:38">
      <c r="AK978" s="4"/>
      <c r="AL978" s="4"/>
    </row>
    <row r="979" spans="37:38">
      <c r="AK979" s="4"/>
      <c r="AL979" s="4"/>
    </row>
    <row r="980" spans="37:38">
      <c r="AK980" s="4"/>
      <c r="AL980" s="4"/>
    </row>
    <row r="981" spans="37:38">
      <c r="AK981" s="4"/>
      <c r="AL981" s="4"/>
    </row>
    <row r="982" spans="37:38">
      <c r="AK982" s="4"/>
      <c r="AL982" s="4"/>
    </row>
    <row r="983" spans="37:38">
      <c r="AK983" s="4"/>
      <c r="AL983" s="4"/>
    </row>
    <row r="984" spans="37:38">
      <c r="AK984" s="4"/>
      <c r="AL984" s="4"/>
    </row>
    <row r="985" spans="37:38">
      <c r="AK985" s="4"/>
      <c r="AL985" s="4"/>
    </row>
    <row r="986" spans="37:38">
      <c r="AK986" s="4"/>
      <c r="AL986" s="4"/>
    </row>
    <row r="987" spans="37:38">
      <c r="AK987" s="4"/>
      <c r="AL987" s="4"/>
    </row>
    <row r="988" spans="37:38">
      <c r="AK988" s="4"/>
      <c r="AL988" s="4"/>
    </row>
    <row r="989" spans="37:38">
      <c r="AK989" s="4"/>
      <c r="AL989" s="4"/>
    </row>
    <row r="990" spans="37:38">
      <c r="AK990" s="4"/>
      <c r="AL990" s="4"/>
    </row>
    <row r="991" spans="37:38">
      <c r="AK991" s="4"/>
      <c r="AL991" s="4"/>
    </row>
    <row r="992" spans="37:38">
      <c r="AK992" s="4"/>
      <c r="AL992" s="4"/>
    </row>
    <row r="993" spans="37:38">
      <c r="AK993" s="4"/>
      <c r="AL993" s="4"/>
    </row>
    <row r="994" spans="37:38">
      <c r="AK994" s="4"/>
      <c r="AL994" s="4"/>
    </row>
    <row r="995" spans="37:38">
      <c r="AK995" s="4"/>
      <c r="AL995" s="4"/>
    </row>
    <row r="996" spans="37:38">
      <c r="AK996" s="4"/>
      <c r="AL996" s="4"/>
    </row>
    <row r="997" spans="37:38">
      <c r="AK997" s="4"/>
      <c r="AL997" s="4"/>
    </row>
    <row r="998" spans="37:38">
      <c r="AK998" s="4"/>
      <c r="AL998" s="4"/>
    </row>
    <row r="999" spans="37:38">
      <c r="AK999" s="4"/>
      <c r="AL999" s="4"/>
    </row>
    <row r="1000" spans="37:38">
      <c r="AK1000" s="4"/>
      <c r="AL1000" s="4"/>
    </row>
    <row r="1001" spans="37:38">
      <c r="AK1001" s="4"/>
      <c r="AL1001" s="4"/>
    </row>
    <row r="1002" spans="37:38">
      <c r="AK1002" s="4"/>
      <c r="AL1002" s="4"/>
    </row>
    <row r="1003" spans="37:38">
      <c r="AK1003" s="4"/>
      <c r="AL1003" s="4"/>
    </row>
    <row r="1004" spans="37:38">
      <c r="AK1004" s="4"/>
      <c r="AL1004" s="4"/>
    </row>
    <row r="1005" spans="37:38">
      <c r="AK1005" s="4"/>
      <c r="AL1005" s="4"/>
    </row>
    <row r="1006" spans="37:38">
      <c r="AK1006" s="4"/>
      <c r="AL1006" s="4"/>
    </row>
    <row r="1007" spans="37:38">
      <c r="AK1007" s="4"/>
      <c r="AL1007" s="4"/>
    </row>
    <row r="1008" spans="37:38">
      <c r="AK1008" s="4"/>
      <c r="AL1008" s="4"/>
    </row>
    <row r="1009" spans="37:38">
      <c r="AK1009" s="4"/>
      <c r="AL1009" s="4"/>
    </row>
    <row r="1010" spans="37:38">
      <c r="AK1010" s="4"/>
      <c r="AL1010" s="4"/>
    </row>
    <row r="1011" spans="37:38">
      <c r="AK1011" s="4"/>
      <c r="AL1011" s="4"/>
    </row>
    <row r="1012" spans="37:38">
      <c r="AK1012" s="4"/>
      <c r="AL1012" s="4"/>
    </row>
    <row r="1013" spans="37:38">
      <c r="AK1013" s="4"/>
      <c r="AL1013" s="4"/>
    </row>
    <row r="1014" spans="37:38">
      <c r="AK1014" s="4"/>
      <c r="AL1014" s="4"/>
    </row>
    <row r="1015" spans="37:38">
      <c r="AK1015" s="4"/>
      <c r="AL1015" s="4"/>
    </row>
    <row r="1016" spans="37:38">
      <c r="AK1016" s="4"/>
      <c r="AL1016" s="4"/>
    </row>
    <row r="1017" spans="37:38">
      <c r="AK1017" s="4"/>
      <c r="AL1017" s="4"/>
    </row>
    <row r="1018" spans="37:38">
      <c r="AK1018" s="4"/>
      <c r="AL1018" s="4"/>
    </row>
    <row r="1019" spans="37:38">
      <c r="AK1019" s="4"/>
      <c r="AL1019" s="4"/>
    </row>
    <row r="1020" spans="37:38">
      <c r="AK1020" s="4"/>
      <c r="AL1020" s="4"/>
    </row>
    <row r="1021" spans="37:38">
      <c r="AK1021" s="4"/>
      <c r="AL1021" s="4"/>
    </row>
    <row r="1022" spans="37:38">
      <c r="AK1022" s="4"/>
      <c r="AL1022" s="4"/>
    </row>
    <row r="1023" spans="37:38">
      <c r="AK1023" s="4"/>
      <c r="AL1023" s="4"/>
    </row>
    <row r="1024" spans="37:38">
      <c r="AK1024" s="4"/>
      <c r="AL1024" s="4"/>
    </row>
    <row r="1025" spans="37:38">
      <c r="AK1025" s="4"/>
      <c r="AL1025" s="4"/>
    </row>
    <row r="1026" spans="37:38">
      <c r="AK1026" s="4"/>
      <c r="AL1026" s="4"/>
    </row>
    <row r="1027" spans="37:38">
      <c r="AK1027" s="4"/>
      <c r="AL1027" s="4"/>
    </row>
    <row r="1028" spans="37:38">
      <c r="AK1028" s="4"/>
      <c r="AL1028" s="4"/>
    </row>
    <row r="1029" spans="37:38">
      <c r="AK1029" s="4"/>
      <c r="AL1029" s="4"/>
    </row>
    <row r="1030" spans="37:38">
      <c r="AK1030" s="4"/>
      <c r="AL1030" s="4"/>
    </row>
    <row r="1031" spans="37:38">
      <c r="AK1031" s="4"/>
      <c r="AL1031" s="4"/>
    </row>
    <row r="1032" spans="37:38">
      <c r="AK1032" s="4"/>
      <c r="AL1032" s="4"/>
    </row>
    <row r="1033" spans="37:38">
      <c r="AK1033" s="4"/>
      <c r="AL1033" s="4"/>
    </row>
    <row r="1034" spans="37:38">
      <c r="AK1034" s="4"/>
      <c r="AL1034" s="4"/>
    </row>
    <row r="1035" spans="37:38">
      <c r="AK1035" s="4"/>
      <c r="AL1035" s="4"/>
    </row>
    <row r="1036" spans="37:38">
      <c r="AK1036" s="4"/>
      <c r="AL1036" s="4"/>
    </row>
    <row r="1037" spans="37:38">
      <c r="AK1037" s="4"/>
      <c r="AL1037" s="4"/>
    </row>
    <row r="1038" spans="37:38">
      <c r="AK1038" s="4"/>
      <c r="AL1038" s="4"/>
    </row>
    <row r="1039" spans="37:38">
      <c r="AK1039" s="4"/>
      <c r="AL1039" s="4"/>
    </row>
    <row r="1040" spans="37:38">
      <c r="AK1040" s="4"/>
      <c r="AL1040" s="4"/>
    </row>
    <row r="1041" spans="37:38">
      <c r="AK1041" s="4"/>
      <c r="AL1041" s="4"/>
    </row>
    <row r="1042" spans="37:38">
      <c r="AK1042" s="4"/>
      <c r="AL1042" s="4"/>
    </row>
    <row r="1043" spans="37:38">
      <c r="AK1043" s="4"/>
      <c r="AL1043" s="4"/>
    </row>
    <row r="1044" spans="37:38">
      <c r="AK1044" s="4"/>
      <c r="AL1044" s="4"/>
    </row>
    <row r="1045" spans="37:38">
      <c r="AK1045" s="4"/>
      <c r="AL1045" s="4"/>
    </row>
    <row r="1046" spans="37:38">
      <c r="AK1046" s="4"/>
      <c r="AL1046" s="4"/>
    </row>
    <row r="1047" spans="37:38">
      <c r="AK1047" s="4"/>
      <c r="AL1047" s="4"/>
    </row>
    <row r="1048" spans="37:38">
      <c r="AK1048" s="4"/>
      <c r="AL1048" s="4"/>
    </row>
    <row r="1049" spans="37:38">
      <c r="AK1049" s="4"/>
      <c r="AL1049" s="4"/>
    </row>
    <row r="1050" spans="37:38">
      <c r="AK1050" s="4"/>
      <c r="AL1050" s="4"/>
    </row>
    <row r="1051" spans="37:38">
      <c r="AK1051" s="4"/>
      <c r="AL1051" s="4"/>
    </row>
    <row r="1052" spans="37:38">
      <c r="AK1052" s="4"/>
      <c r="AL1052" s="4"/>
    </row>
    <row r="1053" spans="37:38">
      <c r="AK1053" s="4"/>
      <c r="AL1053" s="4"/>
    </row>
    <row r="1054" spans="37:38">
      <c r="AK1054" s="4"/>
      <c r="AL1054" s="4"/>
    </row>
    <row r="1055" spans="37:38">
      <c r="AK1055" s="4"/>
      <c r="AL1055" s="4"/>
    </row>
    <row r="1056" spans="37:38">
      <c r="AK1056" s="4"/>
      <c r="AL1056" s="4"/>
    </row>
    <row r="1057" spans="37:38">
      <c r="AK1057" s="4"/>
      <c r="AL1057" s="4"/>
    </row>
    <row r="1058" spans="37:38">
      <c r="AK1058" s="4"/>
      <c r="AL1058" s="4"/>
    </row>
    <row r="1059" spans="37:38">
      <c r="AK1059" s="4"/>
      <c r="AL1059" s="4"/>
    </row>
    <row r="1060" spans="37:38">
      <c r="AK1060" s="4"/>
      <c r="AL1060" s="4"/>
    </row>
    <row r="1061" spans="37:38">
      <c r="AK1061" s="4"/>
      <c r="AL1061" s="4"/>
    </row>
    <row r="1062" spans="37:38">
      <c r="AK1062" s="4"/>
      <c r="AL1062" s="4"/>
    </row>
    <row r="1063" spans="37:38">
      <c r="AK1063" s="4"/>
      <c r="AL1063" s="4"/>
    </row>
    <row r="1064" spans="37:38">
      <c r="AK1064" s="4"/>
      <c r="AL1064" s="4"/>
    </row>
    <row r="1065" spans="37:38">
      <c r="AK1065" s="4"/>
      <c r="AL1065" s="4"/>
    </row>
    <row r="1066" spans="37:38">
      <c r="AK1066" s="4"/>
      <c r="AL1066" s="4"/>
    </row>
    <row r="1067" spans="37:38">
      <c r="AK1067" s="4"/>
      <c r="AL1067" s="4"/>
    </row>
    <row r="1068" spans="37:38">
      <c r="AK1068" s="4"/>
      <c r="AL1068" s="4"/>
    </row>
    <row r="1069" spans="37:38">
      <c r="AK1069" s="4"/>
      <c r="AL1069" s="4"/>
    </row>
    <row r="1070" spans="37:38">
      <c r="AK1070" s="4"/>
      <c r="AL1070" s="4"/>
    </row>
    <row r="1071" spans="37:38">
      <c r="AK1071" s="4"/>
      <c r="AL1071" s="4"/>
    </row>
    <row r="1072" spans="37:38">
      <c r="AK1072" s="4"/>
      <c r="AL1072" s="4"/>
    </row>
    <row r="1073" spans="37:38">
      <c r="AK1073" s="4"/>
      <c r="AL1073" s="4"/>
    </row>
    <row r="1074" spans="37:38">
      <c r="AK1074" s="4"/>
      <c r="AL1074" s="4"/>
    </row>
    <row r="1075" spans="37:38">
      <c r="AK1075" s="4"/>
      <c r="AL1075" s="4"/>
    </row>
    <row r="1076" spans="37:38">
      <c r="AK1076" s="4"/>
      <c r="AL1076" s="4"/>
    </row>
    <row r="1077" spans="37:38">
      <c r="AK1077" s="4"/>
      <c r="AL1077" s="4"/>
    </row>
    <row r="1078" spans="37:38">
      <c r="AK1078" s="4"/>
      <c r="AL1078" s="4"/>
    </row>
    <row r="1079" spans="37:38">
      <c r="AK1079" s="4"/>
      <c r="AL1079" s="4"/>
    </row>
    <row r="1080" spans="37:38">
      <c r="AK1080" s="4"/>
      <c r="AL1080" s="4"/>
    </row>
    <row r="1081" spans="37:38">
      <c r="AK1081" s="4"/>
      <c r="AL1081" s="4"/>
    </row>
    <row r="1082" spans="37:38">
      <c r="AK1082" s="4"/>
      <c r="AL1082" s="4"/>
    </row>
    <row r="1083" spans="37:38">
      <c r="AK1083" s="4"/>
      <c r="AL1083" s="4"/>
    </row>
    <row r="1084" spans="37:38">
      <c r="AK1084" s="4"/>
      <c r="AL1084" s="4"/>
    </row>
    <row r="1085" spans="37:38">
      <c r="AK1085" s="4"/>
      <c r="AL1085" s="4"/>
    </row>
    <row r="1086" spans="37:38">
      <c r="AK1086" s="4"/>
      <c r="AL1086" s="4"/>
    </row>
    <row r="1087" spans="37:38">
      <c r="AK1087" s="4"/>
      <c r="AL1087" s="4"/>
    </row>
    <row r="1088" spans="37:38">
      <c r="AK1088" s="4"/>
      <c r="AL1088" s="4"/>
    </row>
    <row r="1089" spans="37:38">
      <c r="AK1089" s="4"/>
      <c r="AL1089" s="4"/>
    </row>
    <row r="1090" spans="37:38">
      <c r="AK1090" s="4"/>
      <c r="AL1090" s="4"/>
    </row>
    <row r="1091" spans="37:38">
      <c r="AK1091" s="4"/>
      <c r="AL1091" s="4"/>
    </row>
    <row r="1092" spans="37:38">
      <c r="AK1092" s="4"/>
      <c r="AL1092" s="4"/>
    </row>
    <row r="1093" spans="37:38">
      <c r="AK1093" s="4"/>
      <c r="AL1093" s="4"/>
    </row>
    <row r="1094" spans="37:38">
      <c r="AK1094" s="4"/>
      <c r="AL1094" s="4"/>
    </row>
    <row r="1095" spans="37:38">
      <c r="AK1095" s="4"/>
      <c r="AL1095" s="4"/>
    </row>
    <row r="1096" spans="37:38">
      <c r="AK1096" s="4"/>
      <c r="AL1096" s="4"/>
    </row>
    <row r="1097" spans="37:38">
      <c r="AK1097" s="4"/>
      <c r="AL1097" s="4"/>
    </row>
    <row r="1098" spans="37:38">
      <c r="AK1098" s="4"/>
      <c r="AL1098" s="4"/>
    </row>
    <row r="1099" spans="37:38">
      <c r="AK1099" s="4"/>
      <c r="AL1099" s="4"/>
    </row>
    <row r="1100" spans="37:38">
      <c r="AK1100" s="4"/>
      <c r="AL1100" s="4"/>
    </row>
    <row r="1101" spans="37:38">
      <c r="AK1101" s="4"/>
      <c r="AL1101" s="4"/>
    </row>
    <row r="1102" spans="37:38">
      <c r="AK1102" s="4"/>
      <c r="AL1102" s="4"/>
    </row>
    <row r="1103" spans="37:38">
      <c r="AK1103" s="4"/>
      <c r="AL1103" s="4"/>
    </row>
    <row r="1104" spans="37:38">
      <c r="AK1104" s="4"/>
      <c r="AL1104" s="4"/>
    </row>
    <row r="1105" spans="37:38">
      <c r="AK1105" s="4"/>
      <c r="AL1105" s="4"/>
    </row>
    <row r="1106" spans="37:38">
      <c r="AK1106" s="4"/>
      <c r="AL1106" s="4"/>
    </row>
    <row r="1107" spans="37:38">
      <c r="AK1107" s="4"/>
      <c r="AL1107" s="4"/>
    </row>
    <row r="1108" spans="37:38">
      <c r="AK1108" s="4"/>
      <c r="AL1108" s="4"/>
    </row>
    <row r="1109" spans="37:38">
      <c r="AK1109" s="4"/>
      <c r="AL1109" s="4"/>
    </row>
    <row r="1110" spans="37:38">
      <c r="AK1110" s="4"/>
      <c r="AL1110" s="4"/>
    </row>
    <row r="1111" spans="37:38">
      <c r="AK1111" s="4"/>
      <c r="AL1111" s="4"/>
    </row>
    <row r="1112" spans="37:38">
      <c r="AK1112" s="4"/>
      <c r="AL1112" s="4"/>
    </row>
    <row r="1113" spans="37:38">
      <c r="AK1113" s="4"/>
      <c r="AL1113" s="4"/>
    </row>
    <row r="1114" spans="37:38">
      <c r="AK1114" s="4"/>
      <c r="AL1114" s="4"/>
    </row>
    <row r="1115" spans="37:38">
      <c r="AK1115" s="4"/>
      <c r="AL1115" s="4"/>
    </row>
    <row r="1116" spans="37:38">
      <c r="AK1116" s="4"/>
      <c r="AL1116" s="4"/>
    </row>
    <row r="1117" spans="37:38">
      <c r="AK1117" s="4"/>
      <c r="AL1117" s="4"/>
    </row>
    <row r="1118" spans="37:38">
      <c r="AK1118" s="4"/>
      <c r="AL1118" s="4"/>
    </row>
    <row r="1119" spans="37:38">
      <c r="AK1119" s="4"/>
      <c r="AL1119" s="4"/>
    </row>
    <row r="1120" spans="37:38">
      <c r="AK1120" s="4"/>
      <c r="AL1120" s="4"/>
    </row>
    <row r="1121" spans="37:38">
      <c r="AK1121" s="4"/>
      <c r="AL1121" s="4"/>
    </row>
    <row r="1122" spans="37:38">
      <c r="AK1122" s="4"/>
      <c r="AL1122" s="4"/>
    </row>
    <row r="1123" spans="37:38">
      <c r="AK1123" s="4"/>
      <c r="AL1123" s="4"/>
    </row>
    <row r="1124" spans="37:38">
      <c r="AK1124" s="4"/>
      <c r="AL1124" s="4"/>
    </row>
    <row r="1125" spans="37:38">
      <c r="AK1125" s="4"/>
      <c r="AL1125" s="4"/>
    </row>
    <row r="1126" spans="37:38">
      <c r="AK1126" s="4"/>
      <c r="AL1126" s="4"/>
    </row>
    <row r="1127" spans="37:38">
      <c r="AK1127" s="4"/>
      <c r="AL1127" s="4"/>
    </row>
    <row r="1128" spans="37:38">
      <c r="AK1128" s="4"/>
      <c r="AL1128" s="4"/>
    </row>
    <row r="1129" spans="37:38">
      <c r="AK1129" s="4"/>
      <c r="AL1129" s="4"/>
    </row>
    <row r="1130" spans="37:38">
      <c r="AK1130" s="4"/>
      <c r="AL1130" s="4"/>
    </row>
    <row r="1131" spans="37:38">
      <c r="AK1131" s="4"/>
      <c r="AL1131" s="4"/>
    </row>
    <row r="1132" spans="37:38">
      <c r="AK1132" s="4"/>
      <c r="AL1132" s="4"/>
    </row>
    <row r="1133" spans="37:38">
      <c r="AK1133" s="4"/>
      <c r="AL1133" s="4"/>
    </row>
    <row r="1134" spans="37:38">
      <c r="AK1134" s="4"/>
      <c r="AL1134" s="4"/>
    </row>
    <row r="1135" spans="37:38">
      <c r="AK1135" s="4"/>
      <c r="AL1135" s="4"/>
    </row>
    <row r="1136" spans="37:38">
      <c r="AK1136" s="4"/>
      <c r="AL1136" s="4"/>
    </row>
    <row r="1137" spans="37:38">
      <c r="AK1137" s="4"/>
      <c r="AL1137" s="4"/>
    </row>
    <row r="1138" spans="37:38">
      <c r="AK1138" s="4"/>
      <c r="AL1138" s="4"/>
    </row>
    <row r="1139" spans="37:38">
      <c r="AK1139" s="4"/>
      <c r="AL1139" s="4"/>
    </row>
    <row r="1140" spans="37:38">
      <c r="AK1140" s="4"/>
      <c r="AL1140" s="4"/>
    </row>
    <row r="1141" spans="37:38">
      <c r="AK1141" s="4"/>
      <c r="AL1141" s="4"/>
    </row>
    <row r="1142" spans="37:38">
      <c r="AK1142" s="4"/>
      <c r="AL1142" s="4"/>
    </row>
    <row r="1143" spans="37:38">
      <c r="AK1143" s="4"/>
      <c r="AL1143" s="4"/>
    </row>
    <row r="1144" spans="37:38">
      <c r="AK1144" s="4"/>
      <c r="AL1144" s="4"/>
    </row>
    <row r="1145" spans="37:38">
      <c r="AK1145" s="4"/>
      <c r="AL1145" s="4"/>
    </row>
    <row r="1146" spans="37:38">
      <c r="AK1146" s="4"/>
      <c r="AL1146" s="4"/>
    </row>
    <row r="1147" spans="37:38">
      <c r="AK1147" s="4"/>
      <c r="AL1147" s="4"/>
    </row>
    <row r="1148" spans="37:38">
      <c r="AK1148" s="4"/>
      <c r="AL1148" s="4"/>
    </row>
    <row r="1149" spans="37:38">
      <c r="AK1149" s="4"/>
      <c r="AL1149" s="4"/>
    </row>
    <row r="1150" spans="37:38">
      <c r="AK1150" s="4"/>
      <c r="AL1150" s="4"/>
    </row>
    <row r="1151" spans="37:38">
      <c r="AK1151" s="4"/>
      <c r="AL1151" s="4"/>
    </row>
    <row r="1152" spans="37:38">
      <c r="AK1152" s="4"/>
      <c r="AL1152" s="4"/>
    </row>
    <row r="1153" spans="37:38">
      <c r="AK1153" s="4"/>
      <c r="AL1153" s="4"/>
    </row>
    <row r="1154" spans="37:38">
      <c r="AK1154" s="4"/>
      <c r="AL1154" s="4"/>
    </row>
    <row r="1155" spans="37:38">
      <c r="AK1155" s="4"/>
      <c r="AL1155" s="4"/>
    </row>
    <row r="1156" spans="37:38">
      <c r="AK1156" s="4"/>
      <c r="AL1156" s="4"/>
    </row>
    <row r="1157" spans="37:38">
      <c r="AK1157" s="4"/>
      <c r="AL1157" s="4"/>
    </row>
    <row r="1158" spans="37:38">
      <c r="AK1158" s="4"/>
      <c r="AL1158" s="4"/>
    </row>
    <row r="1159" spans="37:38">
      <c r="AK1159" s="4"/>
      <c r="AL1159" s="4"/>
    </row>
    <row r="1160" spans="37:38">
      <c r="AK1160" s="4"/>
      <c r="AL1160" s="4"/>
    </row>
    <row r="1161" spans="37:38">
      <c r="AK1161" s="4"/>
      <c r="AL1161" s="4"/>
    </row>
    <row r="1162" spans="37:38">
      <c r="AK1162" s="4"/>
      <c r="AL1162" s="4"/>
    </row>
    <row r="1163" spans="37:38">
      <c r="AK1163" s="4"/>
      <c r="AL1163" s="4"/>
    </row>
    <row r="1164" spans="37:38">
      <c r="AK1164" s="4"/>
      <c r="AL1164" s="4"/>
    </row>
    <row r="1165" spans="37:38">
      <c r="AK1165" s="4"/>
      <c r="AL1165" s="4"/>
    </row>
    <row r="1166" spans="37:38">
      <c r="AK1166" s="4"/>
      <c r="AL1166" s="4"/>
    </row>
    <row r="1167" spans="37:38">
      <c r="AK1167" s="4"/>
      <c r="AL1167" s="4"/>
    </row>
    <row r="1168" spans="37:38">
      <c r="AK1168" s="4"/>
      <c r="AL1168" s="4"/>
    </row>
    <row r="1169" spans="37:38">
      <c r="AK1169" s="4"/>
      <c r="AL1169" s="4"/>
    </row>
    <row r="1170" spans="37:38">
      <c r="AK1170" s="4"/>
      <c r="AL1170" s="4"/>
    </row>
    <row r="1171" spans="37:38">
      <c r="AK1171" s="4"/>
      <c r="AL1171" s="4"/>
    </row>
    <row r="1172" spans="37:38">
      <c r="AK1172" s="4"/>
      <c r="AL1172" s="4"/>
    </row>
    <row r="1173" spans="37:38">
      <c r="AK1173" s="4"/>
      <c r="AL1173" s="4"/>
    </row>
    <row r="1174" spans="37:38">
      <c r="AK1174" s="4"/>
      <c r="AL1174" s="4"/>
    </row>
    <row r="1175" spans="37:38">
      <c r="AK1175" s="4"/>
      <c r="AL1175" s="4"/>
    </row>
    <row r="1176" spans="37:38">
      <c r="AK1176" s="4"/>
      <c r="AL1176" s="4"/>
    </row>
    <row r="1177" spans="37:38">
      <c r="AK1177" s="4"/>
      <c r="AL1177" s="4"/>
    </row>
    <row r="1178" spans="37:38">
      <c r="AK1178" s="4"/>
      <c r="AL1178" s="4"/>
    </row>
    <row r="1179" spans="37:38">
      <c r="AK1179" s="4"/>
      <c r="AL1179" s="4"/>
    </row>
    <row r="1180" spans="37:38">
      <c r="AK1180" s="4"/>
      <c r="AL1180" s="4"/>
    </row>
    <row r="1181" spans="37:38">
      <c r="AK1181" s="4"/>
      <c r="AL1181" s="4"/>
    </row>
    <row r="1182" spans="37:38">
      <c r="AK1182" s="4"/>
      <c r="AL1182" s="4"/>
    </row>
    <row r="1183" spans="37:38">
      <c r="AK1183" s="4"/>
      <c r="AL1183" s="4"/>
    </row>
    <row r="1184" spans="37:38">
      <c r="AK1184" s="4"/>
      <c r="AL1184" s="4"/>
    </row>
    <row r="1185" spans="37:38">
      <c r="AK1185" s="4"/>
      <c r="AL1185" s="4"/>
    </row>
    <row r="1186" spans="37:38">
      <c r="AK1186" s="4"/>
      <c r="AL1186" s="4"/>
    </row>
    <row r="1187" spans="37:38">
      <c r="AK1187" s="4"/>
      <c r="AL1187" s="4"/>
    </row>
    <row r="1188" spans="37:38">
      <c r="AK1188" s="4"/>
      <c r="AL1188" s="4"/>
    </row>
    <row r="1189" spans="37:38">
      <c r="AK1189" s="4"/>
      <c r="AL1189" s="4"/>
    </row>
    <row r="1190" spans="37:38">
      <c r="AK1190" s="4"/>
      <c r="AL1190" s="4"/>
    </row>
    <row r="1191" spans="37:38">
      <c r="AK1191" s="4"/>
      <c r="AL1191" s="4"/>
    </row>
    <row r="1192" spans="37:38">
      <c r="AK1192" s="4"/>
      <c r="AL1192" s="4"/>
    </row>
    <row r="1193" spans="37:38">
      <c r="AK1193" s="4"/>
      <c r="AL1193" s="4"/>
    </row>
    <row r="1194" spans="37:38">
      <c r="AK1194" s="4"/>
      <c r="AL1194" s="4"/>
    </row>
    <row r="1195" spans="37:38">
      <c r="AK1195" s="4"/>
      <c r="AL1195" s="4"/>
    </row>
    <row r="1196" spans="37:38">
      <c r="AK1196" s="4"/>
      <c r="AL1196" s="4"/>
    </row>
    <row r="1197" spans="37:38">
      <c r="AK1197" s="4"/>
      <c r="AL1197" s="4"/>
    </row>
    <row r="1198" spans="37:38">
      <c r="AK1198" s="4"/>
      <c r="AL1198" s="4"/>
    </row>
    <row r="1199" spans="37:38">
      <c r="AK1199" s="4"/>
      <c r="AL1199" s="4"/>
    </row>
    <row r="1200" spans="37:38">
      <c r="AK1200" s="4"/>
      <c r="AL1200" s="4"/>
    </row>
    <row r="1201" spans="37:38">
      <c r="AK1201" s="4"/>
      <c r="AL1201" s="4"/>
    </row>
    <row r="1202" spans="37:38">
      <c r="AK1202" s="4"/>
      <c r="AL1202" s="4"/>
    </row>
    <row r="1203" spans="37:38">
      <c r="AK1203" s="4"/>
      <c r="AL1203" s="4"/>
    </row>
    <row r="1204" spans="37:38">
      <c r="AK1204" s="4"/>
      <c r="AL1204" s="4"/>
    </row>
    <row r="1205" spans="37:38">
      <c r="AK1205" s="4"/>
      <c r="AL1205" s="4"/>
    </row>
    <row r="1206" spans="37:38">
      <c r="AK1206" s="4"/>
      <c r="AL1206" s="4"/>
    </row>
    <row r="1207" spans="37:38">
      <c r="AK1207" s="4"/>
      <c r="AL1207" s="4"/>
    </row>
    <row r="1208" spans="37:38">
      <c r="AK1208" s="4"/>
      <c r="AL1208" s="4"/>
    </row>
    <row r="1209" spans="37:38">
      <c r="AK1209" s="4"/>
      <c r="AL1209" s="4"/>
    </row>
    <row r="1210" spans="37:38">
      <c r="AK1210" s="4"/>
      <c r="AL1210" s="4"/>
    </row>
    <row r="1211" spans="37:38">
      <c r="AK1211" s="4"/>
      <c r="AL1211" s="4"/>
    </row>
    <row r="1212" spans="37:38">
      <c r="AK1212" s="4"/>
      <c r="AL1212" s="4"/>
    </row>
    <row r="1213" spans="37:38">
      <c r="AK1213" s="4"/>
      <c r="AL1213" s="4"/>
    </row>
    <row r="1214" spans="37:38">
      <c r="AK1214" s="4"/>
      <c r="AL1214" s="4"/>
    </row>
    <row r="1215" spans="37:38">
      <c r="AK1215" s="4"/>
      <c r="AL1215" s="4"/>
    </row>
    <row r="1216" spans="37:38">
      <c r="AK1216" s="4"/>
      <c r="AL1216" s="4"/>
    </row>
    <row r="1217" spans="37:38">
      <c r="AK1217" s="4"/>
      <c r="AL1217" s="4"/>
    </row>
    <row r="1218" spans="37:38">
      <c r="AK1218" s="4"/>
      <c r="AL1218" s="4"/>
    </row>
    <row r="1219" spans="37:38">
      <c r="AK1219" s="4"/>
      <c r="AL1219" s="4"/>
    </row>
    <row r="1220" spans="37:38">
      <c r="AK1220" s="4"/>
      <c r="AL1220" s="4"/>
    </row>
    <row r="1221" spans="37:38">
      <c r="AK1221" s="4"/>
      <c r="AL1221" s="4"/>
    </row>
    <row r="1222" spans="37:38">
      <c r="AK1222" s="4"/>
      <c r="AL1222" s="4"/>
    </row>
    <row r="1223" spans="37:38">
      <c r="AK1223" s="4"/>
      <c r="AL1223" s="4"/>
    </row>
    <row r="1224" spans="37:38">
      <c r="AK1224" s="4"/>
      <c r="AL1224" s="4"/>
    </row>
    <row r="1225" spans="37:38">
      <c r="AK1225" s="4"/>
      <c r="AL1225" s="4"/>
    </row>
    <row r="1226" spans="37:38">
      <c r="AK1226" s="4"/>
      <c r="AL1226" s="4"/>
    </row>
    <row r="1227" spans="37:38">
      <c r="AK1227" s="4"/>
      <c r="AL1227" s="4"/>
    </row>
    <row r="1228" spans="37:38">
      <c r="AK1228" s="4"/>
      <c r="AL1228" s="4"/>
    </row>
    <row r="1229" spans="37:38">
      <c r="AK1229" s="4"/>
      <c r="AL1229" s="4"/>
    </row>
    <row r="1230" spans="37:38">
      <c r="AK1230" s="4"/>
      <c r="AL1230" s="4"/>
    </row>
    <row r="1231" spans="37:38">
      <c r="AK1231" s="4"/>
      <c r="AL1231" s="4"/>
    </row>
    <row r="1232" spans="37:38">
      <c r="AK1232" s="4"/>
      <c r="AL1232" s="4"/>
    </row>
    <row r="1233" spans="37:38">
      <c r="AK1233" s="4"/>
      <c r="AL1233" s="4"/>
    </row>
    <row r="1234" spans="37:38">
      <c r="AK1234" s="4"/>
      <c r="AL1234" s="4"/>
    </row>
    <row r="1235" spans="37:38">
      <c r="AK1235" s="4"/>
      <c r="AL1235" s="4"/>
    </row>
    <row r="1236" spans="37:38">
      <c r="AK1236" s="4"/>
      <c r="AL1236" s="4"/>
    </row>
    <row r="1237" spans="37:38">
      <c r="AK1237" s="4"/>
      <c r="AL1237" s="4"/>
    </row>
    <row r="1238" spans="37:38">
      <c r="AK1238" s="4"/>
      <c r="AL1238" s="4"/>
    </row>
    <row r="1239" spans="37:38">
      <c r="AK1239" s="4"/>
      <c r="AL1239" s="4"/>
    </row>
    <row r="1240" spans="37:38">
      <c r="AK1240" s="4"/>
      <c r="AL1240" s="4"/>
    </row>
    <row r="1241" spans="37:38">
      <c r="AK1241" s="4"/>
      <c r="AL1241" s="4"/>
    </row>
    <row r="1242" spans="37:38">
      <c r="AK1242" s="4"/>
      <c r="AL1242" s="4"/>
    </row>
    <row r="1243" spans="37:38">
      <c r="AK1243" s="4"/>
      <c r="AL1243" s="4"/>
    </row>
    <row r="1244" spans="37:38">
      <c r="AK1244" s="4"/>
      <c r="AL1244" s="4"/>
    </row>
    <row r="1245" spans="37:38">
      <c r="AK1245" s="4"/>
      <c r="AL1245" s="4"/>
    </row>
    <row r="1246" spans="37:38">
      <c r="AK1246" s="4"/>
      <c r="AL1246" s="4"/>
    </row>
    <row r="1247" spans="37:38">
      <c r="AK1247" s="4"/>
      <c r="AL1247" s="4"/>
    </row>
    <row r="1248" spans="37:38">
      <c r="AK1248" s="4"/>
      <c r="AL1248" s="4"/>
    </row>
    <row r="1249" spans="37:38">
      <c r="AK1249" s="4"/>
      <c r="AL1249" s="4"/>
    </row>
    <row r="1250" spans="37:38">
      <c r="AK1250" s="4"/>
      <c r="AL1250" s="4"/>
    </row>
    <row r="1251" spans="37:38">
      <c r="AK1251" s="4"/>
      <c r="AL1251" s="4"/>
    </row>
    <row r="1252" spans="37:38">
      <c r="AK1252" s="4"/>
      <c r="AL1252" s="4"/>
    </row>
    <row r="1253" spans="37:38">
      <c r="AK1253" s="4"/>
      <c r="AL1253" s="4"/>
    </row>
    <row r="1254" spans="37:38">
      <c r="AK1254" s="4"/>
      <c r="AL1254" s="4"/>
    </row>
    <row r="1255" spans="37:38">
      <c r="AK1255" s="4"/>
      <c r="AL1255" s="4"/>
    </row>
    <row r="1256" spans="37:38">
      <c r="AK1256" s="4"/>
      <c r="AL1256" s="4"/>
    </row>
    <row r="1257" spans="37:38">
      <c r="AK1257" s="4"/>
      <c r="AL1257" s="4"/>
    </row>
    <row r="1258" spans="37:38">
      <c r="AK1258" s="4"/>
      <c r="AL1258" s="4"/>
    </row>
    <row r="1259" spans="37:38">
      <c r="AK1259" s="4"/>
      <c r="AL1259" s="4"/>
    </row>
    <row r="1260" spans="37:38">
      <c r="AK1260" s="4"/>
      <c r="AL1260" s="4"/>
    </row>
    <row r="1261" spans="37:38">
      <c r="AK1261" s="4"/>
      <c r="AL1261" s="4"/>
    </row>
    <row r="1262" spans="37:38">
      <c r="AK1262" s="4"/>
      <c r="AL1262" s="4"/>
    </row>
    <row r="1263" spans="37:38">
      <c r="AK1263" s="4"/>
      <c r="AL1263" s="4"/>
    </row>
    <row r="1264" spans="37:38">
      <c r="AK1264" s="4"/>
      <c r="AL1264" s="4"/>
    </row>
    <row r="1265" spans="37:38">
      <c r="AK1265" s="4"/>
      <c r="AL1265" s="4"/>
    </row>
    <row r="1266" spans="37:38">
      <c r="AK1266" s="4"/>
      <c r="AL1266" s="4"/>
    </row>
    <row r="1267" spans="37:38">
      <c r="AK1267" s="4"/>
      <c r="AL1267" s="4"/>
    </row>
    <row r="1268" spans="37:38">
      <c r="AK1268" s="4"/>
      <c r="AL1268" s="4"/>
    </row>
    <row r="1269" spans="37:38">
      <c r="AK1269" s="4"/>
      <c r="AL1269" s="4"/>
    </row>
    <row r="1270" spans="37:38">
      <c r="AK1270" s="4"/>
      <c r="AL1270" s="4"/>
    </row>
    <row r="1271" spans="37:38">
      <c r="AK1271" s="4"/>
      <c r="AL1271" s="4"/>
    </row>
    <row r="1272" spans="37:38">
      <c r="AK1272" s="4"/>
      <c r="AL1272" s="4"/>
    </row>
    <row r="1273" spans="37:38">
      <c r="AK1273" s="4"/>
      <c r="AL1273" s="4"/>
    </row>
    <row r="1274" spans="37:38">
      <c r="AK1274" s="4"/>
      <c r="AL1274" s="4"/>
    </row>
    <row r="1275" spans="37:38">
      <c r="AK1275" s="4"/>
      <c r="AL1275" s="4"/>
    </row>
    <row r="1276" spans="37:38">
      <c r="AK1276" s="4"/>
      <c r="AL1276" s="4"/>
    </row>
    <row r="1277" spans="37:38">
      <c r="AK1277" s="4"/>
      <c r="AL1277" s="4"/>
    </row>
    <row r="1278" spans="37:38">
      <c r="AK1278" s="4"/>
      <c r="AL1278" s="4"/>
    </row>
    <row r="1279" spans="37:38">
      <c r="AK1279" s="4"/>
      <c r="AL1279" s="4"/>
    </row>
    <row r="1280" spans="37:38">
      <c r="AK1280" s="4"/>
      <c r="AL1280" s="4"/>
    </row>
    <row r="1281" spans="37:38">
      <c r="AK1281" s="4"/>
      <c r="AL1281" s="4"/>
    </row>
    <row r="1282" spans="37:38">
      <c r="AK1282" s="4"/>
      <c r="AL1282" s="4"/>
    </row>
    <row r="1283" spans="37:38">
      <c r="AK1283" s="4"/>
      <c r="AL1283" s="4"/>
    </row>
    <row r="1284" spans="37:38">
      <c r="AK1284" s="4"/>
      <c r="AL1284" s="4"/>
    </row>
    <row r="1285" spans="37:38">
      <c r="AK1285" s="4"/>
      <c r="AL1285" s="4"/>
    </row>
    <row r="1286" spans="37:38">
      <c r="AK1286" s="4"/>
      <c r="AL1286" s="4"/>
    </row>
    <row r="1287" spans="37:38">
      <c r="AK1287" s="4"/>
      <c r="AL1287" s="4"/>
    </row>
    <row r="1288" spans="37:38">
      <c r="AK1288" s="4"/>
      <c r="AL1288" s="4"/>
    </row>
    <row r="1289" spans="37:38">
      <c r="AK1289" s="4"/>
      <c r="AL1289" s="4"/>
    </row>
    <row r="1290" spans="37:38">
      <c r="AK1290" s="4"/>
      <c r="AL1290" s="4"/>
    </row>
    <row r="1291" spans="37:38">
      <c r="AK1291" s="4"/>
      <c r="AL1291" s="4"/>
    </row>
    <row r="1292" spans="37:38">
      <c r="AK1292" s="4"/>
      <c r="AL1292" s="4"/>
    </row>
    <row r="1293" spans="37:38">
      <c r="AK1293" s="4"/>
      <c r="AL1293" s="4"/>
    </row>
    <row r="1294" spans="37:38">
      <c r="AK1294" s="4"/>
      <c r="AL1294" s="4"/>
    </row>
    <row r="1295" spans="37:38">
      <c r="AK1295" s="4"/>
      <c r="AL1295" s="4"/>
    </row>
    <row r="1296" spans="37:38">
      <c r="AK1296" s="4"/>
      <c r="AL1296" s="4"/>
    </row>
    <row r="1297" spans="37:38">
      <c r="AK1297" s="4"/>
      <c r="AL1297" s="4"/>
    </row>
    <row r="1298" spans="37:38">
      <c r="AK1298" s="4"/>
      <c r="AL1298" s="4"/>
    </row>
    <row r="1299" spans="37:38">
      <c r="AK1299" s="4"/>
      <c r="AL1299" s="4"/>
    </row>
    <row r="1300" spans="37:38">
      <c r="AK1300" s="4"/>
      <c r="AL1300" s="4"/>
    </row>
    <row r="1301" spans="37:38">
      <c r="AK1301" s="4"/>
      <c r="AL1301" s="4"/>
    </row>
    <row r="1302" spans="37:38">
      <c r="AK1302" s="4"/>
      <c r="AL1302" s="4"/>
    </row>
    <row r="1303" spans="37:38">
      <c r="AK1303" s="4"/>
      <c r="AL1303" s="4"/>
    </row>
    <row r="1304" spans="37:38">
      <c r="AK1304" s="4"/>
      <c r="AL1304" s="4"/>
    </row>
    <row r="1305" spans="37:38">
      <c r="AK1305" s="4"/>
      <c r="AL1305" s="4"/>
    </row>
    <row r="1306" spans="37:38">
      <c r="AK1306" s="4"/>
      <c r="AL1306" s="4"/>
    </row>
    <row r="1307" spans="37:38">
      <c r="AK1307" s="4"/>
      <c r="AL1307" s="4"/>
    </row>
    <row r="1308" spans="37:38">
      <c r="AK1308" s="4"/>
      <c r="AL1308" s="4"/>
    </row>
    <row r="1309" spans="37:38">
      <c r="AK1309" s="4"/>
      <c r="AL1309" s="4"/>
    </row>
    <row r="1310" spans="37:38">
      <c r="AK1310" s="4"/>
      <c r="AL1310" s="4"/>
    </row>
    <row r="1311" spans="37:38">
      <c r="AK1311" s="4"/>
      <c r="AL1311" s="4"/>
    </row>
    <row r="1312" spans="37:38">
      <c r="AK1312" s="4"/>
      <c r="AL1312" s="4"/>
    </row>
    <row r="1313" spans="37:38">
      <c r="AK1313" s="4"/>
      <c r="AL1313" s="4"/>
    </row>
    <row r="1314" spans="37:38">
      <c r="AK1314" s="4"/>
      <c r="AL1314" s="4"/>
    </row>
    <row r="1315" spans="37:38">
      <c r="AK1315" s="4"/>
      <c r="AL1315" s="4"/>
    </row>
    <row r="1316" spans="37:38">
      <c r="AK1316" s="4"/>
      <c r="AL1316" s="4"/>
    </row>
    <row r="1317" spans="37:38">
      <c r="AK1317" s="4"/>
      <c r="AL1317" s="4"/>
    </row>
    <row r="1318" spans="37:38">
      <c r="AK1318" s="4"/>
      <c r="AL1318" s="4"/>
    </row>
    <row r="1319" spans="37:38">
      <c r="AK1319" s="4"/>
      <c r="AL1319" s="4"/>
    </row>
    <row r="1320" spans="37:38">
      <c r="AK1320" s="4"/>
      <c r="AL1320" s="4"/>
    </row>
    <row r="1321" spans="37:38">
      <c r="AK1321" s="4"/>
      <c r="AL1321" s="4"/>
    </row>
    <row r="1322" spans="37:38">
      <c r="AK1322" s="4"/>
      <c r="AL1322" s="4"/>
    </row>
    <row r="1323" spans="37:38">
      <c r="AK1323" s="4"/>
      <c r="AL1323" s="4"/>
    </row>
    <row r="1324" spans="37:38">
      <c r="AK1324" s="4"/>
      <c r="AL1324" s="4"/>
    </row>
    <row r="1325" spans="37:38">
      <c r="AK1325" s="4"/>
      <c r="AL1325" s="4"/>
    </row>
    <row r="1326" spans="37:38">
      <c r="AK1326" s="4"/>
      <c r="AL1326" s="4"/>
    </row>
    <row r="1327" spans="37:38">
      <c r="AK1327" s="4"/>
      <c r="AL1327" s="4"/>
    </row>
    <row r="1328" spans="37:38">
      <c r="AK1328" s="4"/>
      <c r="AL1328" s="4"/>
    </row>
    <row r="1329" spans="37:38">
      <c r="AK1329" s="4"/>
      <c r="AL1329" s="4"/>
    </row>
    <row r="1330" spans="37:38">
      <c r="AK1330" s="4"/>
      <c r="AL1330" s="4"/>
    </row>
    <row r="1331" spans="37:38">
      <c r="AK1331" s="4"/>
      <c r="AL1331" s="4"/>
    </row>
    <row r="1332" spans="37:38">
      <c r="AK1332" s="4"/>
      <c r="AL1332" s="4"/>
    </row>
    <row r="1333" spans="37:38">
      <c r="AK1333" s="4"/>
      <c r="AL1333" s="4"/>
    </row>
    <row r="1334" spans="37:38">
      <c r="AK1334" s="4"/>
      <c r="AL1334" s="4"/>
    </row>
    <row r="1335" spans="37:38">
      <c r="AK1335" s="4"/>
      <c r="AL1335" s="4"/>
    </row>
    <row r="1336" spans="37:38">
      <c r="AK1336" s="4"/>
      <c r="AL1336" s="4"/>
    </row>
    <row r="1337" spans="37:38">
      <c r="AK1337" s="4"/>
      <c r="AL1337" s="4"/>
    </row>
    <row r="1338" spans="37:38">
      <c r="AK1338" s="4"/>
      <c r="AL1338" s="4"/>
    </row>
    <row r="1339" spans="37:38">
      <c r="AK1339" s="4"/>
      <c r="AL1339" s="4"/>
    </row>
    <row r="1340" spans="37:38">
      <c r="AK1340" s="4"/>
      <c r="AL1340" s="4"/>
    </row>
    <row r="1341" spans="37:38">
      <c r="AK1341" s="4"/>
      <c r="AL1341" s="4"/>
    </row>
    <row r="1342" spans="37:38">
      <c r="AK1342" s="4"/>
      <c r="AL1342" s="4"/>
    </row>
    <row r="1343" spans="37:38">
      <c r="AK1343" s="4"/>
      <c r="AL1343" s="4"/>
    </row>
    <row r="1344" spans="37:38">
      <c r="AK1344" s="4"/>
      <c r="AL1344" s="4"/>
    </row>
    <row r="1345" spans="37:38">
      <c r="AK1345" s="4"/>
      <c r="AL1345" s="4"/>
    </row>
    <row r="1346" spans="37:38">
      <c r="AK1346" s="4"/>
      <c r="AL1346" s="4"/>
    </row>
    <row r="1347" spans="37:38">
      <c r="AK1347" s="4"/>
      <c r="AL1347" s="4"/>
    </row>
    <row r="1348" spans="37:38">
      <c r="AK1348" s="4"/>
      <c r="AL1348" s="4"/>
    </row>
    <row r="1349" spans="37:38">
      <c r="AK1349" s="4"/>
      <c r="AL1349" s="4"/>
    </row>
    <row r="1350" spans="37:38">
      <c r="AK1350" s="4"/>
      <c r="AL1350" s="4"/>
    </row>
    <row r="1351" spans="37:38">
      <c r="AK1351" s="4"/>
      <c r="AL1351" s="4"/>
    </row>
    <row r="1352" spans="37:38">
      <c r="AK1352" s="4"/>
      <c r="AL1352" s="4"/>
    </row>
    <row r="1353" spans="37:38">
      <c r="AK1353" s="4"/>
      <c r="AL1353" s="4"/>
    </row>
    <row r="1354" spans="37:38">
      <c r="AK1354" s="4"/>
      <c r="AL1354" s="4"/>
    </row>
    <row r="1355" spans="37:38">
      <c r="AK1355" s="4"/>
      <c r="AL1355" s="4"/>
    </row>
    <row r="1356" spans="37:38">
      <c r="AK1356" s="4"/>
      <c r="AL1356" s="4"/>
    </row>
    <row r="1357" spans="37:38">
      <c r="AK1357" s="4"/>
      <c r="AL1357" s="4"/>
    </row>
    <row r="1358" spans="37:38">
      <c r="AK1358" s="4"/>
      <c r="AL1358" s="4"/>
    </row>
    <row r="1359" spans="37:38">
      <c r="AK1359" s="4"/>
      <c r="AL1359" s="4"/>
    </row>
    <row r="1360" spans="37:38">
      <c r="AK1360" s="4"/>
      <c r="AL1360" s="4"/>
    </row>
    <row r="1361" spans="37:38">
      <c r="AK1361" s="4"/>
      <c r="AL1361" s="4"/>
    </row>
    <row r="1362" spans="37:38">
      <c r="AK1362" s="4"/>
      <c r="AL1362" s="4"/>
    </row>
    <row r="1363" spans="37:38">
      <c r="AK1363" s="4"/>
      <c r="AL1363" s="4"/>
    </row>
    <row r="1364" spans="37:38">
      <c r="AK1364" s="4"/>
      <c r="AL1364" s="4"/>
    </row>
    <row r="1365" spans="37:38">
      <c r="AK1365" s="4"/>
      <c r="AL1365" s="4"/>
    </row>
    <row r="1366" spans="37:38">
      <c r="AK1366" s="4"/>
      <c r="AL1366" s="4"/>
    </row>
    <row r="1367" spans="37:38">
      <c r="AK1367" s="4"/>
      <c r="AL1367" s="4"/>
    </row>
    <row r="1368" spans="37:38">
      <c r="AK1368" s="4"/>
      <c r="AL1368" s="4"/>
    </row>
    <row r="1369" spans="37:38">
      <c r="AK1369" s="4"/>
      <c r="AL1369" s="4"/>
    </row>
    <row r="1370" spans="37:38">
      <c r="AK1370" s="4"/>
      <c r="AL1370" s="4"/>
    </row>
    <row r="1371" spans="37:38">
      <c r="AK1371" s="4"/>
      <c r="AL1371" s="4"/>
    </row>
    <row r="1372" spans="37:38">
      <c r="AK1372" s="4"/>
      <c r="AL1372" s="4"/>
    </row>
    <row r="1373" spans="37:38">
      <c r="AK1373" s="4"/>
      <c r="AL1373" s="4"/>
    </row>
    <row r="1374" spans="37:38">
      <c r="AK1374" s="4"/>
      <c r="AL1374" s="4"/>
    </row>
    <row r="1375" spans="37:38">
      <c r="AK1375" s="4"/>
      <c r="AL1375" s="4"/>
    </row>
    <row r="1376" spans="37:38">
      <c r="AK1376" s="4"/>
      <c r="AL1376" s="4"/>
    </row>
    <row r="1377" spans="37:38">
      <c r="AK1377" s="4"/>
      <c r="AL1377" s="4"/>
    </row>
    <row r="1378" spans="37:38">
      <c r="AK1378" s="4"/>
      <c r="AL1378" s="4"/>
    </row>
    <row r="1379" spans="37:38">
      <c r="AK1379" s="4"/>
      <c r="AL1379" s="4"/>
    </row>
    <row r="1380" spans="37:38">
      <c r="AK1380" s="4"/>
      <c r="AL1380" s="4"/>
    </row>
    <row r="1381" spans="37:38">
      <c r="AK1381" s="4"/>
      <c r="AL1381" s="4"/>
    </row>
    <row r="1382" spans="37:38">
      <c r="AK1382" s="4"/>
      <c r="AL1382" s="4"/>
    </row>
    <row r="1383" spans="37:38">
      <c r="AK1383" s="4"/>
      <c r="AL1383" s="4"/>
    </row>
    <row r="1384" spans="37:38">
      <c r="AK1384" s="4"/>
      <c r="AL1384" s="4"/>
    </row>
    <row r="1385" spans="37:38">
      <c r="AK1385" s="4"/>
      <c r="AL1385" s="4"/>
    </row>
    <row r="1386" spans="37:38">
      <c r="AK1386" s="4"/>
      <c r="AL1386" s="4"/>
    </row>
    <row r="1387" spans="37:38">
      <c r="AK1387" s="4"/>
      <c r="AL1387" s="4"/>
    </row>
    <row r="1388" spans="37:38">
      <c r="AK1388" s="4"/>
      <c r="AL1388" s="4"/>
    </row>
    <row r="1389" spans="37:38">
      <c r="AK1389" s="4"/>
      <c r="AL1389" s="4"/>
    </row>
    <row r="1390" spans="37:38">
      <c r="AK1390" s="4"/>
      <c r="AL1390" s="4"/>
    </row>
    <row r="1391" spans="37:38">
      <c r="AK1391" s="4"/>
      <c r="AL1391" s="4"/>
    </row>
    <row r="1392" spans="37:38">
      <c r="AK1392" s="4"/>
      <c r="AL1392" s="4"/>
    </row>
    <row r="1393" spans="37:38">
      <c r="AK1393" s="4"/>
      <c r="AL1393" s="4"/>
    </row>
    <row r="1394" spans="37:38">
      <c r="AK1394" s="4"/>
      <c r="AL1394" s="4"/>
    </row>
    <row r="1395" spans="37:38">
      <c r="AK1395" s="4"/>
      <c r="AL1395" s="4"/>
    </row>
    <row r="1396" spans="37:38">
      <c r="AK1396" s="4"/>
      <c r="AL1396" s="4"/>
    </row>
    <row r="1397" spans="37:38">
      <c r="AK1397" s="4"/>
      <c r="AL1397" s="4"/>
    </row>
    <row r="1398" spans="37:38">
      <c r="AK1398" s="4"/>
      <c r="AL1398" s="4"/>
    </row>
    <row r="1399" spans="37:38">
      <c r="AK1399" s="4"/>
      <c r="AL1399" s="4"/>
    </row>
    <row r="1400" spans="37:38">
      <c r="AK1400" s="4"/>
      <c r="AL1400" s="4"/>
    </row>
    <row r="1401" spans="37:38">
      <c r="AK1401" s="4"/>
      <c r="AL1401" s="4"/>
    </row>
    <row r="1402" spans="37:38">
      <c r="AK1402" s="4"/>
      <c r="AL1402" s="4"/>
    </row>
    <row r="1403" spans="37:38">
      <c r="AK1403" s="4"/>
      <c r="AL1403" s="4"/>
    </row>
    <row r="1404" spans="37:38">
      <c r="AK1404" s="4"/>
      <c r="AL1404" s="4"/>
    </row>
    <row r="1405" spans="37:38">
      <c r="AK1405" s="4"/>
      <c r="AL1405" s="4"/>
    </row>
    <row r="1406" spans="37:38">
      <c r="AK1406" s="4"/>
      <c r="AL1406" s="4"/>
    </row>
    <row r="1407" spans="37:38">
      <c r="AK1407" s="4"/>
      <c r="AL1407" s="4"/>
    </row>
    <row r="1408" spans="37:38">
      <c r="AK1408" s="4"/>
      <c r="AL1408" s="4"/>
    </row>
    <row r="1409" spans="37:38">
      <c r="AK1409" s="4"/>
      <c r="AL1409" s="4"/>
    </row>
    <row r="1410" spans="37:38">
      <c r="AK1410" s="4"/>
      <c r="AL1410" s="4"/>
    </row>
    <row r="1411" spans="37:38">
      <c r="AK1411" s="4"/>
      <c r="AL1411" s="4"/>
    </row>
    <row r="1412" spans="37:38">
      <c r="AK1412" s="4"/>
      <c r="AL1412" s="4"/>
    </row>
    <row r="1413" spans="37:38">
      <c r="AK1413" s="4"/>
      <c r="AL1413" s="4"/>
    </row>
    <row r="1414" spans="37:38">
      <c r="AK1414" s="4"/>
      <c r="AL1414" s="4"/>
    </row>
    <row r="1415" spans="37:38">
      <c r="AK1415" s="4"/>
      <c r="AL1415" s="4"/>
    </row>
    <row r="1416" spans="37:38">
      <c r="AK1416" s="4"/>
      <c r="AL1416" s="4"/>
    </row>
    <row r="1417" spans="37:38">
      <c r="AK1417" s="4"/>
      <c r="AL1417" s="4"/>
    </row>
    <row r="1418" spans="37:38">
      <c r="AK1418" s="4"/>
      <c r="AL1418" s="4"/>
    </row>
    <row r="1419" spans="37:38">
      <c r="AK1419" s="4"/>
      <c r="AL1419" s="4"/>
    </row>
    <row r="1420" spans="37:38">
      <c r="AK1420" s="4"/>
      <c r="AL1420" s="4"/>
    </row>
    <row r="1421" spans="37:38">
      <c r="AK1421" s="4"/>
      <c r="AL1421" s="4"/>
    </row>
    <row r="1422" spans="37:38">
      <c r="AK1422" s="4"/>
      <c r="AL1422" s="4"/>
    </row>
    <row r="1423" spans="37:38">
      <c r="AK1423" s="4"/>
      <c r="AL1423" s="4"/>
    </row>
    <row r="1424" spans="37:38">
      <c r="AK1424" s="4"/>
      <c r="AL1424" s="4"/>
    </row>
    <row r="1425" spans="37:38">
      <c r="AK1425" s="4"/>
      <c r="AL1425" s="4"/>
    </row>
    <row r="1426" spans="37:38">
      <c r="AK1426" s="4"/>
      <c r="AL1426" s="4"/>
    </row>
    <row r="1427" spans="37:38">
      <c r="AK1427" s="4"/>
      <c r="AL1427" s="4"/>
    </row>
    <row r="1428" spans="37:38">
      <c r="AK1428" s="4"/>
      <c r="AL1428" s="4"/>
    </row>
  </sheetData>
  <mergeCells count="1342">
    <mergeCell ref="T256:AB256"/>
    <mergeCell ref="AC256:AE256"/>
    <mergeCell ref="BM256:BS256"/>
    <mergeCell ref="BT256:BV256"/>
    <mergeCell ref="T258:AV259"/>
    <mergeCell ref="T261:AU261"/>
    <mergeCell ref="T253:AX254"/>
    <mergeCell ref="BM253:CG254"/>
    <mergeCell ref="T255:AB255"/>
    <mergeCell ref="AC255:AK255"/>
    <mergeCell ref="BM255:BS255"/>
    <mergeCell ref="BT255:BY255"/>
    <mergeCell ref="T250:AB250"/>
    <mergeCell ref="AC250:AK250"/>
    <mergeCell ref="BM250:BS250"/>
    <mergeCell ref="BT250:BY250"/>
    <mergeCell ref="T251:AB251"/>
    <mergeCell ref="AC251:AE251"/>
    <mergeCell ref="BM251:BS251"/>
    <mergeCell ref="BT251:BV251"/>
    <mergeCell ref="T245:AB245"/>
    <mergeCell ref="AC245:AE245"/>
    <mergeCell ref="BM245:BS245"/>
    <mergeCell ref="BT245:BV245"/>
    <mergeCell ref="T248:AX249"/>
    <mergeCell ref="BM248:CG249"/>
    <mergeCell ref="T240:CB240"/>
    <mergeCell ref="BM241:BU241"/>
    <mergeCell ref="T242:AX243"/>
    <mergeCell ref="BM242:CG243"/>
    <mergeCell ref="T244:AB244"/>
    <mergeCell ref="AC244:AK244"/>
    <mergeCell ref="BM244:BS244"/>
    <mergeCell ref="BT244:CC244"/>
    <mergeCell ref="T230:AB230"/>
    <mergeCell ref="AC230:AN230"/>
    <mergeCell ref="BM230:BS230"/>
    <mergeCell ref="T236:CG236"/>
    <mergeCell ref="T237:CG237"/>
    <mergeCell ref="T238:CG238"/>
    <mergeCell ref="BM226:BU226"/>
    <mergeCell ref="T227:AX228"/>
    <mergeCell ref="BM227:CG228"/>
    <mergeCell ref="T229:AB229"/>
    <mergeCell ref="AC229:AN229"/>
    <mergeCell ref="BM229:BS229"/>
    <mergeCell ref="BT229:CA229"/>
    <mergeCell ref="T223:W223"/>
    <mergeCell ref="X223:BY223"/>
    <mergeCell ref="BZ223:CG223"/>
    <mergeCell ref="T224:W224"/>
    <mergeCell ref="X224:BY224"/>
    <mergeCell ref="BZ224:CG224"/>
    <mergeCell ref="T221:W221"/>
    <mergeCell ref="X221:BY221"/>
    <mergeCell ref="BZ221:CG221"/>
    <mergeCell ref="T222:W222"/>
    <mergeCell ref="X222:BY222"/>
    <mergeCell ref="BZ222:CG222"/>
    <mergeCell ref="T219:W219"/>
    <mergeCell ref="X219:BY219"/>
    <mergeCell ref="BZ219:CG219"/>
    <mergeCell ref="T220:W220"/>
    <mergeCell ref="X220:BY220"/>
    <mergeCell ref="BZ220:CG220"/>
    <mergeCell ref="T217:W217"/>
    <mergeCell ref="X217:BY217"/>
    <mergeCell ref="BZ217:CG217"/>
    <mergeCell ref="T218:W218"/>
    <mergeCell ref="X218:BY218"/>
    <mergeCell ref="BZ218:CG218"/>
    <mergeCell ref="T215:W215"/>
    <mergeCell ref="X215:BY215"/>
    <mergeCell ref="BZ215:CG215"/>
    <mergeCell ref="T216:W216"/>
    <mergeCell ref="X216:BY216"/>
    <mergeCell ref="BZ216:CG216"/>
    <mergeCell ref="T212:W212"/>
    <mergeCell ref="X212:BY212"/>
    <mergeCell ref="BZ212:CG212"/>
    <mergeCell ref="T213:W213"/>
    <mergeCell ref="X213:BY213"/>
    <mergeCell ref="BZ213:CG213"/>
    <mergeCell ref="T210:W210"/>
    <mergeCell ref="X210:BY210"/>
    <mergeCell ref="BZ210:CG210"/>
    <mergeCell ref="T211:W211"/>
    <mergeCell ref="X211:BY211"/>
    <mergeCell ref="BZ211:CG211"/>
    <mergeCell ref="T208:W208"/>
    <mergeCell ref="X208:BY208"/>
    <mergeCell ref="BZ208:CG208"/>
    <mergeCell ref="T209:W209"/>
    <mergeCell ref="X209:BY209"/>
    <mergeCell ref="BZ209:CG209"/>
    <mergeCell ref="T206:W206"/>
    <mergeCell ref="X206:BY206"/>
    <mergeCell ref="BZ206:CG206"/>
    <mergeCell ref="T207:W207"/>
    <mergeCell ref="X207:BY207"/>
    <mergeCell ref="BZ207:CG207"/>
    <mergeCell ref="T204:W204"/>
    <mergeCell ref="X204:BY204"/>
    <mergeCell ref="BZ204:CG204"/>
    <mergeCell ref="T205:W205"/>
    <mergeCell ref="X205:BY205"/>
    <mergeCell ref="BZ205:CG205"/>
    <mergeCell ref="T202:W202"/>
    <mergeCell ref="X202:BY202"/>
    <mergeCell ref="BZ202:CG202"/>
    <mergeCell ref="T203:W203"/>
    <mergeCell ref="X203:BY203"/>
    <mergeCell ref="BZ203:CG203"/>
    <mergeCell ref="T200:W200"/>
    <mergeCell ref="X200:BY200"/>
    <mergeCell ref="BZ200:CG200"/>
    <mergeCell ref="T201:W201"/>
    <mergeCell ref="X201:BY201"/>
    <mergeCell ref="BZ201:CG201"/>
    <mergeCell ref="T198:W198"/>
    <mergeCell ref="X198:BY198"/>
    <mergeCell ref="BZ198:CG198"/>
    <mergeCell ref="T199:W199"/>
    <mergeCell ref="X199:BY199"/>
    <mergeCell ref="BZ199:CG199"/>
    <mergeCell ref="T196:W196"/>
    <mergeCell ref="X196:BY196"/>
    <mergeCell ref="BZ196:CG196"/>
    <mergeCell ref="T197:W197"/>
    <mergeCell ref="X197:BY197"/>
    <mergeCell ref="BZ197:CG197"/>
    <mergeCell ref="T194:W194"/>
    <mergeCell ref="X194:BY194"/>
    <mergeCell ref="BZ194:CG194"/>
    <mergeCell ref="T195:W195"/>
    <mergeCell ref="X195:BY195"/>
    <mergeCell ref="BZ195:CG195"/>
    <mergeCell ref="T192:W192"/>
    <mergeCell ref="X192:BY192"/>
    <mergeCell ref="BZ192:CG192"/>
    <mergeCell ref="T193:W193"/>
    <mergeCell ref="X193:BY193"/>
    <mergeCell ref="BZ193:CG193"/>
    <mergeCell ref="T190:W190"/>
    <mergeCell ref="X190:BY190"/>
    <mergeCell ref="BZ190:CG190"/>
    <mergeCell ref="T191:W191"/>
    <mergeCell ref="X191:BY191"/>
    <mergeCell ref="BZ191:CG191"/>
    <mergeCell ref="T188:W188"/>
    <mergeCell ref="X188:BY188"/>
    <mergeCell ref="BZ188:CG188"/>
    <mergeCell ref="T189:W189"/>
    <mergeCell ref="X189:BY189"/>
    <mergeCell ref="BZ189:CG189"/>
    <mergeCell ref="T186:W186"/>
    <mergeCell ref="X186:BY186"/>
    <mergeCell ref="BZ186:CG186"/>
    <mergeCell ref="T187:W187"/>
    <mergeCell ref="X187:BY187"/>
    <mergeCell ref="BZ187:CG187"/>
    <mergeCell ref="T184:W184"/>
    <mergeCell ref="X184:BY184"/>
    <mergeCell ref="BZ184:CG184"/>
    <mergeCell ref="T185:W185"/>
    <mergeCell ref="X185:BY185"/>
    <mergeCell ref="BZ185:CG185"/>
    <mergeCell ref="T182:W182"/>
    <mergeCell ref="X182:BY182"/>
    <mergeCell ref="BZ182:CG182"/>
    <mergeCell ref="T183:W183"/>
    <mergeCell ref="X183:BY183"/>
    <mergeCell ref="BZ183:CG183"/>
    <mergeCell ref="T180:W180"/>
    <mergeCell ref="X180:BY180"/>
    <mergeCell ref="BZ180:CG180"/>
    <mergeCell ref="T181:W181"/>
    <mergeCell ref="X181:BY181"/>
    <mergeCell ref="BZ181:CG181"/>
    <mergeCell ref="T178:W178"/>
    <mergeCell ref="X178:BY178"/>
    <mergeCell ref="BZ178:CG178"/>
    <mergeCell ref="T179:W179"/>
    <mergeCell ref="X179:BY179"/>
    <mergeCell ref="BZ179:CG179"/>
    <mergeCell ref="T176:W176"/>
    <mergeCell ref="X176:BY176"/>
    <mergeCell ref="BZ176:CG176"/>
    <mergeCell ref="T177:W177"/>
    <mergeCell ref="X177:BY177"/>
    <mergeCell ref="BZ177:CG177"/>
    <mergeCell ref="T174:W174"/>
    <mergeCell ref="X174:BY174"/>
    <mergeCell ref="BZ174:CG174"/>
    <mergeCell ref="T175:W175"/>
    <mergeCell ref="X175:BY175"/>
    <mergeCell ref="BZ175:CG175"/>
    <mergeCell ref="T172:W172"/>
    <mergeCell ref="X172:BY172"/>
    <mergeCell ref="BZ172:CG172"/>
    <mergeCell ref="T173:W173"/>
    <mergeCell ref="X173:BY173"/>
    <mergeCell ref="BZ173:CG173"/>
    <mergeCell ref="T170:W170"/>
    <mergeCell ref="X170:BY170"/>
    <mergeCell ref="BZ170:CG170"/>
    <mergeCell ref="T171:W171"/>
    <mergeCell ref="X171:BY171"/>
    <mergeCell ref="BZ171:CG171"/>
    <mergeCell ref="T168:W168"/>
    <mergeCell ref="X168:BY168"/>
    <mergeCell ref="BZ168:CG168"/>
    <mergeCell ref="T169:W169"/>
    <mergeCell ref="X169:BY169"/>
    <mergeCell ref="BZ169:CG169"/>
    <mergeCell ref="T162:AB162"/>
    <mergeCell ref="AC162:AN162"/>
    <mergeCell ref="BM162:BS162"/>
    <mergeCell ref="BT162:CA162"/>
    <mergeCell ref="T163:AB163"/>
    <mergeCell ref="AC163:AN163"/>
    <mergeCell ref="BM163:BS163"/>
    <mergeCell ref="T157:W157"/>
    <mergeCell ref="X157:BY157"/>
    <mergeCell ref="BZ157:CG157"/>
    <mergeCell ref="BM159:BU159"/>
    <mergeCell ref="T160:AX161"/>
    <mergeCell ref="BM160:CG161"/>
    <mergeCell ref="T155:W155"/>
    <mergeCell ref="X155:BY155"/>
    <mergeCell ref="BZ155:CG155"/>
    <mergeCell ref="T156:W156"/>
    <mergeCell ref="X156:BY156"/>
    <mergeCell ref="BZ156:CG156"/>
    <mergeCell ref="T153:W153"/>
    <mergeCell ref="X153:BY153"/>
    <mergeCell ref="BZ153:CG153"/>
    <mergeCell ref="T154:W154"/>
    <mergeCell ref="X154:BY154"/>
    <mergeCell ref="BZ154:CG154"/>
    <mergeCell ref="T151:W151"/>
    <mergeCell ref="X151:BY151"/>
    <mergeCell ref="BZ151:CG151"/>
    <mergeCell ref="T152:W152"/>
    <mergeCell ref="X152:BY152"/>
    <mergeCell ref="BZ152:CG152"/>
    <mergeCell ref="T149:W149"/>
    <mergeCell ref="X149:BY149"/>
    <mergeCell ref="BZ149:CG149"/>
    <mergeCell ref="T150:W150"/>
    <mergeCell ref="X150:BY150"/>
    <mergeCell ref="BZ150:CG150"/>
    <mergeCell ref="T147:W147"/>
    <mergeCell ref="X147:BY147"/>
    <mergeCell ref="BZ147:CG147"/>
    <mergeCell ref="T148:W148"/>
    <mergeCell ref="X148:BY148"/>
    <mergeCell ref="BZ148:CG148"/>
    <mergeCell ref="BD139:BH139"/>
    <mergeCell ref="AX140:AZ140"/>
    <mergeCell ref="BA140:BC140"/>
    <mergeCell ref="BD140:BH140"/>
    <mergeCell ref="BX140:CE140"/>
    <mergeCell ref="T146:W146"/>
    <mergeCell ref="X146:BX146"/>
    <mergeCell ref="BZ146:CG146"/>
    <mergeCell ref="BI138:BM140"/>
    <mergeCell ref="BN138:BR140"/>
    <mergeCell ref="BS138:BW140"/>
    <mergeCell ref="BX138:CE139"/>
    <mergeCell ref="T139:Z140"/>
    <mergeCell ref="AA139:AD140"/>
    <mergeCell ref="AE139:AI140"/>
    <mergeCell ref="AJ139:AP140"/>
    <mergeCell ref="AX139:AZ139"/>
    <mergeCell ref="BA139:BC139"/>
    <mergeCell ref="AA138:AD138"/>
    <mergeCell ref="AE138:AI138"/>
    <mergeCell ref="AJ138:AP138"/>
    <mergeCell ref="AX138:AZ138"/>
    <mergeCell ref="BA138:BC138"/>
    <mergeCell ref="BD138:BH138"/>
    <mergeCell ref="BA137:BC137"/>
    <mergeCell ref="BD137:BH137"/>
    <mergeCell ref="BI137:BM137"/>
    <mergeCell ref="BN137:BR137"/>
    <mergeCell ref="BS137:BW137"/>
    <mergeCell ref="BX137:CE137"/>
    <mergeCell ref="T137:Z137"/>
    <mergeCell ref="AA137:AD137"/>
    <mergeCell ref="AE137:AI137"/>
    <mergeCell ref="AJ137:AP137"/>
    <mergeCell ref="AQ137:AW137"/>
    <mergeCell ref="AX137:AZ137"/>
    <mergeCell ref="BQ134:BS134"/>
    <mergeCell ref="BT134:BV134"/>
    <mergeCell ref="BW134:BY134"/>
    <mergeCell ref="BZ134:CB134"/>
    <mergeCell ref="CC134:CG134"/>
    <mergeCell ref="T136:AP136"/>
    <mergeCell ref="AQ136:BH136"/>
    <mergeCell ref="BI136:BW136"/>
    <mergeCell ref="BX136:CE136"/>
    <mergeCell ref="AY134:BA134"/>
    <mergeCell ref="BB134:BD134"/>
    <mergeCell ref="BE134:BG134"/>
    <mergeCell ref="BH134:BJ134"/>
    <mergeCell ref="BK134:BM134"/>
    <mergeCell ref="BN134:BP134"/>
    <mergeCell ref="BW133:BY133"/>
    <mergeCell ref="BZ133:CB133"/>
    <mergeCell ref="CC133:CG133"/>
    <mergeCell ref="T134:AL134"/>
    <mergeCell ref="AM134:AN134"/>
    <mergeCell ref="AO134:AP134"/>
    <mergeCell ref="AQ134:AR134"/>
    <mergeCell ref="AS134:AT134"/>
    <mergeCell ref="AU134:AV134"/>
    <mergeCell ref="AW134:AX134"/>
    <mergeCell ref="BE133:BG133"/>
    <mergeCell ref="BH133:BJ133"/>
    <mergeCell ref="BK133:BM133"/>
    <mergeCell ref="BN133:BP133"/>
    <mergeCell ref="BQ133:BS133"/>
    <mergeCell ref="BT133:BV133"/>
    <mergeCell ref="CC132:CG132"/>
    <mergeCell ref="T133:AL133"/>
    <mergeCell ref="AM133:AN133"/>
    <mergeCell ref="AO133:AP133"/>
    <mergeCell ref="AQ133:AR133"/>
    <mergeCell ref="AS133:AT133"/>
    <mergeCell ref="AU133:AV133"/>
    <mergeCell ref="AW133:AX133"/>
    <mergeCell ref="AY133:BA133"/>
    <mergeCell ref="BB133:BD133"/>
    <mergeCell ref="BK132:BM132"/>
    <mergeCell ref="BN132:BP132"/>
    <mergeCell ref="BQ132:BS132"/>
    <mergeCell ref="BT132:BV132"/>
    <mergeCell ref="BW132:BY132"/>
    <mergeCell ref="BZ132:CB132"/>
    <mergeCell ref="AU132:AV132"/>
    <mergeCell ref="AW132:AX132"/>
    <mergeCell ref="AY132:BA132"/>
    <mergeCell ref="BB132:BD132"/>
    <mergeCell ref="BE132:BG132"/>
    <mergeCell ref="BH132:BJ132"/>
    <mergeCell ref="BQ131:BS131"/>
    <mergeCell ref="BT131:BV131"/>
    <mergeCell ref="BW131:BY131"/>
    <mergeCell ref="BZ131:CB131"/>
    <mergeCell ref="CC131:CG131"/>
    <mergeCell ref="T132:AL132"/>
    <mergeCell ref="AM132:AN132"/>
    <mergeCell ref="AO132:AP132"/>
    <mergeCell ref="AQ132:AR132"/>
    <mergeCell ref="AS132:AT132"/>
    <mergeCell ref="AY131:BA131"/>
    <mergeCell ref="BB131:BD131"/>
    <mergeCell ref="BE131:BG131"/>
    <mergeCell ref="BH131:BJ131"/>
    <mergeCell ref="BK131:BM131"/>
    <mergeCell ref="BN131:BP131"/>
    <mergeCell ref="BW130:BY130"/>
    <mergeCell ref="BZ130:CB130"/>
    <mergeCell ref="CC130:CG130"/>
    <mergeCell ref="T131:AL131"/>
    <mergeCell ref="AM131:AN131"/>
    <mergeCell ref="AO131:AP131"/>
    <mergeCell ref="AQ131:AR131"/>
    <mergeCell ref="AS131:AT131"/>
    <mergeCell ref="AU131:AV131"/>
    <mergeCell ref="AW131:AX131"/>
    <mergeCell ref="BE130:BG130"/>
    <mergeCell ref="BH130:BJ130"/>
    <mergeCell ref="BK130:BM130"/>
    <mergeCell ref="BN130:BP130"/>
    <mergeCell ref="BQ130:BS130"/>
    <mergeCell ref="BT130:BV130"/>
    <mergeCell ref="CC129:CG129"/>
    <mergeCell ref="T130:AL130"/>
    <mergeCell ref="AM130:AN130"/>
    <mergeCell ref="AO130:AP130"/>
    <mergeCell ref="AQ130:AR130"/>
    <mergeCell ref="AS130:AT130"/>
    <mergeCell ref="AU130:AV130"/>
    <mergeCell ref="AW130:AX130"/>
    <mergeCell ref="AY130:BA130"/>
    <mergeCell ref="BB130:BD130"/>
    <mergeCell ref="AU128:AV128"/>
    <mergeCell ref="AW128:AX128"/>
    <mergeCell ref="CC128:CG128"/>
    <mergeCell ref="T129:AL129"/>
    <mergeCell ref="AM129:AN129"/>
    <mergeCell ref="AO129:AP129"/>
    <mergeCell ref="AQ129:AR129"/>
    <mergeCell ref="AS129:AT129"/>
    <mergeCell ref="AU129:AV129"/>
    <mergeCell ref="AW129:AX129"/>
    <mergeCell ref="AU127:AV127"/>
    <mergeCell ref="AW127:AX127"/>
    <mergeCell ref="CC127:CG127"/>
    <mergeCell ref="U128:AH128"/>
    <mergeCell ref="AI128:AJ128"/>
    <mergeCell ref="AK128:AL128"/>
    <mergeCell ref="AM128:AN128"/>
    <mergeCell ref="AO128:AP128"/>
    <mergeCell ref="AQ128:AR128"/>
    <mergeCell ref="AS128:AT128"/>
    <mergeCell ref="AU126:AV126"/>
    <mergeCell ref="AW126:AX126"/>
    <mergeCell ref="CC126:CG126"/>
    <mergeCell ref="U127:AH127"/>
    <mergeCell ref="AI127:AJ127"/>
    <mergeCell ref="AK127:AL127"/>
    <mergeCell ref="AM127:AN127"/>
    <mergeCell ref="AO127:AP127"/>
    <mergeCell ref="AQ127:AR127"/>
    <mergeCell ref="AS127:AT127"/>
    <mergeCell ref="AU125:AV125"/>
    <mergeCell ref="AW125:AX125"/>
    <mergeCell ref="CC125:CG125"/>
    <mergeCell ref="U126:AH126"/>
    <mergeCell ref="AI126:AJ126"/>
    <mergeCell ref="AK126:AL126"/>
    <mergeCell ref="AM126:AN126"/>
    <mergeCell ref="AO126:AP126"/>
    <mergeCell ref="AQ126:AR126"/>
    <mergeCell ref="AS126:AT126"/>
    <mergeCell ref="AU124:AV124"/>
    <mergeCell ref="AW124:AX124"/>
    <mergeCell ref="CC124:CG124"/>
    <mergeCell ref="U125:AH125"/>
    <mergeCell ref="AI125:AJ125"/>
    <mergeCell ref="AK125:AL125"/>
    <mergeCell ref="AM125:AN125"/>
    <mergeCell ref="AO125:AP125"/>
    <mergeCell ref="AQ125:AR125"/>
    <mergeCell ref="AS125:AT125"/>
    <mergeCell ref="AU123:AV123"/>
    <mergeCell ref="AW123:AX123"/>
    <mergeCell ref="CC123:CG123"/>
    <mergeCell ref="U124:AH124"/>
    <mergeCell ref="AI124:AJ124"/>
    <mergeCell ref="AK124:AL124"/>
    <mergeCell ref="AM124:AN124"/>
    <mergeCell ref="AO124:AP124"/>
    <mergeCell ref="AQ124:AR124"/>
    <mergeCell ref="AS124:AT124"/>
    <mergeCell ref="AU122:AV122"/>
    <mergeCell ref="AW122:AX122"/>
    <mergeCell ref="CC122:CG122"/>
    <mergeCell ref="U123:AH123"/>
    <mergeCell ref="AI123:AJ123"/>
    <mergeCell ref="AK123:AL123"/>
    <mergeCell ref="AM123:AN123"/>
    <mergeCell ref="AO123:AP123"/>
    <mergeCell ref="AQ123:AR123"/>
    <mergeCell ref="AS123:AT123"/>
    <mergeCell ref="AU121:AV121"/>
    <mergeCell ref="AW121:AX121"/>
    <mergeCell ref="CC121:CG121"/>
    <mergeCell ref="U122:AH122"/>
    <mergeCell ref="AI122:AJ122"/>
    <mergeCell ref="AK122:AL122"/>
    <mergeCell ref="AM122:AN122"/>
    <mergeCell ref="AO122:AP122"/>
    <mergeCell ref="AQ122:AR122"/>
    <mergeCell ref="AS122:AT122"/>
    <mergeCell ref="AU120:AV120"/>
    <mergeCell ref="AW120:AX120"/>
    <mergeCell ref="CC120:CG120"/>
    <mergeCell ref="U121:AH121"/>
    <mergeCell ref="AI121:AJ121"/>
    <mergeCell ref="AK121:AL121"/>
    <mergeCell ref="AM121:AN121"/>
    <mergeCell ref="AO121:AP121"/>
    <mergeCell ref="AQ121:AR121"/>
    <mergeCell ref="AS121:AT121"/>
    <mergeCell ref="AU119:AV119"/>
    <mergeCell ref="AW119:AX119"/>
    <mergeCell ref="CC119:CG119"/>
    <mergeCell ref="U120:AH120"/>
    <mergeCell ref="AI120:AJ120"/>
    <mergeCell ref="AK120:AL120"/>
    <mergeCell ref="AM120:AN120"/>
    <mergeCell ref="AO120:AP120"/>
    <mergeCell ref="AQ120:AR120"/>
    <mergeCell ref="AS120:AT120"/>
    <mergeCell ref="AS118:AT118"/>
    <mergeCell ref="AU118:AV118"/>
    <mergeCell ref="CC118:CG118"/>
    <mergeCell ref="U119:AH119"/>
    <mergeCell ref="AI119:AJ119"/>
    <mergeCell ref="AK119:AL119"/>
    <mergeCell ref="AM119:AN119"/>
    <mergeCell ref="AO119:AP119"/>
    <mergeCell ref="AQ119:AR119"/>
    <mergeCell ref="AS119:AT119"/>
    <mergeCell ref="AS117:AT117"/>
    <mergeCell ref="AU117:AV117"/>
    <mergeCell ref="AW117:AX117"/>
    <mergeCell ref="CC117:CG117"/>
    <mergeCell ref="U118:AH118"/>
    <mergeCell ref="AI118:AJ118"/>
    <mergeCell ref="AK118:AL118"/>
    <mergeCell ref="AM118:AN118"/>
    <mergeCell ref="AO118:AP118"/>
    <mergeCell ref="AQ118:AR118"/>
    <mergeCell ref="U117:AH117"/>
    <mergeCell ref="AI117:AJ117"/>
    <mergeCell ref="AK117:AL117"/>
    <mergeCell ref="AM117:AN117"/>
    <mergeCell ref="AO117:AP117"/>
    <mergeCell ref="AQ117:AR117"/>
    <mergeCell ref="AS115:AT115"/>
    <mergeCell ref="AU115:AV115"/>
    <mergeCell ref="AW115:AX115"/>
    <mergeCell ref="CC115:CG115"/>
    <mergeCell ref="U116:AH116"/>
    <mergeCell ref="AI116:AJ116"/>
    <mergeCell ref="AM116:AN116"/>
    <mergeCell ref="AO116:AP116"/>
    <mergeCell ref="AU116:AV116"/>
    <mergeCell ref="CC116:CG116"/>
    <mergeCell ref="U115:AH115"/>
    <mergeCell ref="AI115:AJ115"/>
    <mergeCell ref="AK115:AL115"/>
    <mergeCell ref="AM115:AN115"/>
    <mergeCell ref="AO115:AP115"/>
    <mergeCell ref="AQ115:AR115"/>
    <mergeCell ref="AW113:AX113"/>
    <mergeCell ref="CC113:CG113"/>
    <mergeCell ref="U114:AH114"/>
    <mergeCell ref="AK114:AL114"/>
    <mergeCell ref="AM114:AN114"/>
    <mergeCell ref="AO114:AP114"/>
    <mergeCell ref="AU114:AV114"/>
    <mergeCell ref="CC114:CG114"/>
    <mergeCell ref="AU112:AV112"/>
    <mergeCell ref="CC112:CG112"/>
    <mergeCell ref="U113:AH113"/>
    <mergeCell ref="AI113:AJ113"/>
    <mergeCell ref="AK113:AL113"/>
    <mergeCell ref="AM113:AN113"/>
    <mergeCell ref="AO113:AP113"/>
    <mergeCell ref="AQ113:AR113"/>
    <mergeCell ref="AS113:AT113"/>
    <mergeCell ref="AU113:AV113"/>
    <mergeCell ref="AS111:AT111"/>
    <mergeCell ref="AU111:AV111"/>
    <mergeCell ref="AW111:AX111"/>
    <mergeCell ref="CC111:CG111"/>
    <mergeCell ref="U112:AH112"/>
    <mergeCell ref="AI112:AJ112"/>
    <mergeCell ref="AK112:AL112"/>
    <mergeCell ref="AM112:AN112"/>
    <mergeCell ref="AO112:AP112"/>
    <mergeCell ref="AQ112:AR112"/>
    <mergeCell ref="AS110:AT110"/>
    <mergeCell ref="AU110:AV110"/>
    <mergeCell ref="AW110:AX110"/>
    <mergeCell ref="CC110:CG110"/>
    <mergeCell ref="U111:AH111"/>
    <mergeCell ref="AI111:AJ111"/>
    <mergeCell ref="AK111:AL111"/>
    <mergeCell ref="AM111:AN111"/>
    <mergeCell ref="AO111:AP111"/>
    <mergeCell ref="AQ111:AR111"/>
    <mergeCell ref="AS109:AT109"/>
    <mergeCell ref="AU109:AV109"/>
    <mergeCell ref="AW109:AX109"/>
    <mergeCell ref="CC109:CG109"/>
    <mergeCell ref="U110:AH110"/>
    <mergeCell ref="AI110:AJ110"/>
    <mergeCell ref="AK110:AL110"/>
    <mergeCell ref="AM110:AN110"/>
    <mergeCell ref="AO110:AP110"/>
    <mergeCell ref="AQ110:AR110"/>
    <mergeCell ref="U109:AH109"/>
    <mergeCell ref="AI109:AJ109"/>
    <mergeCell ref="AK109:AL109"/>
    <mergeCell ref="AM109:AN109"/>
    <mergeCell ref="AO109:AP109"/>
    <mergeCell ref="AQ109:AR109"/>
    <mergeCell ref="AU107:AV107"/>
    <mergeCell ref="CC107:CG107"/>
    <mergeCell ref="U108:AH108"/>
    <mergeCell ref="AI108:AJ108"/>
    <mergeCell ref="AK108:AL108"/>
    <mergeCell ref="AM108:AN108"/>
    <mergeCell ref="AO108:AP108"/>
    <mergeCell ref="AU108:AV108"/>
    <mergeCell ref="CC108:CG108"/>
    <mergeCell ref="AQ106:AR106"/>
    <mergeCell ref="AS106:AT106"/>
    <mergeCell ref="AU106:AV106"/>
    <mergeCell ref="AW106:AX106"/>
    <mergeCell ref="CC106:CG106"/>
    <mergeCell ref="U107:AH107"/>
    <mergeCell ref="AI107:AJ107"/>
    <mergeCell ref="AK107:AL107"/>
    <mergeCell ref="AM107:AN107"/>
    <mergeCell ref="AO107:AP107"/>
    <mergeCell ref="AQ105:AR105"/>
    <mergeCell ref="AS105:AT105"/>
    <mergeCell ref="AU105:AV105"/>
    <mergeCell ref="AW105:AX105"/>
    <mergeCell ref="CC105:CG105"/>
    <mergeCell ref="U106:AH106"/>
    <mergeCell ref="AI106:AJ106"/>
    <mergeCell ref="AK106:AL106"/>
    <mergeCell ref="AM106:AN106"/>
    <mergeCell ref="AO106:AP106"/>
    <mergeCell ref="AQ104:AR104"/>
    <mergeCell ref="AS104:AT104"/>
    <mergeCell ref="AU104:AV104"/>
    <mergeCell ref="AW104:AX104"/>
    <mergeCell ref="CC104:CG104"/>
    <mergeCell ref="U105:AH105"/>
    <mergeCell ref="AI105:AJ105"/>
    <mergeCell ref="AK105:AL105"/>
    <mergeCell ref="AM105:AN105"/>
    <mergeCell ref="AO105:AP105"/>
    <mergeCell ref="AQ103:AR103"/>
    <mergeCell ref="AS103:AT103"/>
    <mergeCell ref="AU103:AV103"/>
    <mergeCell ref="AW103:AX103"/>
    <mergeCell ref="CC103:CG103"/>
    <mergeCell ref="U104:AH104"/>
    <mergeCell ref="AI104:AJ104"/>
    <mergeCell ref="AK104:AL104"/>
    <mergeCell ref="AM104:AN104"/>
    <mergeCell ref="AO104:AP104"/>
    <mergeCell ref="AQ102:AR102"/>
    <mergeCell ref="AS102:AT102"/>
    <mergeCell ref="AU102:AV102"/>
    <mergeCell ref="AW102:AX102"/>
    <mergeCell ref="CC102:CG102"/>
    <mergeCell ref="U103:AH103"/>
    <mergeCell ref="AI103:AJ103"/>
    <mergeCell ref="AK103:AL103"/>
    <mergeCell ref="AM103:AN103"/>
    <mergeCell ref="AO103:AP103"/>
    <mergeCell ref="CC100:CG100"/>
    <mergeCell ref="U101:AH101"/>
    <mergeCell ref="AM101:AN101"/>
    <mergeCell ref="AO101:AP101"/>
    <mergeCell ref="CC101:CG101"/>
    <mergeCell ref="U102:AH102"/>
    <mergeCell ref="AI102:AJ102"/>
    <mergeCell ref="AK102:AL102"/>
    <mergeCell ref="AM102:AN102"/>
    <mergeCell ref="AO102:AP102"/>
    <mergeCell ref="CC99:CG99"/>
    <mergeCell ref="U100:AH100"/>
    <mergeCell ref="AI100:AJ100"/>
    <mergeCell ref="AK100:AL100"/>
    <mergeCell ref="AM100:AN100"/>
    <mergeCell ref="AO100:AP100"/>
    <mergeCell ref="AQ100:AR100"/>
    <mergeCell ref="AS100:AT100"/>
    <mergeCell ref="AU100:AV100"/>
    <mergeCell ref="AW100:AX100"/>
    <mergeCell ref="CC98:CG98"/>
    <mergeCell ref="U99:AH99"/>
    <mergeCell ref="AI99:AJ99"/>
    <mergeCell ref="AK99:AL99"/>
    <mergeCell ref="AM99:AN99"/>
    <mergeCell ref="AO99:AP99"/>
    <mergeCell ref="AQ99:AR99"/>
    <mergeCell ref="AS99:AT99"/>
    <mergeCell ref="AU99:AV99"/>
    <mergeCell ref="AW99:AX99"/>
    <mergeCell ref="CC97:CG97"/>
    <mergeCell ref="U98:AH98"/>
    <mergeCell ref="AI98:AJ98"/>
    <mergeCell ref="AK98:AL98"/>
    <mergeCell ref="AM98:AN98"/>
    <mergeCell ref="AO98:AP98"/>
    <mergeCell ref="AQ98:AR98"/>
    <mergeCell ref="AS98:AT98"/>
    <mergeCell ref="AU98:AV98"/>
    <mergeCell ref="AW98:AX98"/>
    <mergeCell ref="CC96:CG96"/>
    <mergeCell ref="U97:AH97"/>
    <mergeCell ref="AI97:AJ97"/>
    <mergeCell ref="AK97:AL97"/>
    <mergeCell ref="AM97:AN97"/>
    <mergeCell ref="AO97:AP97"/>
    <mergeCell ref="AQ97:AR97"/>
    <mergeCell ref="AS97:AT97"/>
    <mergeCell ref="AU97:AV97"/>
    <mergeCell ref="AW97:AX97"/>
    <mergeCell ref="CC95:CG95"/>
    <mergeCell ref="U96:AH96"/>
    <mergeCell ref="AI96:AJ96"/>
    <mergeCell ref="AK96:AL96"/>
    <mergeCell ref="AM96:AN96"/>
    <mergeCell ref="AO96:AP96"/>
    <mergeCell ref="AQ96:AR96"/>
    <mergeCell ref="AS96:AT96"/>
    <mergeCell ref="AU96:AV96"/>
    <mergeCell ref="AW96:AX96"/>
    <mergeCell ref="CC94:CG94"/>
    <mergeCell ref="U95:AH95"/>
    <mergeCell ref="AI95:AJ95"/>
    <mergeCell ref="AK95:AL95"/>
    <mergeCell ref="AM95:AN95"/>
    <mergeCell ref="AO95:AP95"/>
    <mergeCell ref="AQ95:AR95"/>
    <mergeCell ref="AS95:AT95"/>
    <mergeCell ref="AU95:AV95"/>
    <mergeCell ref="AW95:AX95"/>
    <mergeCell ref="CC93:CG93"/>
    <mergeCell ref="U94:AH94"/>
    <mergeCell ref="AI94:AJ94"/>
    <mergeCell ref="AK94:AL94"/>
    <mergeCell ref="AM94:AN94"/>
    <mergeCell ref="AO94:AP94"/>
    <mergeCell ref="AQ94:AR94"/>
    <mergeCell ref="AS94:AT94"/>
    <mergeCell ref="AU94:AV94"/>
    <mergeCell ref="AW94:AX94"/>
    <mergeCell ref="CC92:CG92"/>
    <mergeCell ref="U93:AH93"/>
    <mergeCell ref="AI93:AJ93"/>
    <mergeCell ref="AK93:AL93"/>
    <mergeCell ref="AM93:AN93"/>
    <mergeCell ref="AO93:AP93"/>
    <mergeCell ref="AQ93:AR93"/>
    <mergeCell ref="AS93:AT93"/>
    <mergeCell ref="AU93:AV93"/>
    <mergeCell ref="AW93:AX93"/>
    <mergeCell ref="CC91:CG91"/>
    <mergeCell ref="U92:AH92"/>
    <mergeCell ref="AI92:AJ92"/>
    <mergeCell ref="AK92:AL92"/>
    <mergeCell ref="AM92:AN92"/>
    <mergeCell ref="AO92:AP92"/>
    <mergeCell ref="AQ92:AR92"/>
    <mergeCell ref="AS92:AT92"/>
    <mergeCell ref="AU92:AV92"/>
    <mergeCell ref="AW92:AX92"/>
    <mergeCell ref="CC90:CG90"/>
    <mergeCell ref="U91:AH91"/>
    <mergeCell ref="AI91:AJ91"/>
    <mergeCell ref="AK91:AL91"/>
    <mergeCell ref="AM91:AN91"/>
    <mergeCell ref="AO91:AP91"/>
    <mergeCell ref="AQ91:AR91"/>
    <mergeCell ref="AS91:AT91"/>
    <mergeCell ref="AU91:AV91"/>
    <mergeCell ref="AW91:AX91"/>
    <mergeCell ref="CC89:CG89"/>
    <mergeCell ref="U90:AH90"/>
    <mergeCell ref="AI90:AJ90"/>
    <mergeCell ref="AK90:AL90"/>
    <mergeCell ref="AM90:AN90"/>
    <mergeCell ref="AO90:AP90"/>
    <mergeCell ref="AQ90:AR90"/>
    <mergeCell ref="AS90:AT90"/>
    <mergeCell ref="AU90:AV90"/>
    <mergeCell ref="AW90:AX90"/>
    <mergeCell ref="U89:AH89"/>
    <mergeCell ref="AI89:AJ89"/>
    <mergeCell ref="AK89:AL89"/>
    <mergeCell ref="AM89:AN89"/>
    <mergeCell ref="AO89:AP89"/>
    <mergeCell ref="AQ89:AR89"/>
    <mergeCell ref="AS89:AT89"/>
    <mergeCell ref="AU89:AV89"/>
    <mergeCell ref="AW89:AX89"/>
    <mergeCell ref="AS88:AT88"/>
    <mergeCell ref="AU88:AV88"/>
    <mergeCell ref="AW88:AX88"/>
    <mergeCell ref="CC88:CG88"/>
    <mergeCell ref="AS87:AT87"/>
    <mergeCell ref="AU87:AV87"/>
    <mergeCell ref="AW87:AX87"/>
    <mergeCell ref="CC87:CG87"/>
    <mergeCell ref="U88:AH88"/>
    <mergeCell ref="AI88:AJ88"/>
    <mergeCell ref="AK88:AL88"/>
    <mergeCell ref="AM88:AN88"/>
    <mergeCell ref="AO88:AP88"/>
    <mergeCell ref="AQ88:AR88"/>
    <mergeCell ref="AS86:AT86"/>
    <mergeCell ref="AU86:AV86"/>
    <mergeCell ref="AW86:AX86"/>
    <mergeCell ref="CC86:CG86"/>
    <mergeCell ref="U87:AH87"/>
    <mergeCell ref="AI87:AJ87"/>
    <mergeCell ref="AK87:AL87"/>
    <mergeCell ref="AM87:AN87"/>
    <mergeCell ref="AO87:AP87"/>
    <mergeCell ref="AQ87:AR87"/>
    <mergeCell ref="AS85:AT85"/>
    <mergeCell ref="AU85:AV85"/>
    <mergeCell ref="AW85:AX85"/>
    <mergeCell ref="CC85:CG85"/>
    <mergeCell ref="U86:AH86"/>
    <mergeCell ref="AI86:AJ86"/>
    <mergeCell ref="AK86:AL86"/>
    <mergeCell ref="AM86:AN86"/>
    <mergeCell ref="AO86:AP86"/>
    <mergeCell ref="AQ86:AR86"/>
    <mergeCell ref="AS84:AT84"/>
    <mergeCell ref="AU84:AV84"/>
    <mergeCell ref="AW84:AX84"/>
    <mergeCell ref="CC84:CG84"/>
    <mergeCell ref="U85:AH85"/>
    <mergeCell ref="AI85:AJ85"/>
    <mergeCell ref="AK85:AL85"/>
    <mergeCell ref="AM85:AN85"/>
    <mergeCell ref="AO85:AP85"/>
    <mergeCell ref="AQ85:AR85"/>
    <mergeCell ref="AS83:AT83"/>
    <mergeCell ref="AU83:AV83"/>
    <mergeCell ref="AW83:AX83"/>
    <mergeCell ref="CC83:CG83"/>
    <mergeCell ref="U84:AH84"/>
    <mergeCell ref="AI84:AJ84"/>
    <mergeCell ref="AK84:AL84"/>
    <mergeCell ref="AM84:AN84"/>
    <mergeCell ref="AO84:AP84"/>
    <mergeCell ref="AQ84:AR84"/>
    <mergeCell ref="AS82:AT82"/>
    <mergeCell ref="AU82:AV82"/>
    <mergeCell ref="AW82:AX82"/>
    <mergeCell ref="CC82:CG82"/>
    <mergeCell ref="U83:AH83"/>
    <mergeCell ref="AI83:AJ83"/>
    <mergeCell ref="AK83:AL83"/>
    <mergeCell ref="AM83:AN83"/>
    <mergeCell ref="AO83:AP83"/>
    <mergeCell ref="AQ83:AR83"/>
    <mergeCell ref="AS81:AT81"/>
    <mergeCell ref="AU81:AV81"/>
    <mergeCell ref="AW81:AX81"/>
    <mergeCell ref="CC81:CG81"/>
    <mergeCell ref="U82:AH82"/>
    <mergeCell ref="AI82:AJ82"/>
    <mergeCell ref="AK82:AL82"/>
    <mergeCell ref="AM82:AN82"/>
    <mergeCell ref="AO82:AP82"/>
    <mergeCell ref="AQ82:AR82"/>
    <mergeCell ref="AS80:AT80"/>
    <mergeCell ref="AU80:AV80"/>
    <mergeCell ref="AW80:AX80"/>
    <mergeCell ref="CC80:CG80"/>
    <mergeCell ref="U81:AH81"/>
    <mergeCell ref="AI81:AJ81"/>
    <mergeCell ref="AK81:AL81"/>
    <mergeCell ref="AM81:AN81"/>
    <mergeCell ref="AO81:AP81"/>
    <mergeCell ref="AQ81:AR81"/>
    <mergeCell ref="AS79:AT79"/>
    <mergeCell ref="AU79:AV79"/>
    <mergeCell ref="AW79:AX79"/>
    <mergeCell ref="CC79:CG79"/>
    <mergeCell ref="U80:AH80"/>
    <mergeCell ref="AI80:AJ80"/>
    <mergeCell ref="AK80:AL80"/>
    <mergeCell ref="AM80:AN80"/>
    <mergeCell ref="AO80:AP80"/>
    <mergeCell ref="AQ80:AR80"/>
    <mergeCell ref="AS78:AT78"/>
    <mergeCell ref="AU78:AV78"/>
    <mergeCell ref="AW78:AX78"/>
    <mergeCell ref="CC78:CG78"/>
    <mergeCell ref="U79:AH79"/>
    <mergeCell ref="AI79:AJ79"/>
    <mergeCell ref="AK79:AL79"/>
    <mergeCell ref="AM79:AN79"/>
    <mergeCell ref="AO79:AP79"/>
    <mergeCell ref="AQ79:AR79"/>
    <mergeCell ref="AS77:AT77"/>
    <mergeCell ref="AU77:AV77"/>
    <mergeCell ref="AW77:AX77"/>
    <mergeCell ref="CC77:CG77"/>
    <mergeCell ref="U78:AH78"/>
    <mergeCell ref="AI78:AJ78"/>
    <mergeCell ref="AK78:AL78"/>
    <mergeCell ref="AM78:AN78"/>
    <mergeCell ref="AO78:AP78"/>
    <mergeCell ref="AQ78:AR78"/>
    <mergeCell ref="AS76:AT76"/>
    <mergeCell ref="AU76:AV76"/>
    <mergeCell ref="AW76:AX76"/>
    <mergeCell ref="CC76:CG76"/>
    <mergeCell ref="U77:AH77"/>
    <mergeCell ref="AI77:AJ77"/>
    <mergeCell ref="AK77:AL77"/>
    <mergeCell ref="AM77:AN77"/>
    <mergeCell ref="AO77:AP77"/>
    <mergeCell ref="AQ77:AR77"/>
    <mergeCell ref="AS75:AT75"/>
    <mergeCell ref="AU75:AV75"/>
    <mergeCell ref="AW75:AX75"/>
    <mergeCell ref="CC75:CG75"/>
    <mergeCell ref="U76:AH76"/>
    <mergeCell ref="AI76:AJ76"/>
    <mergeCell ref="AK76:AL76"/>
    <mergeCell ref="AM76:AN76"/>
    <mergeCell ref="AO76:AP76"/>
    <mergeCell ref="AQ76:AR76"/>
    <mergeCell ref="U75:AH75"/>
    <mergeCell ref="AI75:AJ75"/>
    <mergeCell ref="AK75:AL75"/>
    <mergeCell ref="AM75:AN75"/>
    <mergeCell ref="AO75:AP75"/>
    <mergeCell ref="AQ75:AR75"/>
    <mergeCell ref="AS73:AT73"/>
    <mergeCell ref="AU73:AV73"/>
    <mergeCell ref="AW73:AX73"/>
    <mergeCell ref="CC73:CE73"/>
    <mergeCell ref="U74:AH74"/>
    <mergeCell ref="AI74:AJ74"/>
    <mergeCell ref="AM74:AN74"/>
    <mergeCell ref="AO74:AP74"/>
    <mergeCell ref="AU74:AV74"/>
    <mergeCell ref="CC74:CG74"/>
    <mergeCell ref="AS72:AT72"/>
    <mergeCell ref="AU72:AV72"/>
    <mergeCell ref="AW72:AX72"/>
    <mergeCell ref="CC72:CE72"/>
    <mergeCell ref="U73:AH73"/>
    <mergeCell ref="AI73:AJ73"/>
    <mergeCell ref="AK73:AL73"/>
    <mergeCell ref="AM73:AN73"/>
    <mergeCell ref="AO73:AP73"/>
    <mergeCell ref="AQ73:AR73"/>
    <mergeCell ref="U72:AH72"/>
    <mergeCell ref="AI72:AJ72"/>
    <mergeCell ref="AK72:AL72"/>
    <mergeCell ref="AM72:AN72"/>
    <mergeCell ref="AO72:AP72"/>
    <mergeCell ref="AQ72:AR72"/>
    <mergeCell ref="AS70:AT70"/>
    <mergeCell ref="AU70:AV70"/>
    <mergeCell ref="AW70:AX70"/>
    <mergeCell ref="CC70:CG70"/>
    <mergeCell ref="U71:AH71"/>
    <mergeCell ref="AI71:AJ71"/>
    <mergeCell ref="AM71:AN71"/>
    <mergeCell ref="AO71:AP71"/>
    <mergeCell ref="AU71:AV71"/>
    <mergeCell ref="CC71:CG71"/>
    <mergeCell ref="AS69:AT69"/>
    <mergeCell ref="AU69:AV69"/>
    <mergeCell ref="AW69:AX69"/>
    <mergeCell ref="CC69:CG69"/>
    <mergeCell ref="U70:AH70"/>
    <mergeCell ref="AI70:AJ70"/>
    <mergeCell ref="AK70:AL70"/>
    <mergeCell ref="AM70:AN70"/>
    <mergeCell ref="AO70:AP70"/>
    <mergeCell ref="AQ70:AR70"/>
    <mergeCell ref="AS68:AT68"/>
    <mergeCell ref="AU68:AV68"/>
    <mergeCell ref="AW68:AX68"/>
    <mergeCell ref="CC68:CG68"/>
    <mergeCell ref="U69:AH69"/>
    <mergeCell ref="AI69:AJ69"/>
    <mergeCell ref="AK69:AL69"/>
    <mergeCell ref="AM69:AN69"/>
    <mergeCell ref="AO69:AP69"/>
    <mergeCell ref="AQ69:AR69"/>
    <mergeCell ref="AS67:AT67"/>
    <mergeCell ref="AU67:AV67"/>
    <mergeCell ref="AW67:AX67"/>
    <mergeCell ref="CC67:CG67"/>
    <mergeCell ref="U68:AH68"/>
    <mergeCell ref="AI68:AJ68"/>
    <mergeCell ref="AK68:AL68"/>
    <mergeCell ref="AM68:AN68"/>
    <mergeCell ref="AO68:AP68"/>
    <mergeCell ref="AQ68:AR68"/>
    <mergeCell ref="AS66:AT66"/>
    <mergeCell ref="AU66:AV66"/>
    <mergeCell ref="AW66:AX66"/>
    <mergeCell ref="CC66:CG66"/>
    <mergeCell ref="U67:AH67"/>
    <mergeCell ref="AI67:AJ67"/>
    <mergeCell ref="AK67:AL67"/>
    <mergeCell ref="AM67:AN67"/>
    <mergeCell ref="AO67:AP67"/>
    <mergeCell ref="AQ67:AR67"/>
    <mergeCell ref="AS65:AT65"/>
    <mergeCell ref="AU65:AV65"/>
    <mergeCell ref="AW65:AX65"/>
    <mergeCell ref="CC65:CG65"/>
    <mergeCell ref="U66:AH66"/>
    <mergeCell ref="AI66:AJ66"/>
    <mergeCell ref="AK66:AL66"/>
    <mergeCell ref="AM66:AN66"/>
    <mergeCell ref="AO66:AP66"/>
    <mergeCell ref="AQ66:AR66"/>
    <mergeCell ref="AS64:AT64"/>
    <mergeCell ref="AU64:AV64"/>
    <mergeCell ref="AW64:AX64"/>
    <mergeCell ref="CC64:CG64"/>
    <mergeCell ref="U65:AH65"/>
    <mergeCell ref="AI65:AJ65"/>
    <mergeCell ref="AK65:AL65"/>
    <mergeCell ref="AM65:AN65"/>
    <mergeCell ref="AO65:AP65"/>
    <mergeCell ref="AQ65:AR65"/>
    <mergeCell ref="AS63:AT63"/>
    <mergeCell ref="AU63:AV63"/>
    <mergeCell ref="AW63:AX63"/>
    <mergeCell ref="CC63:CG63"/>
    <mergeCell ref="U64:AH64"/>
    <mergeCell ref="AI64:AJ64"/>
    <mergeCell ref="AK64:AL64"/>
    <mergeCell ref="AM64:AN64"/>
    <mergeCell ref="AO64:AP64"/>
    <mergeCell ref="AQ64:AR64"/>
    <mergeCell ref="AS62:AT62"/>
    <mergeCell ref="AU62:AV62"/>
    <mergeCell ref="AW62:AX62"/>
    <mergeCell ref="CC62:CG62"/>
    <mergeCell ref="U63:AH63"/>
    <mergeCell ref="AI63:AJ63"/>
    <mergeCell ref="AK63:AL63"/>
    <mergeCell ref="AM63:AN63"/>
    <mergeCell ref="AO63:AP63"/>
    <mergeCell ref="AQ63:AR63"/>
    <mergeCell ref="AS61:AT61"/>
    <mergeCell ref="AU61:AV61"/>
    <mergeCell ref="AW61:AX61"/>
    <mergeCell ref="CC61:CG61"/>
    <mergeCell ref="U62:AH62"/>
    <mergeCell ref="AI62:AJ62"/>
    <mergeCell ref="AK62:AL62"/>
    <mergeCell ref="AM62:AN62"/>
    <mergeCell ref="AO62:AP62"/>
    <mergeCell ref="AQ62:AR62"/>
    <mergeCell ref="AS60:AT60"/>
    <mergeCell ref="AU60:AV60"/>
    <mergeCell ref="AW60:AX60"/>
    <mergeCell ref="CC60:CG60"/>
    <mergeCell ref="U61:AH61"/>
    <mergeCell ref="AI61:AJ61"/>
    <mergeCell ref="AK61:AL61"/>
    <mergeCell ref="AM61:AN61"/>
    <mergeCell ref="AO61:AP61"/>
    <mergeCell ref="AQ61:AR61"/>
    <mergeCell ref="AS59:AT59"/>
    <mergeCell ref="AU59:AV59"/>
    <mergeCell ref="AW59:AX59"/>
    <mergeCell ref="CC59:CG59"/>
    <mergeCell ref="U60:AH60"/>
    <mergeCell ref="AI60:AJ60"/>
    <mergeCell ref="AK60:AL60"/>
    <mergeCell ref="AM60:AN60"/>
    <mergeCell ref="AO60:AP60"/>
    <mergeCell ref="AQ60:AR60"/>
    <mergeCell ref="AS58:AT58"/>
    <mergeCell ref="AU58:AV58"/>
    <mergeCell ref="AW58:AX58"/>
    <mergeCell ref="CC58:CG58"/>
    <mergeCell ref="U59:AH59"/>
    <mergeCell ref="AI59:AJ59"/>
    <mergeCell ref="AK59:AL59"/>
    <mergeCell ref="AM59:AN59"/>
    <mergeCell ref="AO59:AP59"/>
    <mergeCell ref="AQ59:AR59"/>
    <mergeCell ref="AS57:AT57"/>
    <mergeCell ref="AU57:AV57"/>
    <mergeCell ref="AW57:AX57"/>
    <mergeCell ref="CC57:CG57"/>
    <mergeCell ref="U58:AH58"/>
    <mergeCell ref="AI58:AJ58"/>
    <mergeCell ref="AK58:AL58"/>
    <mergeCell ref="AM58:AN58"/>
    <mergeCell ref="AO58:AP58"/>
    <mergeCell ref="AQ58:AR58"/>
    <mergeCell ref="AS56:AT56"/>
    <mergeCell ref="AU56:AV56"/>
    <mergeCell ref="AW56:AX56"/>
    <mergeCell ref="CC56:CG56"/>
    <mergeCell ref="U57:AH57"/>
    <mergeCell ref="AI57:AJ57"/>
    <mergeCell ref="AK57:AL57"/>
    <mergeCell ref="AM57:AN57"/>
    <mergeCell ref="AO57:AP57"/>
    <mergeCell ref="AQ57:AR57"/>
    <mergeCell ref="AS55:AT55"/>
    <mergeCell ref="AU55:AV55"/>
    <mergeCell ref="AW55:AX55"/>
    <mergeCell ref="CC55:CG55"/>
    <mergeCell ref="U56:AH56"/>
    <mergeCell ref="AI56:AJ56"/>
    <mergeCell ref="AK56:AL56"/>
    <mergeCell ref="AM56:AN56"/>
    <mergeCell ref="AO56:AP56"/>
    <mergeCell ref="AQ56:AR56"/>
    <mergeCell ref="AS54:AT54"/>
    <mergeCell ref="AU54:AV54"/>
    <mergeCell ref="AW54:AX54"/>
    <mergeCell ref="CC54:CG54"/>
    <mergeCell ref="U55:AH55"/>
    <mergeCell ref="AI55:AJ55"/>
    <mergeCell ref="AK55:AL55"/>
    <mergeCell ref="AM55:AN55"/>
    <mergeCell ref="AO55:AP55"/>
    <mergeCell ref="AQ55:AR55"/>
    <mergeCell ref="AS53:AT53"/>
    <mergeCell ref="AU53:AV53"/>
    <mergeCell ref="AW53:AX53"/>
    <mergeCell ref="CC53:CG53"/>
    <mergeCell ref="U54:AH54"/>
    <mergeCell ref="AI54:AJ54"/>
    <mergeCell ref="AK54:AL54"/>
    <mergeCell ref="AM54:AN54"/>
    <mergeCell ref="AO54:AP54"/>
    <mergeCell ref="AQ54:AR54"/>
    <mergeCell ref="U53:AH53"/>
    <mergeCell ref="AI53:AJ53"/>
    <mergeCell ref="AK53:AL53"/>
    <mergeCell ref="AM53:AN53"/>
    <mergeCell ref="AO53:AP53"/>
    <mergeCell ref="AQ53:AR53"/>
    <mergeCell ref="CC51:CG51"/>
    <mergeCell ref="U52:AH52"/>
    <mergeCell ref="AI52:AJ52"/>
    <mergeCell ref="AK52:AL52"/>
    <mergeCell ref="AM52:AN52"/>
    <mergeCell ref="AO52:AP52"/>
    <mergeCell ref="AQ52:AR52"/>
    <mergeCell ref="AS52:AT52"/>
    <mergeCell ref="AU52:AV52"/>
    <mergeCell ref="CC52:CG52"/>
    <mergeCell ref="AU50:AV50"/>
    <mergeCell ref="CC50:CG50"/>
    <mergeCell ref="U51:AH51"/>
    <mergeCell ref="AI51:AJ51"/>
    <mergeCell ref="AK51:AL51"/>
    <mergeCell ref="AM51:AN51"/>
    <mergeCell ref="AO51:AP51"/>
    <mergeCell ref="AQ51:AR51"/>
    <mergeCell ref="AS51:AT51"/>
    <mergeCell ref="AU51:AV51"/>
    <mergeCell ref="AS49:AT49"/>
    <mergeCell ref="AU49:AV49"/>
    <mergeCell ref="CC49:CG49"/>
    <mergeCell ref="U50:AH50"/>
    <mergeCell ref="AI50:AJ50"/>
    <mergeCell ref="AK50:AL50"/>
    <mergeCell ref="AM50:AN50"/>
    <mergeCell ref="AO50:AP50"/>
    <mergeCell ref="AQ50:AR50"/>
    <mergeCell ref="AS50:AT50"/>
    <mergeCell ref="U48:AH48"/>
    <mergeCell ref="AM48:AN48"/>
    <mergeCell ref="AO48:AP48"/>
    <mergeCell ref="CC48:CG48"/>
    <mergeCell ref="U49:AH49"/>
    <mergeCell ref="AI49:AJ49"/>
    <mergeCell ref="AK49:AL49"/>
    <mergeCell ref="AM49:AN49"/>
    <mergeCell ref="AO49:AP49"/>
    <mergeCell ref="AQ49:AR49"/>
    <mergeCell ref="CC46:CG46"/>
    <mergeCell ref="U47:AH47"/>
    <mergeCell ref="AI47:AJ47"/>
    <mergeCell ref="AM47:AN47"/>
    <mergeCell ref="AO47:AP47"/>
    <mergeCell ref="AQ47:AR47"/>
    <mergeCell ref="AU47:AV47"/>
    <mergeCell ref="CC47:CG47"/>
    <mergeCell ref="U46:AH46"/>
    <mergeCell ref="AI46:AJ46"/>
    <mergeCell ref="AM46:AN46"/>
    <mergeCell ref="AO46:AP46"/>
    <mergeCell ref="AQ46:AR46"/>
    <mergeCell ref="AU46:AV46"/>
    <mergeCell ref="AW44:AX44"/>
    <mergeCell ref="CC44:CG44"/>
    <mergeCell ref="U45:AH45"/>
    <mergeCell ref="AM45:AN45"/>
    <mergeCell ref="AO45:AP45"/>
    <mergeCell ref="AU45:AV45"/>
    <mergeCell ref="CC45:CG45"/>
    <mergeCell ref="AW43:AX43"/>
    <mergeCell ref="CC43:CG43"/>
    <mergeCell ref="U44:AH44"/>
    <mergeCell ref="AI44:AJ44"/>
    <mergeCell ref="AK44:AL44"/>
    <mergeCell ref="AM44:AN44"/>
    <mergeCell ref="AO44:AP44"/>
    <mergeCell ref="AQ44:AR44"/>
    <mergeCell ref="AS44:AT44"/>
    <mergeCell ref="AU44:AV44"/>
    <mergeCell ref="AU42:AV42"/>
    <mergeCell ref="CC42:CG42"/>
    <mergeCell ref="U43:AH43"/>
    <mergeCell ref="AI43:AJ43"/>
    <mergeCell ref="AK43:AL43"/>
    <mergeCell ref="AM43:AN43"/>
    <mergeCell ref="AO43:AP43"/>
    <mergeCell ref="AQ43:AR43"/>
    <mergeCell ref="AS43:AT43"/>
    <mergeCell ref="AU43:AV43"/>
    <mergeCell ref="U42:AH42"/>
    <mergeCell ref="AI42:AJ42"/>
    <mergeCell ref="AK42:AL42"/>
    <mergeCell ref="AM42:AN42"/>
    <mergeCell ref="AO42:AP42"/>
    <mergeCell ref="AQ42:AR42"/>
    <mergeCell ref="CC40:CG40"/>
    <mergeCell ref="U41:AH41"/>
    <mergeCell ref="AK41:AL41"/>
    <mergeCell ref="AM41:AN41"/>
    <mergeCell ref="AO41:AP41"/>
    <mergeCell ref="AU41:AV41"/>
    <mergeCell ref="CC41:CG41"/>
    <mergeCell ref="AQ36:AR36"/>
    <mergeCell ref="AS36:AT36"/>
    <mergeCell ref="AU36:AV36"/>
    <mergeCell ref="AW36:AX36"/>
    <mergeCell ref="CC39:CG39"/>
    <mergeCell ref="U40:AH40"/>
    <mergeCell ref="AI40:AJ40"/>
    <mergeCell ref="AK40:AL40"/>
    <mergeCell ref="AM40:AN40"/>
    <mergeCell ref="AO40:AP40"/>
    <mergeCell ref="AQ40:AR40"/>
    <mergeCell ref="AS40:AT40"/>
    <mergeCell ref="AU40:AV40"/>
    <mergeCell ref="AW40:AX40"/>
    <mergeCell ref="CC38:CG38"/>
    <mergeCell ref="U39:AH39"/>
    <mergeCell ref="AI39:AJ39"/>
    <mergeCell ref="AK39:AL39"/>
    <mergeCell ref="AM39:AN39"/>
    <mergeCell ref="AO39:AP39"/>
    <mergeCell ref="AQ39:AR39"/>
    <mergeCell ref="AS39:AT39"/>
    <mergeCell ref="AU39:AV39"/>
    <mergeCell ref="AW39:AX39"/>
    <mergeCell ref="AQ33:AX33"/>
    <mergeCell ref="AY33:BD33"/>
    <mergeCell ref="BE33:BJ33"/>
    <mergeCell ref="BK33:BP33"/>
    <mergeCell ref="BQ33:BV33"/>
    <mergeCell ref="BW33:CB33"/>
    <mergeCell ref="AQ34:AR35"/>
    <mergeCell ref="CC37:CG37"/>
    <mergeCell ref="U38:AH38"/>
    <mergeCell ref="AI38:AJ38"/>
    <mergeCell ref="AK38:AL38"/>
    <mergeCell ref="AM38:AN38"/>
    <mergeCell ref="AO38:AP38"/>
    <mergeCell ref="AQ38:AR38"/>
    <mergeCell ref="AS38:AT38"/>
    <mergeCell ref="AU38:AV38"/>
    <mergeCell ref="AW38:AX38"/>
    <mergeCell ref="CC36:CG36"/>
    <mergeCell ref="U37:AH37"/>
    <mergeCell ref="AI37:AJ37"/>
    <mergeCell ref="AK37:AL37"/>
    <mergeCell ref="AM37:AN37"/>
    <mergeCell ref="AO37:AP37"/>
    <mergeCell ref="AQ37:AR37"/>
    <mergeCell ref="AS37:AT37"/>
    <mergeCell ref="AU37:AV37"/>
    <mergeCell ref="AW37:AX37"/>
    <mergeCell ref="U36:AH36"/>
    <mergeCell ref="AI36:AJ36"/>
    <mergeCell ref="AK36:AL36"/>
    <mergeCell ref="AM36:AN36"/>
    <mergeCell ref="AO36:AP36"/>
    <mergeCell ref="BU23:BV23"/>
    <mergeCell ref="CB23:CE23"/>
    <mergeCell ref="BU24:BV24"/>
    <mergeCell ref="CB24:CE24"/>
    <mergeCell ref="T32:T35"/>
    <mergeCell ref="U32:AH35"/>
    <mergeCell ref="AI32:AJ35"/>
    <mergeCell ref="AK32:AL35"/>
    <mergeCell ref="AM32:AX32"/>
    <mergeCell ref="AY32:CB32"/>
    <mergeCell ref="BZ34:CB34"/>
    <mergeCell ref="BU20:BV20"/>
    <mergeCell ref="CB20:CE20"/>
    <mergeCell ref="BU21:BV21"/>
    <mergeCell ref="CB21:CE21"/>
    <mergeCell ref="BU22:BV22"/>
    <mergeCell ref="CB22:CE22"/>
    <mergeCell ref="BH34:BJ34"/>
    <mergeCell ref="BK34:BM34"/>
    <mergeCell ref="BN34:BP34"/>
    <mergeCell ref="BQ34:BS34"/>
    <mergeCell ref="BT34:BV34"/>
    <mergeCell ref="BW34:BY34"/>
    <mergeCell ref="AS34:AT35"/>
    <mergeCell ref="AU34:AV35"/>
    <mergeCell ref="AW34:AX35"/>
    <mergeCell ref="AY34:BA34"/>
    <mergeCell ref="BB34:BD34"/>
    <mergeCell ref="BE34:BG34"/>
    <mergeCell ref="CC32:CG35"/>
    <mergeCell ref="AM33:AN35"/>
    <mergeCell ref="AO33:AP35"/>
    <mergeCell ref="BY17:BY18"/>
    <mergeCell ref="BZ17:BZ18"/>
    <mergeCell ref="CA17:CA18"/>
    <mergeCell ref="CB17:CF18"/>
    <mergeCell ref="BU19:BV19"/>
    <mergeCell ref="CB19:CE19"/>
    <mergeCell ref="BL17:BL18"/>
    <mergeCell ref="BM17:BO17"/>
    <mergeCell ref="BP17:BP18"/>
    <mergeCell ref="BQ17:BT17"/>
    <mergeCell ref="BU17:BV18"/>
    <mergeCell ref="BW17:BW18"/>
    <mergeCell ref="AU17:AX17"/>
    <mergeCell ref="AY17:AY18"/>
    <mergeCell ref="AZ17:BB17"/>
    <mergeCell ref="BC17:BC18"/>
    <mergeCell ref="BD17:BG17"/>
    <mergeCell ref="BH17:BK17"/>
    <mergeCell ref="AH17:AK17"/>
    <mergeCell ref="AL17:AL18"/>
    <mergeCell ref="AM17:AO17"/>
    <mergeCell ref="AP17:AP18"/>
    <mergeCell ref="AQ17:AS17"/>
    <mergeCell ref="AT17:AT18"/>
    <mergeCell ref="AL2:BT2"/>
    <mergeCell ref="AL4:BT4"/>
    <mergeCell ref="AN8:AV8"/>
    <mergeCell ref="AW8:BL10"/>
    <mergeCell ref="T17:T18"/>
    <mergeCell ref="U17:X17"/>
    <mergeCell ref="Y17:Y18"/>
    <mergeCell ref="Z17:AB17"/>
    <mergeCell ref="AC17:AC18"/>
    <mergeCell ref="AD17:AG17"/>
    <mergeCell ref="BX17:BX18"/>
  </mergeCells>
  <printOptions horizontalCentered="1"/>
  <pageMargins left="0.25" right="0.25" top="0.75" bottom="0.75" header="0.3" footer="0.3"/>
  <pageSetup paperSize="8" scale="10" fitToHeight="0" orientation="portrait" r:id="rId1"/>
  <colBreaks count="1" manualBreakCount="1">
    <brk id="189" max="266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итог</vt:lpstr>
      <vt:lpstr>Лист1</vt:lpstr>
      <vt:lpstr>итог!Область_печати</vt:lpstr>
      <vt:lpstr>Лист1!Область_печати</vt:lpstr>
    </vt:vector>
  </TitlesOfParts>
  <Company>ВЦ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1</cp:lastModifiedBy>
  <cp:lastPrinted>2025-02-27T11:20:19Z</cp:lastPrinted>
  <dcterms:created xsi:type="dcterms:W3CDTF">1999-02-26T09:40:51Z</dcterms:created>
  <dcterms:modified xsi:type="dcterms:W3CDTF">2025-03-13T09:33:13Z</dcterms:modified>
</cp:coreProperties>
</file>