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0E3EF05-00C2-459D-BFE8-38C9C631DB67}" xr6:coauthVersionLast="46" xr6:coauthVersionMax="46" xr10:uidLastSave="{00000000-0000-0000-0000-000000000000}"/>
  <bookViews>
    <workbookView xWindow="-108" yWindow="-108" windowWidth="23256" windowHeight="12576" tabRatio="584" xr2:uid="{00000000-000D-0000-FFFF-FFFF00000000}"/>
  </bookViews>
  <sheets>
    <sheet name="Примерный учебный план" sheetId="25" r:id="rId1"/>
    <sheet name="Лист1" sheetId="26" r:id="rId2"/>
  </sheets>
  <definedNames>
    <definedName name="_xlnm.Print_Area" localSheetId="0">'Примерный учебный план'!$A$1:$BI$221</definedName>
  </definedNames>
  <calcPr calcId="181029"/>
</workbook>
</file>

<file path=xl/calcChain.xml><?xml version="1.0" encoding="utf-8"?>
<calcChain xmlns="http://schemas.openxmlformats.org/spreadsheetml/2006/main">
  <c r="BG65" i="25" l="1"/>
  <c r="AO65" i="25"/>
  <c r="AP65" i="25"/>
  <c r="AQ65" i="25"/>
  <c r="AR65" i="25"/>
  <c r="AS65" i="25"/>
  <c r="AT65" i="25"/>
  <c r="T65" i="25"/>
  <c r="V65" i="25"/>
  <c r="X65" i="25"/>
  <c r="P91" i="25"/>
  <c r="BB65" i="25" l="1"/>
  <c r="T27" i="25" l="1"/>
  <c r="P133" i="25"/>
  <c r="P134" i="25"/>
  <c r="BG27" i="25"/>
  <c r="BA65" i="25"/>
  <c r="BC65" i="25"/>
  <c r="BC131" i="25" s="1"/>
  <c r="P118" i="25"/>
  <c r="AE27" i="25"/>
  <c r="AE65" i="25"/>
  <c r="AE131" i="25" l="1"/>
  <c r="BG131" i="25"/>
  <c r="BD134" i="25" s="1"/>
  <c r="BA139" i="25"/>
  <c r="AV65" i="25"/>
  <c r="AY65" i="25"/>
  <c r="BB131" i="25"/>
  <c r="P76" i="25"/>
  <c r="R76" i="25"/>
  <c r="BA132" i="25" l="1"/>
  <c r="R135" i="25"/>
  <c r="Z27" i="25"/>
  <c r="X27" i="25"/>
  <c r="X131" i="25" s="1"/>
  <c r="V27" i="25"/>
  <c r="AF65" i="25"/>
  <c r="AM65" i="25"/>
  <c r="Z65" i="25"/>
  <c r="P98" i="25"/>
  <c r="P114" i="25"/>
  <c r="R136" i="25"/>
  <c r="P135" i="25"/>
  <c r="P117" i="25"/>
  <c r="P116" i="25"/>
  <c r="P115" i="25"/>
  <c r="P111" i="25"/>
  <c r="P110" i="25"/>
  <c r="P109" i="25"/>
  <c r="P108" i="25"/>
  <c r="P107" i="25"/>
  <c r="P104" i="25"/>
  <c r="P103" i="25"/>
  <c r="P102" i="25"/>
  <c r="P101" i="25"/>
  <c r="P100" i="25"/>
  <c r="P99" i="25"/>
  <c r="P96" i="25"/>
  <c r="P94" i="25"/>
  <c r="P93" i="25"/>
  <c r="P92" i="25"/>
  <c r="P78" i="25"/>
  <c r="P77" i="25"/>
  <c r="P74" i="25"/>
  <c r="P73" i="25"/>
  <c r="P71" i="25"/>
  <c r="P70" i="25"/>
  <c r="P68" i="25"/>
  <c r="P67" i="25"/>
  <c r="P64" i="25"/>
  <c r="P63" i="25"/>
  <c r="P61" i="25"/>
  <c r="P60" i="25"/>
  <c r="P58" i="25"/>
  <c r="P56" i="25"/>
  <c r="P55" i="25"/>
  <c r="P53" i="25"/>
  <c r="P48" i="25"/>
  <c r="P47" i="25"/>
  <c r="P46" i="25"/>
  <c r="P44" i="25"/>
  <c r="P43" i="25"/>
  <c r="P41" i="25"/>
  <c r="P40" i="25"/>
  <c r="P39" i="25"/>
  <c r="P38" i="25"/>
  <c r="P36" i="25"/>
  <c r="P35" i="25"/>
  <c r="P34" i="25"/>
  <c r="P65" i="25" l="1"/>
  <c r="Z131" i="25"/>
  <c r="T64" i="25"/>
  <c r="T28" i="25"/>
  <c r="T131" i="25"/>
  <c r="P27" i="25"/>
  <c r="AP27" i="25"/>
  <c r="BC138" i="25"/>
  <c r="AI27" i="25"/>
  <c r="AI131" i="25" s="1"/>
  <c r="AH132" i="25" s="1"/>
  <c r="P131" i="25" l="1"/>
  <c r="AP131" i="25"/>
  <c r="AO132" i="25" s="1"/>
  <c r="AB65" i="25"/>
  <c r="AC65" i="25"/>
  <c r="R64" i="25" s="1"/>
  <c r="AD65" i="25"/>
  <c r="AG65" i="25"/>
  <c r="AX65" i="25" l="1"/>
  <c r="AU65" i="25"/>
  <c r="AK65" i="25"/>
  <c r="AW27" i="25" l="1"/>
  <c r="AU27" i="25"/>
  <c r="AT27" i="25"/>
  <c r="AS27" i="25"/>
  <c r="AR27" i="25"/>
  <c r="AQ27" i="25"/>
  <c r="AO27" i="25"/>
  <c r="AN27" i="25"/>
  <c r="AM27" i="25"/>
  <c r="AK27" i="25"/>
  <c r="AW65" i="25"/>
  <c r="BA131" i="25"/>
  <c r="AX27" i="25"/>
  <c r="AH27" i="25"/>
  <c r="AB27" i="25"/>
  <c r="R34" i="25"/>
  <c r="R92" i="25"/>
  <c r="R106" i="25"/>
  <c r="R93" i="25"/>
  <c r="AZ65" i="25"/>
  <c r="AN65" i="25"/>
  <c r="AZ27" i="25"/>
  <c r="AY27" i="25"/>
  <c r="AV27" i="25"/>
  <c r="AJ27" i="25"/>
  <c r="AJ131" i="25" s="1"/>
  <c r="AG27" i="25"/>
  <c r="AF27" i="25"/>
  <c r="AF131" i="25" s="1"/>
  <c r="AD27" i="25"/>
  <c r="AC27" i="25"/>
  <c r="R63" i="25"/>
  <c r="R65" i="25" l="1"/>
  <c r="BA137" i="25"/>
  <c r="AB28" i="25"/>
  <c r="AZ131" i="25"/>
  <c r="R28" i="25"/>
  <c r="AH131" i="25"/>
  <c r="AH137" i="25" s="1"/>
  <c r="AY131" i="25"/>
  <c r="AX132" i="25" s="1"/>
  <c r="AQ131" i="25"/>
  <c r="BN30" i="25"/>
  <c r="BT29" i="25"/>
  <c r="AB66" i="25"/>
  <c r="BD136" i="25"/>
  <c r="AW131" i="25"/>
  <c r="V131" i="25"/>
  <c r="T132" i="25" s="1"/>
  <c r="AE137" i="25"/>
  <c r="AK131" i="25"/>
  <c r="AK137" i="25" s="1"/>
  <c r="AU131" i="25"/>
  <c r="AU137" i="25" s="1"/>
  <c r="AB131" i="25"/>
  <c r="AT131" i="25"/>
  <c r="AR131" i="25"/>
  <c r="AR137" i="25" s="1"/>
  <c r="AO131" i="25"/>
  <c r="AO137" i="25" s="1"/>
  <c r="AX131" i="25"/>
  <c r="AX137" i="25" s="1"/>
  <c r="P132" i="25" l="1"/>
  <c r="AV139" i="25"/>
  <c r="AR139" i="25"/>
  <c r="AQ138" i="25"/>
  <c r="BH131" i="25"/>
  <c r="BX136" i="25"/>
  <c r="BX134" i="25"/>
  <c r="AB137" i="25"/>
  <c r="AW138" i="25"/>
  <c r="R38" i="25"/>
  <c r="R27" i="25" s="1"/>
  <c r="R131" i="25" s="1"/>
  <c r="AV131" i="25" l="1"/>
  <c r="AU132" i="25" s="1"/>
  <c r="BN65" i="25" l="1"/>
  <c r="BU30" i="25"/>
  <c r="AE132" i="25"/>
  <c r="AC131" i="25"/>
  <c r="AG131" i="25"/>
  <c r="AM131" i="25"/>
  <c r="AK132" i="25" s="1"/>
  <c r="AD131" i="25"/>
  <c r="AN131" i="25"/>
  <c r="AS131" i="25"/>
  <c r="AR132" i="25" s="1"/>
  <c r="BG18" i="25"/>
  <c r="BF18" i="25"/>
  <c r="BE18" i="25"/>
  <c r="BD18" i="25"/>
  <c r="BC18" i="25"/>
  <c r="R132" i="25" l="1"/>
  <c r="BD133" i="25"/>
  <c r="AJ138" i="25"/>
  <c r="AL139" i="25"/>
  <c r="AF139" i="25"/>
  <c r="AB132" i="25"/>
  <c r="BX135" i="25"/>
  <c r="BT133" i="25"/>
  <c r="AD138" i="25"/>
</calcChain>
</file>

<file path=xl/sharedStrings.xml><?xml version="1.0" encoding="utf-8"?>
<sst xmlns="http://schemas.openxmlformats.org/spreadsheetml/2006/main" count="938" uniqueCount="466">
  <si>
    <t>:</t>
  </si>
  <si>
    <t>Экзамены</t>
  </si>
  <si>
    <t>I курс</t>
  </si>
  <si>
    <t>II курс</t>
  </si>
  <si>
    <t>III курс</t>
  </si>
  <si>
    <t>I</t>
  </si>
  <si>
    <t>II</t>
  </si>
  <si>
    <t>III</t>
  </si>
  <si>
    <t>=</t>
  </si>
  <si>
    <t>Х</t>
  </si>
  <si>
    <t>//</t>
  </si>
  <si>
    <t>май</t>
  </si>
  <si>
    <t>–</t>
  </si>
  <si>
    <t xml:space="preserve">№
п/п
</t>
  </si>
  <si>
    <t>1.1.2</t>
  </si>
  <si>
    <t>IV курс</t>
  </si>
  <si>
    <t>IV</t>
  </si>
  <si>
    <t>4</t>
  </si>
  <si>
    <t>3</t>
  </si>
  <si>
    <t>1.1.3</t>
  </si>
  <si>
    <t>1.1.1</t>
  </si>
  <si>
    <t>/</t>
  </si>
  <si>
    <t>УК-1</t>
  </si>
  <si>
    <t>УК-2</t>
  </si>
  <si>
    <t>УК-3</t>
  </si>
  <si>
    <t>БПК-1</t>
  </si>
  <si>
    <t>БПК-2</t>
  </si>
  <si>
    <t>УК-4</t>
  </si>
  <si>
    <t>БПК-3</t>
  </si>
  <si>
    <t>БПК-4</t>
  </si>
  <si>
    <t>БПК-5</t>
  </si>
  <si>
    <t>БПК-6</t>
  </si>
  <si>
    <t>УК-7</t>
  </si>
  <si>
    <t>СК-1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</si>
  <si>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</si>
  <si>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</si>
  <si>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</si>
  <si>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</si>
  <si>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</si>
  <si>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</si>
  <si>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</si>
  <si>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</si>
  <si>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СК-10</t>
  </si>
  <si>
    <t>СК-11</t>
  </si>
  <si>
    <t>УК-5</t>
  </si>
  <si>
    <t>УК-6</t>
  </si>
  <si>
    <t>УК-8</t>
  </si>
  <si>
    <t>УК-9</t>
  </si>
  <si>
    <t>УК-10</t>
  </si>
  <si>
    <t>02
11</t>
  </si>
  <si>
    <t>04
01</t>
  </si>
  <si>
    <t>01
02</t>
  </si>
  <si>
    <t>01
03</t>
  </si>
  <si>
    <t>05
04</t>
  </si>
  <si>
    <t>03
05</t>
  </si>
  <si>
    <t>05
07</t>
  </si>
  <si>
    <t>02
08</t>
  </si>
  <si>
    <t>O</t>
  </si>
  <si>
    <t>УТВЕРЖДАЮ</t>
  </si>
  <si>
    <t>МИНИСТЕРСТВО ОБРАЗОВАНИЯ РЕСПУБЛИКИ БЕЛАРУСЬ</t>
  </si>
  <si>
    <t>ТИПОВОЙ   УЧЕБНЫЙ   ПЛАН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</si>
  <si>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</si>
  <si>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</si>
  <si>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</si>
  <si>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</si>
  <si>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</si>
  <si>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</si>
  <si>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</si>
  <si>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</si>
  <si>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</si>
  <si>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</si>
  <si>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</si>
  <si>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 xml:space="preserve">   I. График образовательного процесса</t>
  </si>
  <si>
    <t>Количество академических часов</t>
  </si>
  <si>
    <t>Зачеты</t>
  </si>
  <si>
    <t>Всего</t>
  </si>
  <si>
    <t>Аудиторных</t>
  </si>
  <si>
    <t>Лекции</t>
  </si>
  <si>
    <t>Лабораторные</t>
  </si>
  <si>
    <t>Практические</t>
  </si>
  <si>
    <t>Семинарские</t>
  </si>
  <si>
    <t>Распределение по курсам и семестрам</t>
  </si>
  <si>
    <t>Из них</t>
  </si>
  <si>
    <t>ГОСУДАРСТВЕННЫЙ КОМПОНЕНТ</t>
  </si>
  <si>
    <t>Всего часов</t>
  </si>
  <si>
    <t>Ауд. часов</t>
  </si>
  <si>
    <t>Зач. единиц</t>
  </si>
  <si>
    <t>Код компетенции</t>
  </si>
  <si>
    <t>каникулы</t>
  </si>
  <si>
    <t>теоретическое обучение</t>
  </si>
  <si>
    <t>экзаменационная сессия</t>
  </si>
  <si>
    <t>- учебная практика</t>
  </si>
  <si>
    <t>- производственная практика</t>
  </si>
  <si>
    <t>дипломное проектирование</t>
  </si>
  <si>
    <t>итоговая аттестация</t>
  </si>
  <si>
    <t>СОГЛАСОВАНО</t>
  </si>
  <si>
    <t>Начальник Главного управления профессионального образования
Министерства образования Республики Беларусь</t>
  </si>
  <si>
    <t>ФАКУЛЬТАТИВНЫЕ ДИСЦИПЛИНЫ</t>
  </si>
  <si>
    <t>ДОПОЛНИТЕЛЬНЫЕ ВИДЫ ОБУЧЕНИЯ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</si>
  <si>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</si>
  <si>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</si>
  <si>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</si>
  <si>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</si>
  <si>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</si>
  <si>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</si>
  <si>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Название практики</t>
  </si>
  <si>
    <t>Семестр</t>
  </si>
  <si>
    <t>Недель</t>
  </si>
  <si>
    <t>Зачетных единиц</t>
  </si>
  <si>
    <t>V. Производственные практики</t>
  </si>
  <si>
    <t>VI. Дипломное проектирование</t>
  </si>
  <si>
    <t>VII. Итоговая аттестация</t>
  </si>
  <si>
    <t>VIII. Матрица компетенций</t>
  </si>
  <si>
    <t>Эксперт-нормоконтролер</t>
  </si>
  <si>
    <t>V курс</t>
  </si>
  <si>
    <t xml:space="preserve">10 семестр
</t>
  </si>
  <si>
    <t>V</t>
  </si>
  <si>
    <t>Теоретическое обучение</t>
  </si>
  <si>
    <t>Учебные практики</t>
  </si>
  <si>
    <t>Производственные  практики</t>
  </si>
  <si>
    <t>Дипломное проектирование</t>
  </si>
  <si>
    <t>Итоговая  аттестация</t>
  </si>
  <si>
    <t>Каникулы</t>
  </si>
  <si>
    <t>Всего зачетных единиц</t>
  </si>
  <si>
    <t>СК-12</t>
  </si>
  <si>
    <t xml:space="preserve">Первый заместитель </t>
  </si>
  <si>
    <t>И.А. Старовойтова</t>
  </si>
  <si>
    <t>Код компе- тенции</t>
  </si>
  <si>
    <t>III. План образовательного процесса</t>
  </si>
  <si>
    <t>Экзаменационные  сессии</t>
  </si>
  <si>
    <t>КОМПОНЕНТ УЧРЕЖДЕНИЯ ВЫСШЕГО ОБРАЗОВАНИЯ</t>
  </si>
  <si>
    <t>Наименование компетенции</t>
  </si>
  <si>
    <t>Код модуля, учебной дисциплины</t>
  </si>
  <si>
    <t>БПК-7</t>
  </si>
  <si>
    <t>БПК-8</t>
  </si>
  <si>
    <t>Название модуля,
учебной дисциплины,
  курсового проекта 
(курсовой работы)</t>
  </si>
  <si>
    <t>Срок обучения: 5 лет</t>
  </si>
  <si>
    <t>СК-13</t>
  </si>
  <si>
    <t>Количество часов учебных занятий</t>
  </si>
  <si>
    <t>СК-14</t>
  </si>
  <si>
    <t>О</t>
  </si>
  <si>
    <t xml:space="preserve"> =</t>
  </si>
  <si>
    <t>Социально-гуманитарный модуль 1</t>
  </si>
  <si>
    <t>История</t>
  </si>
  <si>
    <t>Политология</t>
  </si>
  <si>
    <t>Экономика</t>
  </si>
  <si>
    <t>2 семестр,
17 недель</t>
  </si>
  <si>
    <t>3 семестр,
17 недель</t>
  </si>
  <si>
    <t>4 семестр,
17 недель</t>
  </si>
  <si>
    <t>6 семестр,
17 недель</t>
  </si>
  <si>
    <t>7 семестр,
16 недель</t>
  </si>
  <si>
    <t>8 семестр,
16 недель</t>
  </si>
  <si>
    <t>1.2.1</t>
  </si>
  <si>
    <t>1.2.2</t>
  </si>
  <si>
    <t>1.2.3</t>
  </si>
  <si>
    <t>Математика</t>
  </si>
  <si>
    <t xml:space="preserve">Химия </t>
  </si>
  <si>
    <t>Физика</t>
  </si>
  <si>
    <t xml:space="preserve"> </t>
  </si>
  <si>
    <t>1.3.1</t>
  </si>
  <si>
    <t>Начертательная геометрия, инженерная и машинная графика</t>
  </si>
  <si>
    <t>1.3.2</t>
  </si>
  <si>
    <t>Организация производства и управеление предприятием</t>
  </si>
  <si>
    <t>/34</t>
  </si>
  <si>
    <t>3.1</t>
  </si>
  <si>
    <t>3.2</t>
  </si>
  <si>
    <t>Коррупция и ее общественная опасность</t>
  </si>
  <si>
    <t>/18</t>
  </si>
  <si>
    <t>/10</t>
  </si>
  <si>
    <t>3.3</t>
  </si>
  <si>
    <t>/7</t>
  </si>
  <si>
    <t>Физическая культура</t>
  </si>
  <si>
    <t>5 семестр,
17 недель</t>
  </si>
  <si>
    <t>4 семестр,
17  недель</t>
  </si>
  <si>
    <t>1 семестр,
17 недель</t>
  </si>
  <si>
    <t>4.1</t>
  </si>
  <si>
    <t>/1-8</t>
  </si>
  <si>
    <t>/4</t>
  </si>
  <si>
    <t>/68</t>
  </si>
  <si>
    <t>Социально-гуманитарный модуль 2</t>
  </si>
  <si>
    <t>2.1.1</t>
  </si>
  <si>
    <t>2.1.2</t>
  </si>
  <si>
    <t>1, 2</t>
  </si>
  <si>
    <t>Иностранный язык</t>
  </si>
  <si>
    <t>Белорусский язык (профессиональная лексика)</t>
  </si>
  <si>
    <t>Диагностика автомобильных дорог</t>
  </si>
  <si>
    <t>Содержание и ремонт автомобильных дорог</t>
  </si>
  <si>
    <t>Содержание и ремонт транспортных сооружений</t>
  </si>
  <si>
    <t>Организация и безопасность дорожного движения</t>
  </si>
  <si>
    <t>Спецкурс инженерной геодезии</t>
  </si>
  <si>
    <t>Охрана труда</t>
  </si>
  <si>
    <t>Мосты и сооружения на дорогах</t>
  </si>
  <si>
    <t>Строительные конструкции транспортных сооружений</t>
  </si>
  <si>
    <t>Основания и фундаменты транспортных сооружений</t>
  </si>
  <si>
    <t>Анализ производственно-хозяйственной деятельности предприятия</t>
  </si>
  <si>
    <t>Организация труда и планирование в дорожном хозяйстве</t>
  </si>
  <si>
    <t>Учет и отчетность в дорожных организациях</t>
  </si>
  <si>
    <t>Производственные предприятия дорожного хозяйства</t>
  </si>
  <si>
    <t>Философия</t>
  </si>
  <si>
    <t>2, 3</t>
  </si>
  <si>
    <t>Теоретическая механика</t>
  </si>
  <si>
    <t>1.3.4</t>
  </si>
  <si>
    <t>Сопротивление материалов и теория упругости</t>
  </si>
  <si>
    <t>Строительная механика</t>
  </si>
  <si>
    <t>1,2,4</t>
  </si>
  <si>
    <t>Инженерная геодезия</t>
  </si>
  <si>
    <t>Дорожное грунтоведение и механика земляного полотна</t>
  </si>
  <si>
    <t>Информатика</t>
  </si>
  <si>
    <t>Дорожно-строительные материалы и изделия</t>
  </si>
  <si>
    <t>Метрология, стандартизация, сертификация и управление качеством</t>
  </si>
  <si>
    <t>1.4.1</t>
  </si>
  <si>
    <t>1.5.1</t>
  </si>
  <si>
    <t>1.5.2</t>
  </si>
  <si>
    <t>Система автоматизированного проектирования автомобильных дорог</t>
  </si>
  <si>
    <t>2</t>
  </si>
  <si>
    <t>/16</t>
  </si>
  <si>
    <t>Геодезическая</t>
  </si>
  <si>
    <t>Геологическая</t>
  </si>
  <si>
    <t>Гидрологическая</t>
  </si>
  <si>
    <t>Технологическая</t>
  </si>
  <si>
    <t>Инженерная</t>
  </si>
  <si>
    <t>Преддипломная</t>
  </si>
  <si>
    <t>1.6</t>
  </si>
  <si>
    <t>1.6.1</t>
  </si>
  <si>
    <t>1.6.2</t>
  </si>
  <si>
    <t>1.7</t>
  </si>
  <si>
    <t>2.2</t>
  </si>
  <si>
    <t>БПК-9</t>
  </si>
  <si>
    <t>1.5</t>
  </si>
  <si>
    <t>1.3.3</t>
  </si>
  <si>
    <t>1.7.1</t>
  </si>
  <si>
    <t>5,6,7</t>
  </si>
  <si>
    <t xml:space="preserve">Строительство автомобильных дорог </t>
  </si>
  <si>
    <t>6,7,8</t>
  </si>
  <si>
    <t>Проектирование автомобильных дорог</t>
  </si>
  <si>
    <t>4.3</t>
  </si>
  <si>
    <t>5, 6</t>
  </si>
  <si>
    <t>2.2.1</t>
  </si>
  <si>
    <t>СК-15</t>
  </si>
  <si>
    <t>СК-16</t>
  </si>
  <si>
    <t>Основы эколого-энергетической устойчивости производства</t>
  </si>
  <si>
    <t>Экология дорожного хозяйства</t>
  </si>
  <si>
    <t>/5</t>
  </si>
  <si>
    <t>1.5.3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</si>
  <si>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</si>
  <si>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</si>
  <si>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Осуществлять коммуникации на иностранном языке для решения задач межличностного и межкультурного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</si>
  <si>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</si>
  <si>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</si>
  <si>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</si>
  <si>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гумманистическим мирровоззрением,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</si>
  <si>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</si>
  <si>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</si>
  <si>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 xml:space="preserve">  1.1</t>
  </si>
  <si>
    <t>1.3</t>
  </si>
  <si>
    <t>1.2</t>
  </si>
  <si>
    <t xml:space="preserve"> 1.4</t>
  </si>
  <si>
    <t>Психология труда / История науки и техники</t>
  </si>
  <si>
    <t>1.8</t>
  </si>
  <si>
    <t>1.8.1</t>
  </si>
  <si>
    <t>1.9</t>
  </si>
  <si>
    <t>1.9.1</t>
  </si>
  <si>
    <t xml:space="preserve"> 2.1</t>
  </si>
  <si>
    <t>2.3</t>
  </si>
  <si>
    <t>2.3.1</t>
  </si>
  <si>
    <t>2.3.2</t>
  </si>
  <si>
    <t>2.4</t>
  </si>
  <si>
    <t>2.4.1</t>
  </si>
  <si>
    <t>2.4.2</t>
  </si>
  <si>
    <t>2.5</t>
  </si>
  <si>
    <t>2.5.1</t>
  </si>
  <si>
    <t>2.6</t>
  </si>
  <si>
    <t>2.5.2</t>
  </si>
  <si>
    <t>2.5.3</t>
  </si>
  <si>
    <t>2.6.1</t>
  </si>
  <si>
    <t>2.7</t>
  </si>
  <si>
    <t>2.7.1</t>
  </si>
  <si>
    <t>2.8</t>
  </si>
  <si>
    <t>2.8.1</t>
  </si>
  <si>
    <t>2.8.2</t>
  </si>
  <si>
    <t>2.8.3</t>
  </si>
  <si>
    <t>2.8.4</t>
  </si>
  <si>
    <t>2.9</t>
  </si>
  <si>
    <t>Улицы населенных пунктов</t>
  </si>
  <si>
    <t>2.10</t>
  </si>
  <si>
    <t>2.10.1</t>
  </si>
  <si>
    <t>Информационное моделирование</t>
  </si>
  <si>
    <t>4.2</t>
  </si>
  <si>
    <t>Анализировать социально-значимые явления, события и процессы, использовать социальную и экономическую информацию</t>
  </si>
  <si>
    <t>1.4.2</t>
  </si>
  <si>
    <t>УК-12</t>
  </si>
  <si>
    <t>УК-11</t>
  </si>
  <si>
    <t>Применять знания естественнонаучных учебных  дисциплин для экспериментального и теоретического изучения, анализа и решения прикладных инженерных задач</t>
  </si>
  <si>
    <t>Применять различные способы графических построений на плоскости и в пространстве в соответствии со спецификой специальности</t>
  </si>
  <si>
    <t>Применять результаты геодезических, инженерно-геологических и гидрологических изысканий при выборе конструктивных и технологических решений проектирования и строительства транспортных сооружений</t>
  </si>
  <si>
    <t>УК-5, БПК-6</t>
  </si>
  <si>
    <t>УК-5, БПК-7</t>
  </si>
  <si>
    <t>Оценивать основные события и этапы в истории для формирования целостного представления о развитии науки и техники</t>
  </si>
  <si>
    <t>Анализировать теоретико-методологические основы проблемы профессионального становления личности в процессе труда</t>
  </si>
  <si>
    <t>Анализировать различные аспекты современных политических институтов, определять характеристики и виды политических систем</t>
  </si>
  <si>
    <t>Использовать формы, приемы, методы и законы интеллектуальной познавательной деятельности в профессиональной сфере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</si>
  <si>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</si>
  <si>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СК-17</t>
  </si>
  <si>
    <t>СК-18</t>
  </si>
  <si>
    <t>Обеспечивать безопасность движения автомобильного транспорта средствами организации дорожного движения</t>
  </si>
  <si>
    <t>СК-19</t>
  </si>
  <si>
    <t>СК-20</t>
  </si>
  <si>
    <t>Проектирование автомобильных дорог в сложных условиях</t>
  </si>
  <si>
    <t>2.2.2</t>
  </si>
  <si>
    <r>
      <rPr>
        <u/>
        <sz val="40"/>
        <color indexed="8"/>
        <rFont val="Times New Roman"/>
        <family val="1"/>
        <charset val="204"/>
      </rPr>
      <t xml:space="preserve">29 </t>
    </r>
    <r>
      <rPr>
        <sz val="40"/>
        <color indexed="8"/>
        <rFont val="Times New Roman"/>
        <family val="1"/>
        <charset val="204"/>
      </rPr>
      <t xml:space="preserve">
09
</t>
    </r>
  </si>
  <si>
    <r>
      <rPr>
        <u/>
        <sz val="40"/>
        <color indexed="8"/>
        <rFont val="Times New Roman"/>
        <family val="1"/>
        <charset val="204"/>
      </rPr>
      <t xml:space="preserve">27 </t>
    </r>
    <r>
      <rPr>
        <sz val="40"/>
        <color indexed="8"/>
        <rFont val="Times New Roman"/>
        <family val="1"/>
        <charset val="204"/>
      </rPr>
      <t xml:space="preserve">
10
</t>
    </r>
  </si>
  <si>
    <r>
      <rPr>
        <u/>
        <sz val="40"/>
        <color indexed="8"/>
        <rFont val="Times New Roman"/>
        <family val="1"/>
        <charset val="204"/>
      </rPr>
      <t xml:space="preserve">29 </t>
    </r>
    <r>
      <rPr>
        <sz val="40"/>
        <color indexed="8"/>
        <rFont val="Times New Roman"/>
        <family val="1"/>
        <charset val="204"/>
      </rPr>
      <t xml:space="preserve">
12
</t>
    </r>
  </si>
  <si>
    <r>
      <rPr>
        <u/>
        <sz val="40"/>
        <color indexed="8"/>
        <rFont val="Times New Roman"/>
        <family val="1"/>
        <charset val="204"/>
      </rPr>
      <t xml:space="preserve">26 </t>
    </r>
    <r>
      <rPr>
        <sz val="40"/>
        <color indexed="8"/>
        <rFont val="Times New Roman"/>
        <family val="1"/>
        <charset val="204"/>
      </rPr>
      <t xml:space="preserve">
01
</t>
    </r>
  </si>
  <si>
    <r>
      <rPr>
        <u/>
        <sz val="40"/>
        <color indexed="8"/>
        <rFont val="Times New Roman"/>
        <family val="1"/>
        <charset val="204"/>
      </rPr>
      <t xml:space="preserve">23 </t>
    </r>
    <r>
      <rPr>
        <sz val="40"/>
        <color indexed="8"/>
        <rFont val="Times New Roman"/>
        <family val="1"/>
        <charset val="204"/>
      </rPr>
      <t xml:space="preserve">
02
</t>
    </r>
  </si>
  <si>
    <r>
      <rPr>
        <u/>
        <sz val="40"/>
        <color indexed="8"/>
        <rFont val="Times New Roman"/>
        <family val="1"/>
        <charset val="204"/>
      </rPr>
      <t xml:space="preserve">30 </t>
    </r>
    <r>
      <rPr>
        <sz val="40"/>
        <color indexed="8"/>
        <rFont val="Times New Roman"/>
        <family val="1"/>
        <charset val="204"/>
      </rPr>
      <t xml:space="preserve">
03
</t>
    </r>
  </si>
  <si>
    <r>
      <rPr>
        <u/>
        <sz val="40"/>
        <color indexed="8"/>
        <rFont val="Times New Roman"/>
        <family val="1"/>
        <charset val="204"/>
      </rPr>
      <t xml:space="preserve">27 </t>
    </r>
    <r>
      <rPr>
        <sz val="40"/>
        <color indexed="8"/>
        <rFont val="Times New Roman"/>
        <family val="1"/>
        <charset val="204"/>
      </rPr>
      <t xml:space="preserve">
04
</t>
    </r>
  </si>
  <si>
    <r>
      <rPr>
        <u/>
        <sz val="40"/>
        <color indexed="8"/>
        <rFont val="Times New Roman"/>
        <family val="1"/>
        <charset val="204"/>
      </rPr>
      <t>29</t>
    </r>
    <r>
      <rPr>
        <sz val="40"/>
        <color indexed="8"/>
        <rFont val="Times New Roman"/>
        <family val="1"/>
        <charset val="204"/>
      </rPr>
      <t xml:space="preserve">
06
</t>
    </r>
  </si>
  <si>
    <r>
      <rPr>
        <u/>
        <sz val="40"/>
        <color indexed="8"/>
        <rFont val="Times New Roman"/>
        <family val="1"/>
        <charset val="204"/>
      </rPr>
      <t xml:space="preserve">27 </t>
    </r>
    <r>
      <rPr>
        <sz val="40"/>
        <color indexed="8"/>
        <rFont val="Times New Roman"/>
        <family val="1"/>
        <charset val="204"/>
      </rPr>
      <t xml:space="preserve">
07
</t>
    </r>
  </si>
  <si>
    <r>
      <t xml:space="preserve">05
</t>
    </r>
    <r>
      <rPr>
        <sz val="40"/>
        <color indexed="8"/>
        <rFont val="Times New Roman"/>
        <family val="1"/>
        <charset val="204"/>
      </rPr>
      <t>10</t>
    </r>
  </si>
  <si>
    <r>
      <t xml:space="preserve"> </t>
    </r>
    <r>
      <rPr>
        <sz val="40"/>
        <color indexed="8"/>
        <rFont val="Calibri"/>
        <family val="2"/>
        <charset val="204"/>
      </rPr>
      <t>=</t>
    </r>
  </si>
  <si>
    <t>1 семестр, 
17 недель</t>
  </si>
  <si>
    <t>5 семестр, 
17 недель</t>
  </si>
  <si>
    <t>10 семестр</t>
  </si>
  <si>
    <t>Основы научных исследований и инновационной деятельности</t>
  </si>
  <si>
    <t>1. Государственный экзамен по специальности</t>
  </si>
  <si>
    <t>2. Защита дипломного проекта в ГЭК</t>
  </si>
  <si>
    <t>Проверка</t>
  </si>
  <si>
    <t>всего</t>
  </si>
  <si>
    <t>ауд</t>
  </si>
  <si>
    <t>Реконструкция автомобильных дорог и аэродромов</t>
  </si>
  <si>
    <t>Введение в инженерное образование</t>
  </si>
  <si>
    <t>проценты</t>
  </si>
  <si>
    <t xml:space="preserve">проверка </t>
  </si>
  <si>
    <t>Председатель научно-методического совета 
по строительству и архитектуре</t>
  </si>
  <si>
    <t>Председатель Учебно-методического объединения по образованию
в области строительства и архитектуры</t>
  </si>
  <si>
    <t>Рекомендован к утверждению Президиумом Совета Учебно-методического объединения по образованию в области строительства и архитектуры</t>
  </si>
  <si>
    <t xml:space="preserve">Выполнять автоматизированное проектирование транспортных сооружений с использованием программных комплексов,  применять архитектурно-проектные решения </t>
  </si>
  <si>
    <t>Защита населения и объектов от чрезвычайных ситуаций. Радиационная безопасность</t>
  </si>
  <si>
    <t xml:space="preserve">Обеспечивать экологическую безопасность дорожно-транспортного комплекса,  применять способы и методы снижения воздействия на окружающую среду  </t>
  </si>
  <si>
    <t xml:space="preserve">Применять законы кинематики и динамики при выполнении практических расчетов </t>
  </si>
  <si>
    <t>Формировать основные статьи затрат по стоимости дорожно-строительных материалов, изделий и конструкций, рассчитывать стоимость строительно-монтажных работ и себестоимость строительной продукции</t>
  </si>
  <si>
    <t xml:space="preserve">Применять современные методы и способы геодезического сопровождения дорожных работ </t>
  </si>
  <si>
    <t>Использовать технологии и организационные особенности работ при выполнении содержания и текущего ремонта автмобильных дорог и транспортных сооружений на них в профессиональной деятельности</t>
  </si>
  <si>
    <t>Обозначения:</t>
  </si>
  <si>
    <t>Гидравлика, гидрология, гидрометрия водотоков</t>
  </si>
  <si>
    <t>Дорожно-строительные машины</t>
  </si>
  <si>
    <t>Применять компьютерные технологии в решении инженерных задач по созданию цифровой модели местности</t>
  </si>
  <si>
    <t>Специальность:  1-70 03 01 Автомобильные дороги</t>
  </si>
  <si>
    <t>__________________________ С.А. Касперович</t>
  </si>
  <si>
    <t>_________________________ И.В. Титович</t>
  </si>
  <si>
    <t>Экономика дорожного хозяйства</t>
  </si>
  <si>
    <t>/64</t>
  </si>
  <si>
    <t>2.7.2</t>
  </si>
  <si>
    <t>2.7.3</t>
  </si>
  <si>
    <t>2.7.4</t>
  </si>
  <si>
    <t>2.7.5</t>
  </si>
  <si>
    <t>2.10.2</t>
  </si>
  <si>
    <t>2.10.3</t>
  </si>
  <si>
    <t>2.10.4</t>
  </si>
  <si>
    <r>
      <t xml:space="preserve">Продолжение типового учебного плана по специальности 1-70 03 01 </t>
    </r>
    <r>
      <rPr>
        <sz val="48"/>
        <color indexed="8"/>
        <rFont val="Calibri"/>
        <family val="2"/>
        <charset val="204"/>
      </rPr>
      <t>«</t>
    </r>
    <r>
      <rPr>
        <sz val="48"/>
        <color indexed="8"/>
        <rFont val="Times New Roman"/>
        <family val="1"/>
        <charset val="204"/>
      </rPr>
      <t>Автомобильные дороги</t>
    </r>
    <r>
      <rPr>
        <sz val="48"/>
        <color indexed="8"/>
        <rFont val="Calibri"/>
        <family val="2"/>
        <charset val="204"/>
      </rPr>
      <t>»</t>
    </r>
    <r>
      <rPr>
        <sz val="48"/>
        <color indexed="8"/>
        <rFont val="Times New Roman"/>
        <family val="1"/>
        <charset val="204"/>
      </rPr>
      <t>, регистрационный № ____________________</t>
    </r>
  </si>
  <si>
    <t>1.1.4</t>
  </si>
  <si>
    <t>Использовать языковой материал в профессиональной области на белорусском языке</t>
  </si>
  <si>
    <t>1.8.1, 1.9.1, 2.7.1, 2.7.2</t>
  </si>
  <si>
    <t>УК-13</t>
  </si>
  <si>
    <t>УК-14</t>
  </si>
  <si>
    <t>1.1.2, 2.1.1</t>
  </si>
  <si>
    <t>УК-15</t>
  </si>
  <si>
    <t>УК-16</t>
  </si>
  <si>
    <t>БПК-10</t>
  </si>
  <si>
    <t>Проводить практические расчеты строительных констукций и их элементов на прочность, устойчивость и жесткость</t>
  </si>
  <si>
    <t>Применять методы расчета прочности и деформационных характеристик к дорожно-строительным материалам, изделиям и конструкциям</t>
  </si>
  <si>
    <t>БПК-11</t>
  </si>
  <si>
    <t>Ориентироваться в основных видах дорожно-строительных материалов, технологии их приготовления и области применения, применять основные методы исследования современных дорожно-строительных материалов, конструкций и изделий, анализировать результаты испытаний</t>
  </si>
  <si>
    <t>Использовать современные методы и подходы в области дорожно-строительных  технологий при возведении автомобильных дорог и их сооружений</t>
  </si>
  <si>
    <t>2.2.1, 2.6</t>
  </si>
  <si>
    <t xml:space="preserve">Использовать технические нормативные правовые акты и основные методы рассчетов при проектировании строительных конструкций и искусственных сооружений на дорогах  для решения практических инженерных задач </t>
  </si>
  <si>
    <t>УК-2 , СК-6</t>
  </si>
  <si>
    <t>Применять основные дорожно-строительные машины  для выбора технологических решений по возведению и ремотну транспортных сооружений</t>
  </si>
  <si>
    <t>Выполнять расчеты длительности технологических операций, организовывать складское хозяйство, работу автомобильного транспорта и производственного персонала, анализировать деятельность дорожных организаций</t>
  </si>
  <si>
    <t>Использовать учетно-отчетную документацию в производственной деятельности дорожной организации</t>
  </si>
  <si>
    <t>Анализировать хозяйственно-производственную деятельность дорожных организаций</t>
  </si>
  <si>
    <t>2.8.3, 2.8.4</t>
  </si>
  <si>
    <t xml:space="preserve">Осуществлять проектирование основных элементов и конструкций улиц населенных пунктов </t>
  </si>
  <si>
    <t>Разрабатывать проекты автомобильных дорог при реконструкции и капитальном ремонте</t>
  </si>
  <si>
    <t xml:space="preserve">Разрабатывать проекты производственных предприятий по выпуску дорожно-строительных материалов </t>
  </si>
  <si>
    <r>
      <t>1</t>
    </r>
    <r>
      <rPr>
        <sz val="44"/>
        <rFont val="Calibri"/>
        <family val="2"/>
        <charset val="204"/>
      </rPr>
      <t>¹</t>
    </r>
    <r>
      <rPr>
        <sz val="44"/>
        <rFont val="Times New Roman"/>
        <family val="1"/>
        <charset val="204"/>
      </rPr>
      <t xml:space="preserve"> </t>
    </r>
  </si>
  <si>
    <t>Применять порядок разработки и внедрения технических нормативных правовых актов, законов Республики Беларусь, регламентирующих  деятельность в сфере оценки качества продукции и услуг в дорожном хозяйстве</t>
  </si>
  <si>
    <t>Определять транспортно-эксплуатационные показатели и характеристики автомобильных дорог, применять полученные результаты для диагностирования автомобильных дорог и разработке ремонтных мероприятий</t>
  </si>
  <si>
    <r>
      <t xml:space="preserve">Разработан в качестве примера реализации образовательного стандарта по специальности 1-70 03 01  </t>
    </r>
    <r>
      <rPr>
        <sz val="48"/>
        <color indexed="8"/>
        <rFont val="Calibri"/>
        <family val="2"/>
        <charset val="204"/>
      </rPr>
      <t>«</t>
    </r>
    <r>
      <rPr>
        <sz val="48"/>
        <color indexed="8"/>
        <rFont val="Times New Roman"/>
        <family val="1"/>
        <charset val="204"/>
      </rPr>
      <t>Автомобильные дороги</t>
    </r>
    <r>
      <rPr>
        <sz val="48"/>
        <color indexed="8"/>
        <rFont val="Calibri"/>
        <family val="2"/>
        <charset val="204"/>
      </rPr>
      <t>».</t>
    </r>
  </si>
  <si>
    <t>УК-15 / УК-14</t>
  </si>
  <si>
    <t>Применять основные методы защиты населения от негативных факторов антропогенного, техногенного, естественного происхождения</t>
  </si>
  <si>
    <t>Начальник главного управления автомобильных дорог Министерства транспорта и коммуникаций Республики Беларусь</t>
  </si>
  <si>
    <t>/408</t>
  </si>
  <si>
    <t>/402</t>
  </si>
  <si>
    <t>/136</t>
  </si>
  <si>
    <t>УК-1,     СК-14</t>
  </si>
  <si>
    <t>УК-1,      СК-13</t>
  </si>
  <si>
    <t>УК-1,     СК-18</t>
  </si>
  <si>
    <t>УК-1,   СК-3</t>
  </si>
  <si>
    <t>УК-4, 7</t>
  </si>
  <si>
    <t>УК-1, 6</t>
  </si>
  <si>
    <t>УК-7, 12 / УК-13</t>
  </si>
  <si>
    <t>УК-1, 6,     СК-9</t>
  </si>
  <si>
    <t>УК-1, 6,    СК-8</t>
  </si>
  <si>
    <r>
      <rPr>
        <vertAlign val="superscript"/>
        <sz val="48"/>
        <color indexed="8"/>
        <rFont val="Times New Roman"/>
        <family val="1"/>
        <charset val="204"/>
      </rPr>
      <t>1</t>
    </r>
    <r>
      <rPr>
        <sz val="48"/>
        <color indexed="8"/>
        <rFont val="Times New Roman"/>
        <family val="1"/>
        <charset val="204"/>
      </rPr>
      <t>Дифференцированный зачет.</t>
    </r>
  </si>
  <si>
    <t>инженер-строитель</t>
  </si>
  <si>
    <t>Квалификация:</t>
  </si>
  <si>
    <t>Владеть навыками здоровьесбережения</t>
  </si>
  <si>
    <t>Применять основные принципы рационального природопользования и энергосбережения</t>
  </si>
  <si>
    <t>Анализировать причины производственного травматизма и профзаболеваний, разрабатывать и реализовывать мероприятия по предупреждению производственного травматизма и профессиональных заболеваний</t>
  </si>
  <si>
    <t>БПК-12</t>
  </si>
  <si>
    <t>1.5.2, 1.8.1, 1.9.1, 2.3.2, 2.4.2, 2.5.3, 2.7.1, 2.7.2, 2.8.2, 2.8.3, 2.10.4</t>
  </si>
  <si>
    <t>1.8, 1.9</t>
  </si>
  <si>
    <t>Политические институты и политические 
процессы / Логика</t>
  </si>
  <si>
    <t>Начальник Главного управления профессионального образования                  
Министерства образования Республики Беларусь</t>
  </si>
  <si>
    <r>
      <t xml:space="preserve">Проректор по научно-методической работе Государственного учреждения образования </t>
    </r>
    <r>
      <rPr>
        <sz val="48"/>
        <rFont val="Calibri"/>
        <family val="2"/>
        <charset val="204"/>
      </rPr>
      <t>«</t>
    </r>
    <r>
      <rPr>
        <sz val="48"/>
        <rFont val="Times New Roman"/>
        <family val="1"/>
        <charset val="204"/>
      </rPr>
      <t>Республиканский институт высшей школы</t>
    </r>
    <r>
      <rPr>
        <sz val="48"/>
        <rFont val="Calibri"/>
        <family val="2"/>
        <charset val="204"/>
      </rPr>
      <t>»</t>
    </r>
  </si>
  <si>
    <t>_________________________  И.В. Титович</t>
  </si>
  <si>
    <t>«_____»___________________ 2021 г.</t>
  </si>
  <si>
    <t>__________________________  С.А. Касперович</t>
  </si>
  <si>
    <r>
      <rPr>
        <vertAlign val="superscript"/>
        <sz val="48"/>
        <color indexed="8"/>
        <rFont val="Times New Roman"/>
        <family val="1"/>
        <charset val="204"/>
      </rPr>
      <t>2</t>
    </r>
    <r>
      <rPr>
        <sz val="48"/>
        <color indexed="8"/>
        <rFont val="Times New Roman"/>
        <family val="1"/>
        <charset val="204"/>
      </rPr>
      <t xml:space="preserve">При составлении учебного плана учреждения высшего образования по специальности 1-70 03 01 </t>
    </r>
    <r>
      <rPr>
        <sz val="48"/>
        <color indexed="8"/>
        <rFont val="Calibri"/>
        <family val="2"/>
        <charset val="204"/>
      </rPr>
      <t>«</t>
    </r>
    <r>
      <rPr>
        <sz val="48"/>
        <color indexed="8"/>
        <rFont val="Times New Roman"/>
        <family val="1"/>
        <charset val="204"/>
      </rPr>
      <t>Автомобильные дороги</t>
    </r>
    <r>
      <rPr>
        <sz val="48"/>
        <color indexed="8"/>
        <rFont val="Calibri"/>
        <family val="2"/>
        <charset val="204"/>
      </rPr>
      <t>»</t>
    </r>
    <r>
      <rPr>
        <sz val="48"/>
        <color indexed="8"/>
        <rFont val="Times New Roman"/>
        <family val="1"/>
        <charset val="204"/>
      </rPr>
      <t xml:space="preserve"> учебная дисциплина </t>
    </r>
    <r>
      <rPr>
        <sz val="48"/>
        <color indexed="8"/>
        <rFont val="Calibri"/>
        <family val="2"/>
        <charset val="204"/>
      </rPr>
      <t>«</t>
    </r>
    <r>
      <rPr>
        <sz val="48"/>
        <color indexed="8"/>
        <rFont val="Times New Roman"/>
        <family val="1"/>
        <charset val="204"/>
      </rPr>
      <t>Основы управления интеллектуальной собственностью</t>
    </r>
    <r>
      <rPr>
        <sz val="48"/>
        <color indexed="8"/>
        <rFont val="Calibri"/>
        <family val="2"/>
        <charset val="204"/>
      </rPr>
      <t>»</t>
    </r>
    <r>
      <rPr>
        <sz val="48"/>
        <color indexed="8"/>
        <rFont val="Times New Roman"/>
        <family val="1"/>
        <charset val="204"/>
      </rPr>
      <t xml:space="preserve"> планируется в качестве дисциплины компонента учреждения высшего образования.</t>
    </r>
  </si>
  <si>
    <t>__________________________  А.Ф. Головнев</t>
  </si>
  <si>
    <t>_________________________ С.А. Касперович</t>
  </si>
  <si>
    <t>__________________________  Э.И. Батяновский</t>
  </si>
  <si>
    <t>__________________________ И.В. Титович</t>
  </si>
  <si>
    <t>__________________________ С.Н. Леонович</t>
  </si>
  <si>
    <t>__________________________ М.В. Шестаков</t>
  </si>
  <si>
    <t>Протокол № ____ от «_____»___________________ 2021 г.</t>
  </si>
  <si>
    <t>9 семестр,
17 недель</t>
  </si>
  <si>
    <t>КУРСЫ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</si>
  <si>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</si>
  <si>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II. Сводные данные по бюджету времени (в неделях)</t>
  </si>
  <si>
    <t xml:space="preserve">__________________     </t>
  </si>
  <si>
    <t>«___»______________ 2021 г.</t>
  </si>
  <si>
    <t>Регистрационный  № _______________</t>
  </si>
  <si>
    <r>
      <t xml:space="preserve">Модуль </t>
    </r>
    <r>
      <rPr>
        <b/>
        <sz val="48"/>
        <rFont val="Calibri"/>
        <family val="2"/>
        <charset val="204"/>
      </rPr>
      <t>«</t>
    </r>
    <r>
      <rPr>
        <b/>
        <sz val="48"/>
        <rFont val="Times New Roman"/>
        <family val="1"/>
        <charset val="204"/>
      </rPr>
      <t>Естественнонаучные дисциплины</t>
    </r>
    <r>
      <rPr>
        <b/>
        <sz val="48"/>
        <rFont val="Calibri"/>
        <family val="2"/>
        <charset val="204"/>
      </rPr>
      <t>»</t>
    </r>
  </si>
  <si>
    <r>
      <t xml:space="preserve">Модуль </t>
    </r>
    <r>
      <rPr>
        <b/>
        <sz val="48"/>
        <rFont val="Calibri"/>
        <family val="2"/>
        <charset val="204"/>
      </rPr>
      <t>«</t>
    </r>
    <r>
      <rPr>
        <b/>
        <sz val="48"/>
        <rFont val="Times New Roman"/>
        <family val="1"/>
        <charset val="204"/>
      </rPr>
      <t>Базовая строительная подготовка</t>
    </r>
    <r>
      <rPr>
        <b/>
        <sz val="48"/>
        <rFont val="Calibri"/>
        <family val="2"/>
        <charset val="204"/>
      </rPr>
      <t>»</t>
    </r>
  </si>
  <si>
    <r>
      <t xml:space="preserve">Модуль </t>
    </r>
    <r>
      <rPr>
        <b/>
        <sz val="48"/>
        <rFont val="Calibri"/>
        <family val="2"/>
        <charset val="204"/>
      </rPr>
      <t>«</t>
    </r>
    <r>
      <rPr>
        <b/>
        <sz val="48"/>
        <rFont val="Times New Roman"/>
        <family val="1"/>
        <charset val="204"/>
      </rPr>
      <t>Лингвистический</t>
    </r>
    <r>
      <rPr>
        <b/>
        <sz val="48"/>
        <rFont val="Calibri"/>
        <family val="2"/>
        <charset val="204"/>
      </rPr>
      <t>»</t>
    </r>
  </si>
  <si>
    <r>
      <t xml:space="preserve">Модуль </t>
    </r>
    <r>
      <rPr>
        <b/>
        <sz val="48"/>
        <rFont val="Calibri"/>
        <family val="2"/>
        <charset val="204"/>
      </rPr>
      <t>«</t>
    </r>
    <r>
      <rPr>
        <b/>
        <sz val="48"/>
        <rFont val="Times New Roman"/>
        <family val="1"/>
        <charset val="204"/>
      </rPr>
      <t>Инженерные изыскания в дорожном строительстве</t>
    </r>
    <r>
      <rPr>
        <b/>
        <sz val="48"/>
        <rFont val="Calibri"/>
        <family val="2"/>
        <charset val="204"/>
      </rPr>
      <t>»</t>
    </r>
  </si>
  <si>
    <r>
      <t xml:space="preserve">Курсовая работа по учебной дисциплине </t>
    </r>
    <r>
      <rPr>
        <sz val="48"/>
        <rFont val="Calibri"/>
        <family val="2"/>
        <charset val="204"/>
      </rPr>
      <t>«</t>
    </r>
    <r>
      <rPr>
        <sz val="48"/>
        <rFont val="Times New Roman"/>
        <family val="1"/>
        <charset val="204"/>
      </rPr>
      <t>Дорожное грунтоведение и механика земляного полотна</t>
    </r>
    <r>
      <rPr>
        <sz val="48"/>
        <rFont val="Calibri"/>
        <family val="2"/>
        <charset val="204"/>
      </rPr>
      <t>»</t>
    </r>
  </si>
  <si>
    <r>
      <t xml:space="preserve">Модуль </t>
    </r>
    <r>
      <rPr>
        <b/>
        <sz val="48"/>
        <rFont val="Calibri"/>
        <family val="2"/>
        <charset val="204"/>
      </rPr>
      <t>«</t>
    </r>
    <r>
      <rPr>
        <b/>
        <sz val="48"/>
        <rFont val="Times New Roman"/>
        <family val="1"/>
        <charset val="204"/>
      </rPr>
      <t>Безопасность жизнедеятельности</t>
    </r>
    <r>
      <rPr>
        <b/>
        <sz val="48"/>
        <rFont val="Calibri"/>
        <family val="2"/>
        <charset val="204"/>
      </rPr>
      <t>»</t>
    </r>
  </si>
  <si>
    <r>
      <t xml:space="preserve">Модуль </t>
    </r>
    <r>
      <rPr>
        <b/>
        <sz val="48"/>
        <rFont val="Calibri"/>
        <family val="2"/>
        <charset val="204"/>
      </rPr>
      <t>«</t>
    </r>
    <r>
      <rPr>
        <b/>
        <sz val="48"/>
        <rFont val="Times New Roman"/>
        <family val="1"/>
        <charset val="204"/>
      </rPr>
      <t>Дорожное материаловедение</t>
    </r>
    <r>
      <rPr>
        <b/>
        <sz val="48"/>
        <rFont val="Calibri"/>
        <family val="2"/>
        <charset val="204"/>
      </rPr>
      <t>»</t>
    </r>
  </si>
  <si>
    <r>
      <t xml:space="preserve">Модуль </t>
    </r>
    <r>
      <rPr>
        <b/>
        <sz val="48"/>
        <rFont val="Calibri"/>
        <family val="2"/>
        <charset val="204"/>
      </rPr>
      <t>«</t>
    </r>
    <r>
      <rPr>
        <b/>
        <sz val="48"/>
        <rFont val="Times New Roman"/>
        <family val="1"/>
        <charset val="204"/>
      </rPr>
      <t>Проектирование автомобильных дорог и транспортных объектов</t>
    </r>
    <r>
      <rPr>
        <b/>
        <sz val="48"/>
        <rFont val="Calibri"/>
        <family val="2"/>
        <charset val="204"/>
      </rPr>
      <t>»</t>
    </r>
  </si>
  <si>
    <r>
      <t xml:space="preserve">Курсовой проект по учебной дисциплине </t>
    </r>
    <r>
      <rPr>
        <sz val="48"/>
        <rFont val="Calibri"/>
        <family val="2"/>
        <charset val="204"/>
      </rPr>
      <t>«</t>
    </r>
    <r>
      <rPr>
        <sz val="48"/>
        <rFont val="Times New Roman"/>
        <family val="1"/>
        <charset val="204"/>
      </rPr>
      <t>Проектирование автомобильных дорог</t>
    </r>
    <r>
      <rPr>
        <sz val="48"/>
        <rFont val="Calibri"/>
        <family val="2"/>
        <charset val="204"/>
      </rPr>
      <t>»</t>
    </r>
  </si>
  <si>
    <r>
      <t xml:space="preserve">Модуль </t>
    </r>
    <r>
      <rPr>
        <b/>
        <sz val="48"/>
        <rFont val="Calibri"/>
        <family val="2"/>
        <charset val="204"/>
      </rPr>
      <t>«</t>
    </r>
    <r>
      <rPr>
        <b/>
        <sz val="48"/>
        <rFont val="Times New Roman"/>
        <family val="1"/>
        <charset val="204"/>
      </rPr>
      <t>Строительство автомобильных дорог</t>
    </r>
    <r>
      <rPr>
        <b/>
        <sz val="48"/>
        <rFont val="Calibri"/>
        <family val="2"/>
        <charset val="204"/>
      </rPr>
      <t>»</t>
    </r>
  </si>
  <si>
    <r>
      <t xml:space="preserve">Курсовой проект по учебной дисциплине </t>
    </r>
    <r>
      <rPr>
        <sz val="48"/>
        <rFont val="Calibri"/>
        <family val="2"/>
        <charset val="204"/>
      </rPr>
      <t>«</t>
    </r>
    <r>
      <rPr>
        <sz val="48"/>
        <rFont val="Times New Roman"/>
        <family val="1"/>
        <charset val="204"/>
      </rPr>
      <t>Строительство автомобильных дорог</t>
    </r>
    <r>
      <rPr>
        <sz val="48"/>
        <rFont val="Calibri"/>
        <family val="2"/>
        <charset val="204"/>
      </rPr>
      <t>»</t>
    </r>
  </si>
  <si>
    <r>
      <t xml:space="preserve">Модуль </t>
    </r>
    <r>
      <rPr>
        <b/>
        <sz val="48"/>
        <rFont val="Calibri"/>
        <family val="2"/>
        <charset val="204"/>
      </rPr>
      <t>«</t>
    </r>
    <r>
      <rPr>
        <b/>
        <sz val="48"/>
        <rFont val="Times New Roman"/>
        <family val="1"/>
        <charset val="204"/>
      </rPr>
      <t>Информационные технологии</t>
    </r>
    <r>
      <rPr>
        <b/>
        <sz val="48"/>
        <rFont val="Calibri"/>
        <family val="2"/>
        <charset val="204"/>
      </rPr>
      <t>»</t>
    </r>
  </si>
  <si>
    <r>
      <t xml:space="preserve">Модуль </t>
    </r>
    <r>
      <rPr>
        <b/>
        <sz val="48"/>
        <rFont val="Calibri"/>
        <family val="2"/>
        <charset val="204"/>
      </rPr>
      <t>«</t>
    </r>
    <r>
      <rPr>
        <b/>
        <sz val="48"/>
        <rFont val="Times New Roman"/>
        <family val="1"/>
        <charset val="204"/>
      </rPr>
      <t>Научная и инновационная деятельность</t>
    </r>
    <r>
      <rPr>
        <b/>
        <sz val="48"/>
        <rFont val="Calibri"/>
        <family val="2"/>
        <charset val="204"/>
      </rPr>
      <t>»</t>
    </r>
  </si>
  <si>
    <r>
      <t>Основы управления интеллектуальной собственностью</t>
    </r>
    <r>
      <rPr>
        <vertAlign val="superscript"/>
        <sz val="48"/>
        <rFont val="Times New Roman"/>
        <family val="1"/>
        <charset val="204"/>
      </rPr>
      <t>2</t>
    </r>
  </si>
  <si>
    <r>
      <t xml:space="preserve">Модуль </t>
    </r>
    <r>
      <rPr>
        <b/>
        <sz val="48"/>
        <rFont val="Calibri"/>
        <family val="2"/>
        <charset val="204"/>
      </rPr>
      <t>«</t>
    </r>
    <r>
      <rPr>
        <b/>
        <sz val="48"/>
        <rFont val="Times New Roman"/>
        <family val="1"/>
        <charset val="204"/>
      </rPr>
      <t>Производственные предприятия и дорожно-строительные машины</t>
    </r>
    <r>
      <rPr>
        <b/>
        <sz val="48"/>
        <rFont val="Calibri"/>
        <family val="2"/>
        <charset val="204"/>
      </rPr>
      <t>»</t>
    </r>
  </si>
  <si>
    <r>
      <t xml:space="preserve">Курсовой проект по учебной дисциплине </t>
    </r>
    <r>
      <rPr>
        <sz val="48"/>
        <rFont val="Calibri"/>
        <family val="2"/>
        <charset val="204"/>
      </rPr>
      <t>«</t>
    </r>
    <r>
      <rPr>
        <sz val="48"/>
        <rFont val="Times New Roman"/>
        <family val="1"/>
        <charset val="204"/>
      </rPr>
      <t>Производственные предприятия дорожного хозяйства</t>
    </r>
    <r>
      <rPr>
        <sz val="48"/>
        <rFont val="Calibri"/>
        <family val="2"/>
        <charset val="204"/>
      </rPr>
      <t>»</t>
    </r>
  </si>
  <si>
    <r>
      <t xml:space="preserve">Модуль </t>
    </r>
    <r>
      <rPr>
        <b/>
        <sz val="48"/>
        <color indexed="8"/>
        <rFont val="Calibri"/>
        <family val="2"/>
        <charset val="204"/>
      </rPr>
      <t>«</t>
    </r>
    <r>
      <rPr>
        <b/>
        <sz val="48"/>
        <color indexed="8"/>
        <rFont val="Times New Roman"/>
        <family val="1"/>
        <charset val="204"/>
      </rPr>
      <t>Транспортные сооружения и конструкции</t>
    </r>
    <r>
      <rPr>
        <b/>
        <sz val="48"/>
        <color indexed="8"/>
        <rFont val="Calibri"/>
        <family val="2"/>
        <charset val="204"/>
      </rPr>
      <t>»</t>
    </r>
  </si>
  <si>
    <r>
      <t xml:space="preserve">Курсовой проект по учебной дисциплине </t>
    </r>
    <r>
      <rPr>
        <sz val="48"/>
        <color indexed="8"/>
        <rFont val="Calibri"/>
        <family val="2"/>
        <charset val="204"/>
      </rPr>
      <t>«</t>
    </r>
    <r>
      <rPr>
        <sz val="48"/>
        <color indexed="8"/>
        <rFont val="Times New Roman"/>
        <family val="1"/>
        <charset val="204"/>
      </rPr>
      <t>Мосты и сооружения на дорогах</t>
    </r>
    <r>
      <rPr>
        <sz val="48"/>
        <color indexed="8"/>
        <rFont val="Calibri"/>
        <family val="2"/>
        <charset val="204"/>
      </rPr>
      <t>»</t>
    </r>
  </si>
  <si>
    <r>
      <t xml:space="preserve">Модуль </t>
    </r>
    <r>
      <rPr>
        <b/>
        <sz val="48"/>
        <color indexed="8"/>
        <rFont val="Calibri"/>
        <family val="2"/>
        <charset val="204"/>
      </rPr>
      <t>«</t>
    </r>
    <r>
      <rPr>
        <b/>
        <sz val="48"/>
        <color indexed="8"/>
        <rFont val="Times New Roman"/>
        <family val="1"/>
        <charset val="204"/>
      </rPr>
      <t>Автоматизация проектирования</t>
    </r>
    <r>
      <rPr>
        <b/>
        <sz val="48"/>
        <color indexed="8"/>
        <rFont val="Calibri"/>
        <family val="2"/>
        <charset val="204"/>
      </rPr>
      <t>»</t>
    </r>
  </si>
  <si>
    <r>
      <t xml:space="preserve">Модуль </t>
    </r>
    <r>
      <rPr>
        <b/>
        <sz val="48"/>
        <color indexed="8"/>
        <rFont val="Calibri"/>
        <family val="2"/>
        <charset val="204"/>
      </rPr>
      <t>«</t>
    </r>
    <r>
      <rPr>
        <b/>
        <sz val="48"/>
        <color indexed="8"/>
        <rFont val="Times New Roman"/>
        <family val="1"/>
        <charset val="204"/>
      </rPr>
      <t>Экономика и организация производства дорожного хозяйства</t>
    </r>
    <r>
      <rPr>
        <b/>
        <sz val="48"/>
        <color indexed="8"/>
        <rFont val="Calibri"/>
        <family val="2"/>
        <charset val="204"/>
      </rPr>
      <t>»</t>
    </r>
  </si>
  <si>
    <r>
      <t xml:space="preserve">Курсовая работа по учебной дисциплине </t>
    </r>
    <r>
      <rPr>
        <sz val="48"/>
        <color indexed="8"/>
        <rFont val="Calibri"/>
        <family val="2"/>
        <charset val="204"/>
      </rPr>
      <t>«</t>
    </r>
    <r>
      <rPr>
        <sz val="48"/>
        <color indexed="8"/>
        <rFont val="Times New Roman"/>
        <family val="1"/>
        <charset val="204"/>
      </rPr>
      <t>Экономика дорожного хозяйства</t>
    </r>
    <r>
      <rPr>
        <sz val="48"/>
        <color indexed="8"/>
        <rFont val="Calibri"/>
        <family val="2"/>
        <charset val="204"/>
      </rPr>
      <t>»</t>
    </r>
  </si>
  <si>
    <r>
      <t xml:space="preserve">Курсовой проект по учебной дисциплине </t>
    </r>
    <r>
      <rPr>
        <sz val="48"/>
        <color indexed="8"/>
        <rFont val="Calibri"/>
        <family val="2"/>
        <charset val="204"/>
      </rPr>
      <t>«</t>
    </r>
    <r>
      <rPr>
        <sz val="48"/>
        <color indexed="8"/>
        <rFont val="Times New Roman"/>
        <family val="1"/>
        <charset val="204"/>
      </rPr>
      <t>Организация производства и управление предприятием</t>
    </r>
    <r>
      <rPr>
        <sz val="48"/>
        <color indexed="8"/>
        <rFont val="Calibri"/>
        <family val="2"/>
        <charset val="204"/>
      </rPr>
      <t>»</t>
    </r>
  </si>
  <si>
    <r>
      <t xml:space="preserve">Модуль </t>
    </r>
    <r>
      <rPr>
        <b/>
        <sz val="48"/>
        <color indexed="8"/>
        <rFont val="Calibri"/>
        <family val="2"/>
        <charset val="204"/>
      </rPr>
      <t>«</t>
    </r>
    <r>
      <rPr>
        <b/>
        <sz val="48"/>
        <color indexed="8"/>
        <rFont val="Times New Roman"/>
        <family val="1"/>
        <charset val="204"/>
      </rPr>
      <t>Эксплуатация  дорог и транспортных сооружений</t>
    </r>
    <r>
      <rPr>
        <b/>
        <sz val="48"/>
        <color indexed="8"/>
        <rFont val="Calibri"/>
        <family val="2"/>
        <charset val="204"/>
      </rPr>
      <t>»</t>
    </r>
  </si>
  <si>
    <r>
      <t xml:space="preserve">Курсовая работа по учебной дисциплине </t>
    </r>
    <r>
      <rPr>
        <sz val="48"/>
        <color indexed="8"/>
        <rFont val="Calibri"/>
        <family val="2"/>
        <charset val="204"/>
      </rPr>
      <t>«</t>
    </r>
    <r>
      <rPr>
        <sz val="48"/>
        <color indexed="8"/>
        <rFont val="Times New Roman"/>
        <family val="1"/>
        <charset val="204"/>
      </rPr>
      <t>Диагностика автомобильных дорог</t>
    </r>
    <r>
      <rPr>
        <sz val="48"/>
        <color indexed="8"/>
        <rFont val="Calibri"/>
        <family val="2"/>
        <charset val="204"/>
      </rPr>
      <t>»</t>
    </r>
  </si>
  <si>
    <r>
      <t xml:space="preserve">Модуль </t>
    </r>
    <r>
      <rPr>
        <b/>
        <sz val="48"/>
        <color indexed="8"/>
        <rFont val="Calibri"/>
        <family val="2"/>
        <charset val="204"/>
      </rPr>
      <t>«</t>
    </r>
    <r>
      <rPr>
        <b/>
        <sz val="48"/>
        <color indexed="8"/>
        <rFont val="Times New Roman"/>
        <family val="1"/>
        <charset val="204"/>
      </rPr>
      <t>Специальные вопросы изысканий и проектирования дорог</t>
    </r>
    <r>
      <rPr>
        <b/>
        <sz val="48"/>
        <color indexed="8"/>
        <rFont val="Calibri"/>
        <family val="2"/>
        <charset val="204"/>
      </rPr>
      <t>»</t>
    </r>
  </si>
  <si>
    <r>
      <t xml:space="preserve">Курсовой проект по учебной дисциплине </t>
    </r>
    <r>
      <rPr>
        <sz val="48"/>
        <rFont val="Calibri"/>
        <family val="2"/>
        <charset val="204"/>
      </rPr>
      <t>«</t>
    </r>
    <r>
      <rPr>
        <sz val="48"/>
        <rFont val="Times New Roman"/>
        <family val="1"/>
        <charset val="204"/>
      </rPr>
      <t>Проектирование автомобильных дорог в сложных условиях</t>
    </r>
    <r>
      <rPr>
        <sz val="48"/>
        <rFont val="Calibri"/>
        <family val="2"/>
        <charset val="204"/>
      </rPr>
      <t>»</t>
    </r>
  </si>
  <si>
    <r>
      <t xml:space="preserve">Курсовой проект по учебной дисциплине </t>
    </r>
    <r>
      <rPr>
        <sz val="48"/>
        <color indexed="8"/>
        <rFont val="Calibri"/>
        <family val="2"/>
        <charset val="204"/>
      </rPr>
      <t>«</t>
    </r>
    <r>
      <rPr>
        <sz val="46"/>
        <color indexed="8"/>
        <rFont val="Times New Roman"/>
        <family val="1"/>
        <charset val="204"/>
      </rPr>
      <t>Содержание и ремонт автомобильных дорог</t>
    </r>
    <r>
      <rPr>
        <sz val="46"/>
        <color indexed="8"/>
        <rFont val="Calibri"/>
        <family val="2"/>
        <charset val="204"/>
      </rPr>
      <t>»</t>
    </r>
  </si>
  <si>
    <t>Республики Беларусь</t>
  </si>
  <si>
    <t>Министра образования</t>
  </si>
  <si>
    <t xml:space="preserve">Осуществлять проектирование основных элементов и конструкций автомобильных дорог и дорожных сооружений, применять требования нормативных правовых актов при разработке проектной (конструкторской) и иной технологической документации </t>
  </si>
  <si>
    <t xml:space="preserve">Осуществлять проектирование автомобильных дорог в сложных условиях </t>
  </si>
  <si>
    <t>Рассчитывать нормы и нормативы по труду, оплату труда и планировать производственно-хозяйственную деятельность дорожных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</si>
</sst>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[Red]0"/>
  </numFmts>
  <fonts count="7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i/>
      <sz val="20"/>
      <color indexed="10"/>
      <name val="Times New Roman"/>
      <family val="1"/>
      <charset val="204"/>
    </font>
    <font>
      <sz val="26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32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40"/>
      <color indexed="8"/>
      <name val="Times New Roman"/>
      <family val="1"/>
      <charset val="204"/>
    </font>
    <font>
      <sz val="40"/>
      <color indexed="10"/>
      <name val="Times New Roman"/>
      <family val="1"/>
      <charset val="204"/>
    </font>
    <font>
      <sz val="38"/>
      <color indexed="8"/>
      <name val="Times New Roman"/>
      <family val="1"/>
      <charset val="204"/>
    </font>
    <font>
      <sz val="3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4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48"/>
      <name val="Times New Roman"/>
      <family val="1"/>
      <charset val="204"/>
    </font>
    <font>
      <sz val="52"/>
      <color indexed="8"/>
      <name val="Times New Roman"/>
      <family val="1"/>
      <charset val="204"/>
    </font>
    <font>
      <b/>
      <sz val="52"/>
      <color indexed="8"/>
      <name val="Times New Roman"/>
      <family val="1"/>
      <charset val="204"/>
    </font>
    <font>
      <sz val="54"/>
      <color indexed="8"/>
      <name val="Times New Roman"/>
      <family val="1"/>
      <charset val="204"/>
    </font>
    <font>
      <sz val="56"/>
      <color indexed="8"/>
      <name val="Times New Roman"/>
      <family val="1"/>
      <charset val="204"/>
    </font>
    <font>
      <sz val="8"/>
      <name val="Arial Cyr"/>
      <charset val="204"/>
    </font>
    <font>
      <b/>
      <sz val="56"/>
      <color indexed="8"/>
      <name val="Times New Roman"/>
      <family val="1"/>
      <charset val="204"/>
    </font>
    <font>
      <b/>
      <sz val="48"/>
      <color indexed="8"/>
      <name val="Times New Roman"/>
      <family val="1"/>
      <charset val="204"/>
    </font>
    <font>
      <sz val="42"/>
      <color indexed="8"/>
      <name val="Times New Roman"/>
      <family val="1"/>
      <charset val="204"/>
    </font>
    <font>
      <b/>
      <sz val="4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44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42"/>
      <color indexed="8"/>
      <name val="Times New Roman"/>
      <family val="1"/>
      <charset val="204"/>
    </font>
    <font>
      <sz val="42"/>
      <name val="Times New Roman"/>
      <family val="1"/>
      <charset val="204"/>
    </font>
    <font>
      <i/>
      <sz val="42"/>
      <name val="Times New Roman"/>
      <family val="1"/>
      <charset val="204"/>
    </font>
    <font>
      <i/>
      <sz val="42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44"/>
      <name val="Times New Roman"/>
      <family val="1"/>
      <charset val="204"/>
    </font>
    <font>
      <b/>
      <sz val="40"/>
      <color indexed="8"/>
      <name val="Times New Roman"/>
      <family val="1"/>
      <charset val="204"/>
    </font>
    <font>
      <sz val="46"/>
      <name val="Times New Roman"/>
      <family val="1"/>
      <charset val="204"/>
    </font>
    <font>
      <b/>
      <sz val="42"/>
      <name val="Times New Roman"/>
      <family val="1"/>
      <charset val="204"/>
    </font>
    <font>
      <i/>
      <sz val="44"/>
      <name val="Times New Roman"/>
      <family val="1"/>
      <charset val="204"/>
    </font>
    <font>
      <vertAlign val="superscript"/>
      <sz val="48"/>
      <color indexed="8"/>
      <name val="Times New Roman"/>
      <family val="1"/>
      <charset val="204"/>
    </font>
    <font>
      <sz val="42"/>
      <color theme="0"/>
      <name val="Times New Roman"/>
      <family val="1"/>
      <charset val="204"/>
    </font>
    <font>
      <u/>
      <sz val="40"/>
      <color indexed="8"/>
      <name val="Times New Roman"/>
      <family val="1"/>
      <charset val="204"/>
    </font>
    <font>
      <sz val="40"/>
      <color indexed="8"/>
      <name val="Calibri"/>
      <family val="2"/>
      <charset val="204"/>
    </font>
    <font>
      <b/>
      <sz val="44"/>
      <name val="Times New Roman"/>
      <family val="1"/>
      <charset val="204"/>
    </font>
    <font>
      <b/>
      <sz val="48"/>
      <name val="Times New Roman"/>
      <family val="1"/>
      <charset val="204"/>
    </font>
    <font>
      <sz val="48"/>
      <color theme="0"/>
      <name val="Times New Roman"/>
      <family val="1"/>
      <charset val="204"/>
    </font>
    <font>
      <sz val="44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sz val="48"/>
      <color indexed="8"/>
      <name val="Calibri"/>
      <family val="2"/>
      <charset val="204"/>
    </font>
    <font>
      <sz val="48"/>
      <name val="Times New Roman"/>
      <family val="2"/>
      <charset val="204"/>
    </font>
    <font>
      <sz val="44"/>
      <name val="Calibri"/>
      <family val="2"/>
      <charset val="204"/>
    </font>
    <font>
      <b/>
      <sz val="46"/>
      <color theme="0"/>
      <name val="Times New Roman"/>
      <family val="1"/>
      <charset val="204"/>
    </font>
    <font>
      <b/>
      <sz val="46"/>
      <name val="Times New Roman"/>
      <family val="1"/>
      <charset val="204"/>
    </font>
    <font>
      <sz val="36"/>
      <name val="Times New Roman"/>
      <family val="1"/>
      <charset val="204"/>
    </font>
    <font>
      <b/>
      <sz val="46"/>
      <color rgb="FFFF0000"/>
      <name val="Times New Roman"/>
      <family val="1"/>
      <charset val="204"/>
    </font>
    <font>
      <sz val="42"/>
      <color rgb="FFFF000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b/>
      <sz val="48"/>
      <color rgb="FFFF0000"/>
      <name val="Times New Roman"/>
      <family val="1"/>
      <charset val="204"/>
    </font>
    <font>
      <sz val="52"/>
      <name val="Times New Roman"/>
      <family val="1"/>
      <charset val="204"/>
    </font>
    <font>
      <sz val="48"/>
      <name val="Calibri"/>
      <family val="2"/>
      <charset val="204"/>
    </font>
    <font>
      <sz val="50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6"/>
      <name val="Times New Roman"/>
      <family val="1"/>
      <charset val="204"/>
    </font>
    <font>
      <sz val="60"/>
      <color indexed="8"/>
      <name val="Times New Roman"/>
      <family val="1"/>
      <charset val="204"/>
    </font>
    <font>
      <b/>
      <sz val="48"/>
      <name val="Calibri"/>
      <family val="2"/>
      <charset val="204"/>
    </font>
    <font>
      <sz val="46"/>
      <color theme="0"/>
      <name val="Times New Roman"/>
      <family val="1"/>
      <charset val="204"/>
    </font>
    <font>
      <b/>
      <i/>
      <sz val="48"/>
      <name val="Times New Roman"/>
      <family val="1"/>
      <charset val="204"/>
    </font>
    <font>
      <vertAlign val="superscript"/>
      <sz val="48"/>
      <name val="Times New Roman"/>
      <family val="1"/>
      <charset val="204"/>
    </font>
    <font>
      <b/>
      <sz val="48"/>
      <color indexed="8"/>
      <name val="Calibri"/>
      <family val="2"/>
      <charset val="204"/>
    </font>
    <font>
      <b/>
      <sz val="42"/>
      <color rgb="FFFF0000"/>
      <name val="Times New Roman"/>
      <family val="1"/>
      <charset val="204"/>
    </font>
    <font>
      <i/>
      <sz val="46"/>
      <name val="Times New Roman"/>
      <family val="1"/>
      <charset val="204"/>
    </font>
    <font>
      <i/>
      <sz val="44"/>
      <color indexed="8"/>
      <name val="Times New Roman"/>
      <family val="1"/>
      <charset val="204"/>
    </font>
    <font>
      <b/>
      <sz val="38"/>
      <color indexed="8"/>
      <name val="Times New Roman"/>
      <family val="1"/>
      <charset val="204"/>
    </font>
    <font>
      <sz val="46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053">
    <xf numFmtId="0" fontId="0" fillId="0" borderId="0" xfId="0"/>
    <xf numFmtId="0" fontId="32" fillId="2" borderId="15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2" borderId="0" xfId="0" applyFont="1" applyFill="1"/>
    <xf numFmtId="0" fontId="32" fillId="2" borderId="39" xfId="0" applyFont="1" applyFill="1" applyBorder="1" applyAlignment="1">
      <alignment horizontal="center" vertical="center"/>
    </xf>
    <xf numFmtId="1" fontId="32" fillId="2" borderId="40" xfId="0" applyNumberFormat="1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2" fillId="2" borderId="38" xfId="0" applyFont="1" applyFill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2" fillId="2" borderId="60" xfId="0" applyFont="1" applyFill="1" applyBorder="1" applyAlignment="1">
      <alignment horizontal="center" vertical="center"/>
    </xf>
    <xf numFmtId="1" fontId="32" fillId="2" borderId="69" xfId="0" applyNumberFormat="1" applyFont="1" applyFill="1" applyBorder="1" applyAlignment="1">
      <alignment horizontal="center" vertical="center"/>
    </xf>
    <xf numFmtId="1" fontId="32" fillId="2" borderId="43" xfId="0" applyNumberFormat="1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35" fillId="2" borderId="62" xfId="0" applyFont="1" applyFill="1" applyBorder="1" applyAlignment="1">
      <alignment horizontal="center" vertical="center" textRotation="90"/>
    </xf>
    <xf numFmtId="0" fontId="32" fillId="2" borderId="34" xfId="0" applyFont="1" applyFill="1" applyBorder="1" applyAlignment="1">
      <alignment horizontal="center" vertical="center"/>
    </xf>
    <xf numFmtId="1" fontId="32" fillId="2" borderId="34" xfId="0" applyNumberFormat="1" applyFont="1" applyFill="1" applyBorder="1" applyAlignment="1">
      <alignment horizontal="center" vertical="center"/>
    </xf>
    <xf numFmtId="1" fontId="32" fillId="2" borderId="62" xfId="0" applyNumberFormat="1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/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26" fillId="2" borderId="38" xfId="0" applyFont="1" applyFill="1" applyBorder="1" applyAlignment="1">
      <alignment horizontal="center" vertical="center"/>
    </xf>
    <xf numFmtId="1" fontId="32" fillId="2" borderId="74" xfId="0" applyNumberFormat="1" applyFont="1" applyFill="1" applyBorder="1" applyAlignment="1">
      <alignment horizontal="center" vertical="center"/>
    </xf>
    <xf numFmtId="1" fontId="32" fillId="2" borderId="49" xfId="0" applyNumberFormat="1" applyFont="1" applyFill="1" applyBorder="1" applyAlignment="1">
      <alignment horizontal="center" vertical="center"/>
    </xf>
    <xf numFmtId="1" fontId="32" fillId="2" borderId="65" xfId="0" applyNumberFormat="1" applyFont="1" applyFill="1" applyBorder="1" applyAlignment="1">
      <alignment horizontal="center" vertical="center"/>
    </xf>
    <xf numFmtId="1" fontId="26" fillId="2" borderId="49" xfId="0" applyNumberFormat="1" applyFont="1" applyFill="1" applyBorder="1" applyAlignment="1">
      <alignment horizontal="center" vertical="center"/>
    </xf>
    <xf numFmtId="1" fontId="26" fillId="2" borderId="51" xfId="0" applyNumberFormat="1" applyFont="1" applyFill="1" applyBorder="1" applyAlignment="1">
      <alignment horizontal="center" vertical="center"/>
    </xf>
    <xf numFmtId="1" fontId="26" fillId="2" borderId="48" xfId="0" applyNumberFormat="1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116" xfId="0" applyFont="1" applyFill="1" applyBorder="1" applyAlignment="1">
      <alignment horizontal="center" vertical="center"/>
    </xf>
    <xf numFmtId="0" fontId="26" fillId="2" borderId="97" xfId="0" applyFont="1" applyFill="1" applyBorder="1" applyAlignment="1">
      <alignment horizontal="center" vertical="center"/>
    </xf>
    <xf numFmtId="0" fontId="26" fillId="2" borderId="58" xfId="0" applyFont="1" applyFill="1" applyBorder="1" applyAlignment="1">
      <alignment horizontal="center" vertical="center"/>
    </xf>
    <xf numFmtId="0" fontId="6" fillId="2" borderId="1" xfId="0" applyFont="1" applyFill="1" applyBorder="1"/>
    <xf numFmtId="1" fontId="32" fillId="2" borderId="82" xfId="0" applyNumberFormat="1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37" xfId="0" applyFont="1" applyFill="1" applyBorder="1" applyAlignment="1">
      <alignment horizontal="center" vertical="center"/>
    </xf>
    <xf numFmtId="1" fontId="26" fillId="2" borderId="11" xfId="0" applyNumberFormat="1" applyFont="1" applyFill="1" applyBorder="1" applyAlignment="1">
      <alignment horizontal="center" vertical="center"/>
    </xf>
    <xf numFmtId="1" fontId="26" fillId="2" borderId="40" xfId="0" applyNumberFormat="1" applyFont="1" applyFill="1" applyBorder="1" applyAlignment="1">
      <alignment horizontal="center" vertical="center"/>
    </xf>
    <xf numFmtId="1" fontId="26" fillId="2" borderId="4" xfId="0" applyNumberFormat="1" applyFont="1" applyFill="1" applyBorder="1" applyAlignment="1">
      <alignment horizontal="center" vertical="center"/>
    </xf>
    <xf numFmtId="1" fontId="26" fillId="2" borderId="39" xfId="0" applyNumberFormat="1" applyFont="1" applyFill="1" applyBorder="1" applyAlignment="1">
      <alignment horizontal="center" vertical="center"/>
    </xf>
    <xf numFmtId="1" fontId="32" fillId="2" borderId="46" xfId="0" applyNumberFormat="1" applyFont="1" applyFill="1" applyBorder="1" applyAlignment="1">
      <alignment horizontal="center" vertical="center"/>
    </xf>
    <xf numFmtId="1" fontId="32" fillId="2" borderId="16" xfId="0" applyNumberFormat="1" applyFont="1" applyFill="1" applyBorder="1" applyAlignment="1">
      <alignment horizontal="center" vertical="center"/>
    </xf>
    <xf numFmtId="0" fontId="32" fillId="2" borderId="14" xfId="0" applyFont="1" applyFill="1" applyBorder="1"/>
    <xf numFmtId="1" fontId="32" fillId="2" borderId="11" xfId="0" applyNumberFormat="1" applyFont="1" applyFill="1" applyBorder="1"/>
    <xf numFmtId="0" fontId="32" fillId="2" borderId="7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32" fillId="2" borderId="53" xfId="0" applyFont="1" applyFill="1" applyBorder="1" applyAlignment="1">
      <alignment horizontal="center" vertical="center"/>
    </xf>
    <xf numFmtId="0" fontId="32" fillId="2" borderId="82" xfId="0" applyFont="1" applyFill="1" applyBorder="1" applyAlignment="1">
      <alignment horizontal="center" vertical="center"/>
    </xf>
    <xf numFmtId="1" fontId="26" fillId="2" borderId="46" xfId="0" applyNumberFormat="1" applyFont="1" applyFill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/>
    </xf>
    <xf numFmtId="164" fontId="11" fillId="2" borderId="49" xfId="0" applyNumberFormat="1" applyFont="1" applyFill="1" applyBorder="1" applyAlignment="1">
      <alignment horizontal="center" vertical="center" textRotation="90"/>
    </xf>
    <xf numFmtId="0" fontId="11" fillId="2" borderId="62" xfId="0" applyFont="1" applyFill="1" applyBorder="1" applyAlignment="1">
      <alignment horizontal="center" vertical="center" textRotation="90"/>
    </xf>
    <xf numFmtId="0" fontId="11" fillId="2" borderId="50" xfId="0" applyFont="1" applyFill="1" applyBorder="1" applyAlignment="1">
      <alignment horizontal="center" vertical="center" textRotation="90"/>
    </xf>
    <xf numFmtId="1" fontId="26" fillId="2" borderId="44" xfId="0" applyNumberFormat="1" applyFont="1" applyFill="1" applyBorder="1" applyAlignment="1">
      <alignment horizontal="center" vertical="center"/>
    </xf>
    <xf numFmtId="1" fontId="26" fillId="2" borderId="35" xfId="0" applyNumberFormat="1" applyFont="1" applyFill="1" applyBorder="1" applyAlignment="1">
      <alignment horizontal="center" vertical="center"/>
    </xf>
    <xf numFmtId="1" fontId="26" fillId="2" borderId="59" xfId="0" applyNumberFormat="1" applyFont="1" applyFill="1" applyBorder="1" applyAlignment="1">
      <alignment horizontal="center" vertical="center"/>
    </xf>
    <xf numFmtId="0" fontId="26" fillId="2" borderId="98" xfId="0" applyFont="1" applyFill="1" applyBorder="1" applyAlignment="1">
      <alignment horizontal="center" vertical="center"/>
    </xf>
    <xf numFmtId="1" fontId="26" fillId="2" borderId="87" xfId="0" applyNumberFormat="1" applyFont="1" applyFill="1" applyBorder="1" applyAlignment="1">
      <alignment horizontal="center" vertical="center"/>
    </xf>
    <xf numFmtId="1" fontId="26" fillId="2" borderId="45" xfId="0" applyNumberFormat="1" applyFont="1" applyFill="1" applyBorder="1" applyAlignment="1">
      <alignment horizontal="center" vertical="center"/>
    </xf>
    <xf numFmtId="1" fontId="26" fillId="2" borderId="103" xfId="0" applyNumberFormat="1" applyFont="1" applyFill="1" applyBorder="1" applyAlignment="1">
      <alignment horizontal="center" vertical="center"/>
    </xf>
    <xf numFmtId="0" fontId="26" fillId="2" borderId="82" xfId="0" applyFont="1" applyFill="1" applyBorder="1" applyAlignment="1">
      <alignment horizontal="center" vertical="center"/>
    </xf>
    <xf numFmtId="0" fontId="26" fillId="2" borderId="54" xfId="0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32" fillId="2" borderId="9" xfId="0" applyFont="1" applyFill="1" applyBorder="1"/>
    <xf numFmtId="1" fontId="32" fillId="2" borderId="36" xfId="0" applyNumberFormat="1" applyFont="1" applyFill="1" applyBorder="1"/>
    <xf numFmtId="0" fontId="32" fillId="2" borderId="46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0" xfId="0" applyFont="1" applyFill="1" applyBorder="1" applyAlignment="1">
      <alignment horizontal="center" vertical="center"/>
    </xf>
    <xf numFmtId="0" fontId="32" fillId="2" borderId="119" xfId="0" applyFont="1" applyFill="1" applyBorder="1" applyAlignment="1">
      <alignment horizontal="center"/>
    </xf>
    <xf numFmtId="0" fontId="32" fillId="2" borderId="125" xfId="0" applyFont="1" applyFill="1" applyBorder="1" applyAlignment="1">
      <alignment horizontal="center"/>
    </xf>
    <xf numFmtId="0" fontId="32" fillId="2" borderId="118" xfId="0" applyFont="1" applyFill="1" applyBorder="1"/>
    <xf numFmtId="1" fontId="32" fillId="2" borderId="118" xfId="0" applyNumberFormat="1" applyFont="1" applyFill="1" applyBorder="1"/>
    <xf numFmtId="0" fontId="32" fillId="2" borderId="117" xfId="0" applyFont="1" applyFill="1" applyBorder="1" applyAlignment="1">
      <alignment horizontal="center" vertical="center"/>
    </xf>
    <xf numFmtId="0" fontId="32" fillId="2" borderId="121" xfId="0" applyFont="1" applyFill="1" applyBorder="1" applyAlignment="1">
      <alignment horizontal="center" vertical="center"/>
    </xf>
    <xf numFmtId="0" fontId="32" fillId="2" borderId="125" xfId="0" applyFont="1" applyFill="1" applyBorder="1" applyAlignment="1">
      <alignment horizontal="center" vertical="center"/>
    </xf>
    <xf numFmtId="0" fontId="32" fillId="2" borderId="123" xfId="0" applyFont="1" applyFill="1" applyBorder="1" applyAlignment="1">
      <alignment horizontal="center" vertical="center"/>
    </xf>
    <xf numFmtId="0" fontId="32" fillId="2" borderId="120" xfId="0" applyFont="1" applyFill="1" applyBorder="1" applyAlignment="1">
      <alignment horizontal="center" vertical="center"/>
    </xf>
    <xf numFmtId="0" fontId="32" fillId="2" borderId="118" xfId="0" applyFont="1" applyFill="1" applyBorder="1" applyAlignment="1">
      <alignment horizontal="center" vertical="center"/>
    </xf>
    <xf numFmtId="0" fontId="32" fillId="2" borderId="18" xfId="0" applyFont="1" applyFill="1" applyBorder="1"/>
    <xf numFmtId="1" fontId="32" fillId="2" borderId="18" xfId="0" applyNumberFormat="1" applyFont="1" applyFill="1" applyBorder="1"/>
    <xf numFmtId="1" fontId="32" fillId="2" borderId="47" xfId="0" applyNumberFormat="1" applyFont="1" applyFill="1" applyBorder="1" applyAlignment="1">
      <alignment horizontal="center" vertical="center"/>
    </xf>
    <xf numFmtId="1" fontId="32" fillId="2" borderId="54" xfId="0" applyNumberFormat="1" applyFont="1" applyFill="1" applyBorder="1" applyAlignment="1">
      <alignment horizontal="center" vertical="center"/>
    </xf>
    <xf numFmtId="0" fontId="26" fillId="2" borderId="81" xfId="0" applyFont="1" applyFill="1" applyBorder="1" applyAlignment="1">
      <alignment horizontal="center" vertical="center"/>
    </xf>
    <xf numFmtId="1" fontId="33" fillId="2" borderId="9" xfId="0" applyNumberFormat="1" applyFont="1" applyFill="1" applyBorder="1" applyAlignment="1">
      <alignment horizontal="center" vertical="center"/>
    </xf>
    <xf numFmtId="1" fontId="33" fillId="2" borderId="36" xfId="0" applyNumberFormat="1" applyFont="1" applyFill="1" applyBorder="1" applyAlignment="1">
      <alignment horizontal="center" vertical="center"/>
    </xf>
    <xf numFmtId="1" fontId="33" fillId="2" borderId="46" xfId="0" applyNumberFormat="1" applyFont="1" applyFill="1" applyBorder="1" applyAlignment="1">
      <alignment horizontal="center" vertical="center"/>
    </xf>
    <xf numFmtId="1" fontId="33" fillId="2" borderId="7" xfId="0" applyNumberFormat="1" applyFont="1" applyFill="1" applyBorder="1" applyAlignment="1">
      <alignment horizontal="center" vertical="center"/>
    </xf>
    <xf numFmtId="1" fontId="33" fillId="2" borderId="35" xfId="0" applyNumberFormat="1" applyFont="1" applyFill="1" applyBorder="1" applyAlignment="1">
      <alignment horizontal="center" vertical="center"/>
    </xf>
    <xf numFmtId="1" fontId="33" fillId="2" borderId="44" xfId="0" applyNumberFormat="1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/>
    </xf>
    <xf numFmtId="0" fontId="32" fillId="2" borderId="53" xfId="0" applyFont="1" applyFill="1" applyBorder="1"/>
    <xf numFmtId="1" fontId="32" fillId="2" borderId="82" xfId="0" applyNumberFormat="1" applyFont="1" applyFill="1" applyBorder="1"/>
    <xf numFmtId="0" fontId="32" fillId="2" borderId="54" xfId="0" applyFont="1" applyFill="1" applyBorder="1" applyAlignment="1">
      <alignment horizontal="center" vertical="center"/>
    </xf>
    <xf numFmtId="0" fontId="32" fillId="2" borderId="3" xfId="0" applyFont="1" applyFill="1" applyBorder="1"/>
    <xf numFmtId="1" fontId="32" fillId="2" borderId="13" xfId="0" applyNumberFormat="1" applyFont="1" applyFill="1" applyBorder="1"/>
    <xf numFmtId="0" fontId="26" fillId="2" borderId="3" xfId="0" applyFont="1" applyFill="1" applyBorder="1"/>
    <xf numFmtId="1" fontId="26" fillId="2" borderId="4" xfId="0" applyNumberFormat="1" applyFont="1" applyFill="1" applyBorder="1"/>
    <xf numFmtId="1" fontId="26" fillId="2" borderId="5" xfId="0" applyNumberFormat="1" applyFont="1" applyFill="1" applyBorder="1" applyAlignment="1">
      <alignment horizontal="center" vertical="center"/>
    </xf>
    <xf numFmtId="1" fontId="26" fillId="2" borderId="38" xfId="0" applyNumberFormat="1" applyFont="1" applyFill="1" applyBorder="1" applyAlignment="1">
      <alignment horizontal="center" vertical="center"/>
    </xf>
    <xf numFmtId="1" fontId="26" fillId="2" borderId="2" xfId="0" applyNumberFormat="1" applyFont="1" applyFill="1" applyBorder="1" applyAlignment="1">
      <alignment horizontal="center" vertical="center"/>
    </xf>
    <xf numFmtId="1" fontId="39" fillId="2" borderId="37" xfId="0" applyNumberFormat="1" applyFont="1" applyFill="1" applyBorder="1" applyAlignment="1">
      <alignment horizontal="center" vertical="center"/>
    </xf>
    <xf numFmtId="1" fontId="37" fillId="2" borderId="70" xfId="0" applyNumberFormat="1" applyFont="1" applyFill="1" applyBorder="1" applyAlignment="1">
      <alignment horizontal="center" vertical="center"/>
    </xf>
    <xf numFmtId="1" fontId="37" fillId="2" borderId="7" xfId="0" applyNumberFormat="1" applyFont="1" applyFill="1" applyBorder="1" applyAlignment="1">
      <alignment horizontal="center" vertical="center"/>
    </xf>
    <xf numFmtId="1" fontId="37" fillId="2" borderId="34" xfId="0" applyNumberFormat="1" applyFont="1" applyFill="1" applyBorder="1" applyAlignment="1">
      <alignment horizontal="center" vertical="center"/>
    </xf>
    <xf numFmtId="1" fontId="37" fillId="2" borderId="46" xfId="0" applyNumberFormat="1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1" fontId="37" fillId="2" borderId="16" xfId="0" applyNumberFormat="1" applyFont="1" applyFill="1" applyBorder="1" applyAlignment="1">
      <alignment horizontal="center" vertical="center"/>
    </xf>
    <xf numFmtId="0" fontId="37" fillId="2" borderId="60" xfId="0" applyFont="1" applyFill="1" applyBorder="1" applyAlignment="1">
      <alignment horizontal="center" vertical="center"/>
    </xf>
    <xf numFmtId="1" fontId="37" fillId="2" borderId="69" xfId="0" applyNumberFormat="1" applyFont="1" applyFill="1" applyBorder="1" applyAlignment="1">
      <alignment horizontal="center" vertical="center"/>
    </xf>
    <xf numFmtId="0" fontId="37" fillId="2" borderId="71" xfId="0" applyFont="1" applyFill="1" applyBorder="1" applyAlignment="1">
      <alignment horizontal="center" vertical="center"/>
    </xf>
    <xf numFmtId="1" fontId="37" fillId="2" borderId="43" xfId="0" applyNumberFormat="1" applyFont="1" applyFill="1" applyBorder="1" applyAlignment="1">
      <alignment horizontal="center" vertical="center"/>
    </xf>
    <xf numFmtId="1" fontId="37" fillId="2" borderId="68" xfId="0" applyNumberFormat="1" applyFont="1" applyFill="1" applyBorder="1" applyAlignment="1">
      <alignment horizontal="center" vertical="center"/>
    </xf>
    <xf numFmtId="0" fontId="37" fillId="2" borderId="69" xfId="0" applyFont="1" applyFill="1" applyBorder="1" applyAlignment="1">
      <alignment horizontal="center" vertical="center"/>
    </xf>
    <xf numFmtId="0" fontId="37" fillId="2" borderId="39" xfId="0" applyFont="1" applyFill="1" applyBorder="1" applyAlignment="1">
      <alignment horizontal="center" vertical="center"/>
    </xf>
    <xf numFmtId="1" fontId="37" fillId="2" borderId="40" xfId="0" applyNumberFormat="1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40" xfId="0" applyFont="1" applyFill="1" applyBorder="1" applyAlignment="1">
      <alignment horizontal="center" vertical="center"/>
    </xf>
    <xf numFmtId="0" fontId="37" fillId="2" borderId="14" xfId="0" applyFont="1" applyFill="1" applyBorder="1"/>
    <xf numFmtId="1" fontId="37" fillId="2" borderId="11" xfId="0" applyNumberFormat="1" applyFont="1" applyFill="1" applyBorder="1"/>
    <xf numFmtId="0" fontId="37" fillId="2" borderId="34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37" fillId="2" borderId="53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1" fontId="37" fillId="2" borderId="82" xfId="0" applyNumberFormat="1" applyFont="1" applyFill="1" applyBorder="1" applyAlignment="1">
      <alignment horizontal="center" vertical="center"/>
    </xf>
    <xf numFmtId="0" fontId="37" fillId="2" borderId="66" xfId="0" applyFont="1" applyFill="1" applyBorder="1" applyAlignment="1">
      <alignment horizontal="center" vertical="center"/>
    </xf>
    <xf numFmtId="0" fontId="37" fillId="2" borderId="50" xfId="0" applyFont="1" applyFill="1" applyBorder="1" applyAlignment="1">
      <alignment horizontal="center" vertical="center"/>
    </xf>
    <xf numFmtId="0" fontId="37" fillId="2" borderId="62" xfId="0" applyFont="1" applyFill="1" applyBorder="1" applyAlignment="1">
      <alignment horizontal="center" vertical="center"/>
    </xf>
    <xf numFmtId="1" fontId="37" fillId="2" borderId="49" xfId="0" applyNumberFormat="1" applyFont="1" applyFill="1" applyBorder="1" applyAlignment="1">
      <alignment horizontal="center" vertical="center"/>
    </xf>
    <xf numFmtId="0" fontId="37" fillId="2" borderId="65" xfId="0" applyFont="1" applyFill="1" applyBorder="1" applyAlignment="1">
      <alignment horizontal="center" vertical="center"/>
    </xf>
    <xf numFmtId="1" fontId="37" fillId="2" borderId="51" xfId="0" applyNumberFormat="1" applyFont="1" applyFill="1" applyBorder="1" applyAlignment="1">
      <alignment horizontal="center" vertical="center"/>
    </xf>
    <xf numFmtId="0" fontId="37" fillId="2" borderId="30" xfId="0" applyFont="1" applyFill="1" applyBorder="1" applyAlignment="1">
      <alignment horizontal="center" vertical="center"/>
    </xf>
    <xf numFmtId="1" fontId="37" fillId="2" borderId="61" xfId="0" applyNumberFormat="1" applyFont="1" applyFill="1" applyBorder="1" applyAlignment="1">
      <alignment horizontal="center" vertical="center"/>
    </xf>
    <xf numFmtId="0" fontId="37" fillId="2" borderId="57" xfId="0" applyFont="1" applyFill="1" applyBorder="1" applyAlignment="1">
      <alignment horizontal="center" vertical="center"/>
    </xf>
    <xf numFmtId="1" fontId="37" fillId="2" borderId="97" xfId="0" applyNumberFormat="1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center" vertical="center"/>
    </xf>
    <xf numFmtId="1" fontId="37" fillId="2" borderId="58" xfId="0" applyNumberFormat="1" applyFont="1" applyFill="1" applyBorder="1" applyAlignment="1">
      <alignment horizontal="center" vertical="center"/>
    </xf>
    <xf numFmtId="0" fontId="37" fillId="2" borderId="90" xfId="0" applyFont="1" applyFill="1" applyBorder="1" applyAlignment="1">
      <alignment horizontal="center" vertical="center"/>
    </xf>
    <xf numFmtId="1" fontId="37" fillId="2" borderId="15" xfId="0" applyNumberFormat="1" applyFont="1" applyFill="1" applyBorder="1" applyAlignment="1">
      <alignment horizontal="center" vertical="center"/>
    </xf>
    <xf numFmtId="1" fontId="37" fillId="2" borderId="17" xfId="0" applyNumberFormat="1" applyFont="1" applyFill="1" applyBorder="1" applyAlignment="1">
      <alignment horizontal="center" vertical="center"/>
    </xf>
    <xf numFmtId="1" fontId="37" fillId="2" borderId="39" xfId="0" applyNumberFormat="1" applyFont="1" applyFill="1" applyBorder="1" applyAlignment="1">
      <alignment horizontal="center" vertical="center"/>
    </xf>
    <xf numFmtId="1" fontId="37" fillId="2" borderId="19" xfId="0" applyNumberFormat="1" applyFont="1" applyFill="1" applyBorder="1" applyAlignment="1">
      <alignment horizontal="center" vertical="center"/>
    </xf>
    <xf numFmtId="0" fontId="37" fillId="2" borderId="9" xfId="0" applyFont="1" applyFill="1" applyBorder="1"/>
    <xf numFmtId="1" fontId="37" fillId="2" borderId="36" xfId="0" applyNumberFormat="1" applyFont="1" applyFill="1" applyBorder="1"/>
    <xf numFmtId="0" fontId="37" fillId="2" borderId="46" xfId="0" applyFont="1" applyFill="1" applyBorder="1" applyAlignment="1">
      <alignment horizontal="center" vertical="center"/>
    </xf>
    <xf numFmtId="0" fontId="37" fillId="2" borderId="44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/>
    </xf>
    <xf numFmtId="0" fontId="37" fillId="2" borderId="16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1" fontId="37" fillId="2" borderId="20" xfId="0" applyNumberFormat="1" applyFont="1" applyFill="1" applyBorder="1" applyAlignment="1">
      <alignment horizontal="center" vertical="center"/>
    </xf>
    <xf numFmtId="1" fontId="37" fillId="2" borderId="121" xfId="0" applyNumberFormat="1" applyFont="1" applyFill="1" applyBorder="1" applyAlignment="1">
      <alignment horizontal="center" vertical="center"/>
    </xf>
    <xf numFmtId="1" fontId="37" fillId="2" borderId="118" xfId="0" applyNumberFormat="1" applyFont="1" applyFill="1" applyBorder="1" applyAlignment="1">
      <alignment horizontal="center" vertical="center"/>
    </xf>
    <xf numFmtId="1" fontId="37" fillId="2" borderId="117" xfId="0" applyNumberFormat="1" applyFont="1" applyFill="1" applyBorder="1" applyAlignment="1">
      <alignment horizontal="center" vertical="center"/>
    </xf>
    <xf numFmtId="1" fontId="37" fillId="2" borderId="124" xfId="0" applyNumberFormat="1" applyFont="1" applyFill="1" applyBorder="1" applyAlignment="1">
      <alignment horizontal="center" vertical="center"/>
    </xf>
    <xf numFmtId="1" fontId="37" fillId="2" borderId="123" xfId="0" applyNumberFormat="1" applyFont="1" applyFill="1" applyBorder="1" applyAlignment="1">
      <alignment horizontal="center" vertical="center"/>
    </xf>
    <xf numFmtId="1" fontId="37" fillId="2" borderId="122" xfId="0" applyNumberFormat="1" applyFont="1" applyFill="1" applyBorder="1" applyAlignment="1">
      <alignment horizontal="center" vertical="center"/>
    </xf>
    <xf numFmtId="1" fontId="32" fillId="2" borderId="17" xfId="0" applyNumberFormat="1" applyFont="1" applyFill="1" applyBorder="1" applyAlignment="1">
      <alignment horizontal="center" vertical="center"/>
    </xf>
    <xf numFmtId="1" fontId="32" fillId="2" borderId="20" xfId="0" applyNumberFormat="1" applyFont="1" applyFill="1" applyBorder="1" applyAlignment="1">
      <alignment horizontal="center" vertical="center"/>
    </xf>
    <xf numFmtId="1" fontId="43" fillId="2" borderId="34" xfId="0" applyNumberFormat="1" applyFont="1" applyFill="1" applyBorder="1" applyAlignment="1">
      <alignment horizontal="center" vertical="center"/>
    </xf>
    <xf numFmtId="1" fontId="32" fillId="2" borderId="7" xfId="0" applyNumberFormat="1" applyFont="1" applyFill="1" applyBorder="1" applyAlignment="1">
      <alignment horizontal="center" vertical="center"/>
    </xf>
    <xf numFmtId="1" fontId="32" fillId="2" borderId="36" xfId="0" applyNumberFormat="1" applyFont="1" applyFill="1" applyBorder="1" applyAlignment="1">
      <alignment horizontal="center" vertical="center"/>
    </xf>
    <xf numFmtId="0" fontId="26" fillId="2" borderId="90" xfId="0" applyFont="1" applyFill="1" applyBorder="1" applyAlignment="1">
      <alignment horizontal="center" vertical="center"/>
    </xf>
    <xf numFmtId="1" fontId="32" fillId="2" borderId="123" xfId="0" applyNumberFormat="1" applyFont="1" applyFill="1" applyBorder="1" applyAlignment="1">
      <alignment horizontal="center" vertical="center"/>
    </xf>
    <xf numFmtId="1" fontId="32" fillId="2" borderId="122" xfId="0" applyNumberFormat="1" applyFont="1" applyFill="1" applyBorder="1" applyAlignment="1">
      <alignment horizontal="center" vertical="center"/>
    </xf>
    <xf numFmtId="0" fontId="32" fillId="2" borderId="66" xfId="0" applyFont="1" applyFill="1" applyBorder="1" applyAlignment="1">
      <alignment horizontal="center" vertical="center"/>
    </xf>
    <xf numFmtId="1" fontId="26" fillId="2" borderId="55" xfId="0" applyNumberFormat="1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32" fillId="2" borderId="41" xfId="0" applyFont="1" applyFill="1" applyBorder="1" applyAlignment="1">
      <alignment horizontal="center"/>
    </xf>
    <xf numFmtId="1" fontId="31" fillId="2" borderId="33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0" fontId="37" fillId="2" borderId="77" xfId="0" applyFont="1" applyFill="1" applyBorder="1" applyAlignment="1">
      <alignment horizontal="center" vertical="center"/>
    </xf>
    <xf numFmtId="1" fontId="37" fillId="2" borderId="103" xfId="0" applyNumberFormat="1" applyFont="1" applyFill="1" applyBorder="1" applyAlignment="1">
      <alignment horizontal="center" vertical="center"/>
    </xf>
    <xf numFmtId="0" fontId="37" fillId="2" borderId="76" xfId="0" applyFont="1" applyFill="1" applyBorder="1" applyAlignment="1">
      <alignment horizontal="center" vertical="center"/>
    </xf>
    <xf numFmtId="1" fontId="37" fillId="2" borderId="87" xfId="0" applyNumberFormat="1" applyFont="1" applyFill="1" applyBorder="1" applyAlignment="1">
      <alignment horizontal="center" vertical="center"/>
    </xf>
    <xf numFmtId="0" fontId="37" fillId="2" borderId="112" xfId="0" applyFont="1" applyFill="1" applyBorder="1" applyAlignment="1">
      <alignment horizontal="center" vertical="center"/>
    </xf>
    <xf numFmtId="0" fontId="37" fillId="2" borderId="136" xfId="0" applyFont="1" applyFill="1" applyBorder="1" applyAlignment="1">
      <alignment horizontal="center" vertical="center"/>
    </xf>
    <xf numFmtId="0" fontId="37" fillId="2" borderId="137" xfId="0" applyFont="1" applyFill="1" applyBorder="1" applyAlignment="1">
      <alignment horizontal="center" vertical="center"/>
    </xf>
    <xf numFmtId="1" fontId="32" fillId="2" borderId="76" xfId="0" applyNumberFormat="1" applyFont="1" applyFill="1" applyBorder="1" applyAlignment="1">
      <alignment horizontal="center" vertical="center"/>
    </xf>
    <xf numFmtId="1" fontId="32" fillId="2" borderId="87" xfId="0" applyNumberFormat="1" applyFont="1" applyFill="1" applyBorder="1" applyAlignment="1">
      <alignment horizontal="center" vertical="center"/>
    </xf>
    <xf numFmtId="1" fontId="32" fillId="2" borderId="112" xfId="0" applyNumberFormat="1" applyFont="1" applyFill="1" applyBorder="1" applyAlignment="1">
      <alignment horizontal="center" vertical="center"/>
    </xf>
    <xf numFmtId="0" fontId="32" fillId="2" borderId="77" xfId="0" applyFont="1" applyFill="1" applyBorder="1"/>
    <xf numFmtId="1" fontId="32" fillId="2" borderId="86" xfId="0" applyNumberFormat="1" applyFont="1" applyFill="1" applyBorder="1"/>
    <xf numFmtId="0" fontId="32" fillId="2" borderId="76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87" xfId="0" applyFont="1" applyFill="1" applyBorder="1" applyAlignment="1">
      <alignment horizontal="center" vertical="center"/>
    </xf>
    <xf numFmtId="1" fontId="32" fillId="2" borderId="4" xfId="0" applyNumberFormat="1" applyFont="1" applyFill="1" applyBorder="1"/>
    <xf numFmtId="0" fontId="26" fillId="2" borderId="50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19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22" fillId="2" borderId="0" xfId="0" applyFont="1" applyFill="1" applyAlignment="1"/>
    <xf numFmtId="164" fontId="22" fillId="2" borderId="0" xfId="0" applyNumberFormat="1" applyFont="1" applyFill="1"/>
    <xf numFmtId="0" fontId="22" fillId="2" borderId="0" xfId="0" applyFont="1" applyFill="1" applyAlignment="1">
      <alignment horizontal="left"/>
    </xf>
    <xf numFmtId="0" fontId="22" fillId="2" borderId="0" xfId="0" applyFont="1" applyFill="1" applyBorder="1"/>
    <xf numFmtId="164" fontId="22" fillId="2" borderId="0" xfId="0" applyNumberFormat="1" applyFont="1" applyFill="1" applyAlignment="1"/>
    <xf numFmtId="0" fontId="22" fillId="2" borderId="0" xfId="0" applyFont="1" applyFill="1" applyBorder="1" applyAlignment="1"/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vertical="top"/>
    </xf>
    <xf numFmtId="0" fontId="24" fillId="2" borderId="0" xfId="0" applyFont="1" applyFill="1" applyAlignment="1"/>
    <xf numFmtId="164" fontId="22" fillId="2" borderId="0" xfId="0" applyNumberFormat="1" applyFont="1" applyFill="1" applyAlignment="1">
      <alignment horizontal="left"/>
    </xf>
    <xf numFmtId="0" fontId="21" fillId="2" borderId="0" xfId="0" applyFont="1" applyFill="1"/>
    <xf numFmtId="0" fontId="21" fillId="2" borderId="0" xfId="0" applyFont="1" applyFill="1" applyAlignment="1">
      <alignment vertical="justify" wrapText="1"/>
    </xf>
    <xf numFmtId="0" fontId="21" fillId="2" borderId="0" xfId="0" applyFont="1" applyFill="1" applyAlignment="1"/>
    <xf numFmtId="0" fontId="21" fillId="2" borderId="0" xfId="0" applyFont="1" applyFill="1" applyBorder="1"/>
    <xf numFmtId="0" fontId="15" fillId="2" borderId="0" xfId="0" applyFont="1" applyFill="1"/>
    <xf numFmtId="0" fontId="15" fillId="2" borderId="0" xfId="0" applyFont="1" applyFill="1" applyAlignment="1">
      <alignment horizontal="center"/>
    </xf>
    <xf numFmtId="164" fontId="15" fillId="2" borderId="0" xfId="0" applyNumberFormat="1" applyFont="1" applyFill="1"/>
    <xf numFmtId="0" fontId="25" fillId="2" borderId="0" xfId="0" applyFont="1" applyFill="1"/>
    <xf numFmtId="0" fontId="15" fillId="2" borderId="0" xfId="0" applyFont="1" applyFill="1" applyAlignment="1">
      <alignment horizontal="left"/>
    </xf>
    <xf numFmtId="0" fontId="15" fillId="2" borderId="0" xfId="0" applyFont="1" applyFill="1" applyBorder="1"/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/>
    <xf numFmtId="49" fontId="11" fillId="2" borderId="3" xfId="0" applyNumberFormat="1" applyFont="1" applyFill="1" applyBorder="1" applyAlignment="1">
      <alignment horizontal="center"/>
    </xf>
    <xf numFmtId="0" fontId="17" fillId="2" borderId="0" xfId="0" applyFont="1" applyFill="1" applyBorder="1"/>
    <xf numFmtId="0" fontId="17" fillId="2" borderId="0" xfId="0" applyFont="1" applyFill="1"/>
    <xf numFmtId="49" fontId="38" fillId="2" borderId="0" xfId="0" applyNumberFormat="1" applyFont="1" applyFill="1"/>
    <xf numFmtId="164" fontId="38" fillId="2" borderId="0" xfId="0" applyNumberFormat="1" applyFont="1" applyFill="1"/>
    <xf numFmtId="0" fontId="38" fillId="2" borderId="0" xfId="0" applyFont="1" applyFill="1"/>
    <xf numFmtId="49" fontId="17" fillId="2" borderId="0" xfId="0" applyNumberFormat="1" applyFont="1" applyFill="1"/>
    <xf numFmtId="49" fontId="17" fillId="2" borderId="3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/>
    </xf>
    <xf numFmtId="49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49" fontId="17" fillId="2" borderId="0" xfId="0" applyNumberFormat="1" applyFont="1" applyFill="1" applyBorder="1"/>
    <xf numFmtId="0" fontId="17" fillId="2" borderId="3" xfId="0" applyFont="1" applyFill="1" applyBorder="1" applyAlignment="1">
      <alignment horizontal="center" vertical="center"/>
    </xf>
    <xf numFmtId="0" fontId="17" fillId="2" borderId="0" xfId="0" applyFont="1" applyFill="1" applyAlignment="1"/>
    <xf numFmtId="164" fontId="17" fillId="2" borderId="0" xfId="0" applyNumberFormat="1" applyFont="1" applyFill="1"/>
    <xf numFmtId="0" fontId="17" fillId="2" borderId="0" xfId="0" applyFont="1" applyFill="1" applyAlignment="1">
      <alignment horizontal="left"/>
    </xf>
    <xf numFmtId="164" fontId="6" fillId="2" borderId="0" xfId="0" applyNumberFormat="1" applyFont="1" applyFill="1"/>
    <xf numFmtId="0" fontId="13" fillId="2" borderId="0" xfId="0" applyFont="1" applyFill="1"/>
    <xf numFmtId="0" fontId="13" fillId="2" borderId="0" xfId="0" applyFont="1" applyFill="1" applyBorder="1"/>
    <xf numFmtId="164" fontId="11" fillId="2" borderId="61" xfId="0" applyNumberFormat="1" applyFont="1" applyFill="1" applyBorder="1" applyAlignment="1">
      <alignment horizontal="center" vertical="center" textRotation="90"/>
    </xf>
    <xf numFmtId="0" fontId="11" fillId="2" borderId="65" xfId="0" applyFont="1" applyFill="1" applyBorder="1" applyAlignment="1">
      <alignment horizontal="center" vertical="center" textRotation="90"/>
    </xf>
    <xf numFmtId="164" fontId="11" fillId="2" borderId="51" xfId="0" applyNumberFormat="1" applyFont="1" applyFill="1" applyBorder="1" applyAlignment="1">
      <alignment horizontal="center" vertical="center" textRotation="90"/>
    </xf>
    <xf numFmtId="164" fontId="11" fillId="2" borderId="58" xfId="0" applyNumberFormat="1" applyFont="1" applyFill="1" applyBorder="1" applyAlignment="1">
      <alignment horizontal="center" vertical="center" textRotation="90"/>
    </xf>
    <xf numFmtId="0" fontId="3" fillId="2" borderId="0" xfId="0" applyFont="1" applyFill="1" applyBorder="1"/>
    <xf numFmtId="1" fontId="15" fillId="2" borderId="0" xfId="0" applyNumberFormat="1" applyFont="1" applyFill="1" applyBorder="1"/>
    <xf numFmtId="0" fontId="5" fillId="2" borderId="0" xfId="0" applyFont="1" applyFill="1" applyBorder="1"/>
    <xf numFmtId="0" fontId="9" fillId="2" borderId="0" xfId="0" applyFont="1" applyFill="1" applyBorder="1"/>
    <xf numFmtId="0" fontId="9" fillId="2" borderId="2" xfId="0" applyFont="1" applyFill="1" applyBorder="1"/>
    <xf numFmtId="1" fontId="37" fillId="2" borderId="44" xfId="0" applyNumberFormat="1" applyFont="1" applyFill="1" applyBorder="1" applyAlignment="1">
      <alignment horizontal="center" vertical="center"/>
    </xf>
    <xf numFmtId="0" fontId="12" fillId="2" borderId="0" xfId="0" applyFont="1" applyFill="1" applyBorder="1"/>
    <xf numFmtId="0" fontId="11" fillId="2" borderId="1" xfId="0" applyFont="1" applyFill="1" applyBorder="1"/>
    <xf numFmtId="0" fontId="37" fillId="2" borderId="1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6" fillId="2" borderId="3" xfId="0" applyFont="1" applyFill="1" applyBorder="1"/>
    <xf numFmtId="49" fontId="37" fillId="2" borderId="9" xfId="0" applyNumberFormat="1" applyFont="1" applyFill="1" applyBorder="1" applyAlignment="1">
      <alignment horizontal="center" vertical="center"/>
    </xf>
    <xf numFmtId="1" fontId="37" fillId="2" borderId="55" xfId="0" applyNumberFormat="1" applyFont="1" applyFill="1" applyBorder="1" applyAlignment="1">
      <alignment horizontal="center" vertical="center"/>
    </xf>
    <xf numFmtId="0" fontId="37" fillId="2" borderId="81" xfId="0" applyFont="1" applyFill="1" applyBorder="1" applyAlignment="1">
      <alignment horizontal="center" vertical="center"/>
    </xf>
    <xf numFmtId="0" fontId="37" fillId="2" borderId="54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 textRotation="90"/>
    </xf>
    <xf numFmtId="164" fontId="11" fillId="2" borderId="64" xfId="0" applyNumberFormat="1" applyFont="1" applyFill="1" applyBorder="1" applyAlignment="1">
      <alignment horizontal="center" vertical="center" textRotation="90"/>
    </xf>
    <xf numFmtId="1" fontId="37" fillId="2" borderId="59" xfId="0" applyNumberFormat="1" applyFont="1" applyFill="1" applyBorder="1" applyAlignment="1">
      <alignment horizontal="center" vertical="center"/>
    </xf>
    <xf numFmtId="0" fontId="37" fillId="2" borderId="116" xfId="0" applyFont="1" applyFill="1" applyBorder="1" applyAlignment="1">
      <alignment horizontal="center" vertical="center"/>
    </xf>
    <xf numFmtId="0" fontId="37" fillId="2" borderId="58" xfId="0" applyFont="1" applyFill="1" applyBorder="1" applyAlignment="1">
      <alignment horizontal="center" vertical="center"/>
    </xf>
    <xf numFmtId="49" fontId="16" fillId="2" borderId="77" xfId="0" applyNumberFormat="1" applyFont="1" applyFill="1" applyBorder="1" applyAlignment="1">
      <alignment horizontal="center" vertical="center"/>
    </xf>
    <xf numFmtId="1" fontId="37" fillId="2" borderId="86" xfId="0" applyNumberFormat="1" applyFont="1" applyFill="1" applyBorder="1" applyAlignment="1">
      <alignment horizontal="center" vertical="center"/>
    </xf>
    <xf numFmtId="0" fontId="37" fillId="2" borderId="45" xfId="0" applyFont="1" applyFill="1" applyBorder="1" applyAlignment="1">
      <alignment horizontal="center" vertical="center"/>
    </xf>
    <xf numFmtId="0" fontId="37" fillId="2" borderId="87" xfId="0" applyFont="1" applyFill="1" applyBorder="1" applyAlignment="1">
      <alignment horizontal="center" vertical="center"/>
    </xf>
    <xf numFmtId="0" fontId="37" fillId="2" borderId="138" xfId="0" applyFont="1" applyFill="1" applyBorder="1" applyAlignment="1">
      <alignment horizontal="center" vertical="center"/>
    </xf>
    <xf numFmtId="0" fontId="37" fillId="2" borderId="121" xfId="0" applyFont="1" applyFill="1" applyBorder="1" applyAlignment="1">
      <alignment horizontal="center" vertical="center"/>
    </xf>
    <xf numFmtId="0" fontId="37" fillId="2" borderId="117" xfId="0" applyFont="1" applyFill="1" applyBorder="1" applyAlignment="1">
      <alignment horizontal="center" vertical="center"/>
    </xf>
    <xf numFmtId="0" fontId="37" fillId="2" borderId="124" xfId="0" applyFont="1" applyFill="1" applyBorder="1" applyAlignment="1">
      <alignment horizontal="center" vertical="center"/>
    </xf>
    <xf numFmtId="1" fontId="37" fillId="2" borderId="120" xfId="0" applyNumberFormat="1" applyFont="1" applyFill="1" applyBorder="1" applyAlignment="1">
      <alignment horizontal="center" vertical="center"/>
    </xf>
    <xf numFmtId="1" fontId="37" fillId="2" borderId="119" xfId="0" applyNumberFormat="1" applyFont="1" applyFill="1" applyBorder="1" applyAlignment="1">
      <alignment horizontal="center" vertical="center"/>
    </xf>
    <xf numFmtId="49" fontId="16" fillId="2" borderId="50" xfId="0" applyNumberFormat="1" applyFont="1" applyFill="1" applyBorder="1" applyAlignment="1">
      <alignment horizontal="center" vertical="center"/>
    </xf>
    <xf numFmtId="0" fontId="37" fillId="2" borderId="48" xfId="0" applyFont="1" applyFill="1" applyBorder="1" applyAlignment="1">
      <alignment horizontal="center" vertical="center"/>
    </xf>
    <xf numFmtId="0" fontId="37" fillId="2" borderId="49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10" fillId="2" borderId="0" xfId="0" applyFont="1" applyFill="1" applyBorder="1"/>
    <xf numFmtId="0" fontId="10" fillId="2" borderId="1" xfId="0" applyFont="1" applyFill="1" applyBorder="1"/>
    <xf numFmtId="1" fontId="41" fillId="2" borderId="46" xfId="0" applyNumberFormat="1" applyFont="1" applyFill="1" applyBorder="1" applyAlignment="1">
      <alignment horizontal="center" vertical="center"/>
    </xf>
    <xf numFmtId="1" fontId="41" fillId="2" borderId="16" xfId="0" applyNumberFormat="1" applyFont="1" applyFill="1" applyBorder="1" applyAlignment="1">
      <alignment horizontal="center" vertical="center"/>
    </xf>
    <xf numFmtId="1" fontId="41" fillId="2" borderId="40" xfId="0" applyNumberFormat="1" applyFont="1" applyFill="1" applyBorder="1" applyAlignment="1">
      <alignment horizontal="center" vertical="center"/>
    </xf>
    <xf numFmtId="1" fontId="26" fillId="2" borderId="33" xfId="0" applyNumberFormat="1" applyFont="1" applyFill="1" applyBorder="1" applyAlignment="1">
      <alignment horizontal="center" vertical="center"/>
    </xf>
    <xf numFmtId="1" fontId="26" fillId="2" borderId="30" xfId="0" applyNumberFormat="1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1" fontId="26" fillId="2" borderId="25" xfId="0" applyNumberFormat="1" applyFont="1" applyFill="1" applyBorder="1" applyAlignment="1">
      <alignment horizontal="center" vertical="center"/>
    </xf>
    <xf numFmtId="0" fontId="19" fillId="2" borderId="0" xfId="0" applyFont="1" applyFill="1"/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164" fontId="19" fillId="2" borderId="0" xfId="0" applyNumberFormat="1" applyFont="1" applyFill="1" applyAlignment="1">
      <alignment horizontal="left" vertical="top" wrapText="1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top" wrapText="1"/>
    </xf>
    <xf numFmtId="164" fontId="19" fillId="2" borderId="0" xfId="0" applyNumberFormat="1" applyFont="1" applyFill="1" applyBorder="1" applyAlignment="1">
      <alignment horizontal="left" vertical="top" wrapText="1"/>
    </xf>
    <xf numFmtId="49" fontId="15" fillId="2" borderId="0" xfId="0" applyNumberFormat="1" applyFont="1" applyFill="1" applyBorder="1" applyAlignment="1">
      <alignment horizontal="center" vertical="center"/>
    </xf>
    <xf numFmtId="14" fontId="15" fillId="2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/>
    <xf numFmtId="0" fontId="12" fillId="2" borderId="0" xfId="0" applyFont="1" applyFill="1" applyBorder="1" applyAlignment="1">
      <alignment horizontal="center" vertical="center"/>
    </xf>
    <xf numFmtId="0" fontId="36" fillId="2" borderId="0" xfId="0" applyFont="1" applyFill="1" applyBorder="1"/>
    <xf numFmtId="0" fontId="26" fillId="2" borderId="33" xfId="0" applyFont="1" applyFill="1" applyBorder="1" applyAlignment="1">
      <alignment horizontal="center" vertical="center"/>
    </xf>
    <xf numFmtId="1" fontId="11" fillId="2" borderId="25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1" fontId="26" fillId="2" borderId="0" xfId="0" applyNumberFormat="1" applyFont="1" applyFill="1" applyBorder="1" applyAlignment="1">
      <alignment horizontal="center" vertical="center"/>
    </xf>
    <xf numFmtId="0" fontId="6" fillId="2" borderId="33" xfId="0" applyFont="1" applyFill="1" applyBorder="1"/>
    <xf numFmtId="0" fontId="26" fillId="2" borderId="1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1" fontId="26" fillId="2" borderId="58" xfId="0" applyNumberFormat="1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26" fillId="2" borderId="120" xfId="0" applyFont="1" applyFill="1" applyBorder="1" applyAlignment="1">
      <alignment horizontal="center" vertical="center"/>
    </xf>
    <xf numFmtId="0" fontId="33" fillId="2" borderId="118" xfId="0" applyFont="1" applyFill="1" applyBorder="1" applyAlignment="1">
      <alignment horizontal="center" vertical="center"/>
    </xf>
    <xf numFmtId="0" fontId="33" fillId="2" borderId="127" xfId="0" applyFont="1" applyFill="1" applyBorder="1" applyAlignment="1">
      <alignment horizontal="center" vertical="center"/>
    </xf>
    <xf numFmtId="0" fontId="32" fillId="2" borderId="124" xfId="0" applyFont="1" applyFill="1" applyBorder="1" applyAlignment="1">
      <alignment horizontal="center" vertical="center"/>
    </xf>
    <xf numFmtId="0" fontId="32" fillId="2" borderId="119" xfId="0" applyFont="1" applyFill="1" applyBorder="1" applyAlignment="1">
      <alignment horizontal="center" vertical="center"/>
    </xf>
    <xf numFmtId="1" fontId="26" fillId="2" borderId="122" xfId="0" applyNumberFormat="1" applyFont="1" applyFill="1" applyBorder="1" applyAlignment="1">
      <alignment horizontal="center" vertical="center"/>
    </xf>
    <xf numFmtId="1" fontId="31" fillId="2" borderId="131" xfId="0" applyNumberFormat="1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center" vertical="center"/>
    </xf>
    <xf numFmtId="0" fontId="33" fillId="2" borderId="8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1" fontId="32" fillId="2" borderId="55" xfId="0" applyNumberFormat="1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1" fontId="33" fillId="2" borderId="33" xfId="0" applyNumberFormat="1" applyFont="1" applyFill="1" applyBorder="1" applyAlignment="1">
      <alignment horizontal="center" vertical="center"/>
    </xf>
    <xf numFmtId="1" fontId="34" fillId="2" borderId="36" xfId="0" applyNumberFormat="1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1" fontId="33" fillId="2" borderId="49" xfId="0" applyNumberFormat="1" applyFont="1" applyFill="1" applyBorder="1" applyAlignment="1">
      <alignment horizontal="center" vertical="center"/>
    </xf>
    <xf numFmtId="1" fontId="26" fillId="2" borderId="34" xfId="0" applyNumberFormat="1" applyFont="1" applyFill="1" applyBorder="1" applyAlignment="1">
      <alignment horizontal="center" vertical="center"/>
    </xf>
    <xf numFmtId="1" fontId="11" fillId="2" borderId="44" xfId="0" applyNumberFormat="1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vertical="center"/>
    </xf>
    <xf numFmtId="1" fontId="11" fillId="2" borderId="2" xfId="0" applyNumberFormat="1" applyFont="1" applyFill="1" applyBorder="1" applyAlignment="1">
      <alignment horizontal="center" vertical="center"/>
    </xf>
    <xf numFmtId="0" fontId="26" fillId="2" borderId="50" xfId="0" applyFont="1" applyFill="1" applyBorder="1" applyAlignment="1">
      <alignment horizontal="center" vertical="center" wrapText="1"/>
    </xf>
    <xf numFmtId="1" fontId="32" fillId="2" borderId="88" xfId="0" applyNumberFormat="1" applyFont="1" applyFill="1" applyBorder="1" applyAlignment="1">
      <alignment horizontal="center" vertical="center"/>
    </xf>
    <xf numFmtId="1" fontId="35" fillId="2" borderId="1" xfId="0" applyNumberFormat="1" applyFont="1" applyFill="1" applyBorder="1" applyAlignment="1">
      <alignment horizontal="center" vertical="center"/>
    </xf>
    <xf numFmtId="0" fontId="28" fillId="2" borderId="0" xfId="0" applyFont="1" applyFill="1" applyBorder="1"/>
    <xf numFmtId="0" fontId="28" fillId="2" borderId="0" xfId="0" applyFont="1" applyFill="1"/>
    <xf numFmtId="1" fontId="15" fillId="2" borderId="75" xfId="0" applyNumberFormat="1" applyFont="1" applyFill="1" applyBorder="1" applyAlignment="1">
      <alignment vertical="center"/>
    </xf>
    <xf numFmtId="1" fontId="15" fillId="2" borderId="2" xfId="0" applyNumberFormat="1" applyFont="1" applyFill="1" applyBorder="1" applyAlignment="1">
      <alignment vertical="center"/>
    </xf>
    <xf numFmtId="1" fontId="15" fillId="2" borderId="29" xfId="0" applyNumberFormat="1" applyFont="1" applyFill="1" applyBorder="1" applyAlignment="1">
      <alignment vertical="center"/>
    </xf>
    <xf numFmtId="1" fontId="15" fillId="2" borderId="0" xfId="0" applyNumberFormat="1" applyFont="1" applyFill="1"/>
    <xf numFmtId="1" fontId="15" fillId="2" borderId="23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horizontal="left" vertical="center"/>
    </xf>
    <xf numFmtId="1" fontId="19" fillId="2" borderId="0" xfId="0" applyNumberFormat="1" applyFont="1" applyFill="1" applyBorder="1" applyAlignment="1">
      <alignment horizontal="center" vertical="center"/>
    </xf>
    <xf numFmtId="0" fontId="19" fillId="2" borderId="0" xfId="0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/>
    <xf numFmtId="0" fontId="15" fillId="2" borderId="0" xfId="0" applyNumberFormat="1" applyFont="1" applyFill="1"/>
    <xf numFmtId="0" fontId="22" fillId="2" borderId="0" xfId="0" applyNumberFormat="1" applyFont="1" applyFill="1"/>
    <xf numFmtId="0" fontId="15" fillId="2" borderId="32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164" fontId="15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49" fontId="47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 wrapText="1"/>
    </xf>
    <xf numFmtId="164" fontId="15" fillId="2" borderId="0" xfId="0" applyNumberFormat="1" applyFont="1" applyFill="1" applyAlignment="1">
      <alignment horizontal="left" vertical="top" wrapText="1"/>
    </xf>
    <xf numFmtId="0" fontId="15" fillId="2" borderId="0" xfId="0" applyFont="1" applyFill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Alignment="1">
      <alignment horizontal="left" wrapText="1"/>
    </xf>
    <xf numFmtId="0" fontId="15" fillId="2" borderId="0" xfId="0" applyFont="1" applyFill="1" applyAlignment="1"/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top"/>
    </xf>
    <xf numFmtId="0" fontId="19" fillId="2" borderId="0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vertical="top"/>
    </xf>
    <xf numFmtId="0" fontId="19" fillId="2" borderId="0" xfId="0" applyFont="1" applyFill="1" applyAlignment="1">
      <alignment vertical="top"/>
    </xf>
    <xf numFmtId="0" fontId="19" fillId="2" borderId="0" xfId="0" applyFont="1" applyFill="1" applyAlignment="1">
      <alignment horizontal="left" vertical="top"/>
    </xf>
    <xf numFmtId="164" fontId="19" fillId="2" borderId="0" xfId="0" applyNumberFormat="1" applyFont="1" applyFill="1"/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 vertical="top"/>
    </xf>
    <xf numFmtId="0" fontId="20" fillId="2" borderId="0" xfId="0" applyFont="1" applyFill="1" applyBorder="1" applyAlignment="1">
      <alignment vertical="top"/>
    </xf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left" vertical="top" wrapText="1"/>
    </xf>
    <xf numFmtId="164" fontId="20" fillId="2" borderId="0" xfId="0" applyNumberFormat="1" applyFont="1" applyFill="1" applyAlignment="1">
      <alignment horizontal="left" vertical="top" wrapText="1"/>
    </xf>
    <xf numFmtId="0" fontId="20" fillId="2" borderId="0" xfId="0" applyFont="1" applyFill="1"/>
    <xf numFmtId="164" fontId="20" fillId="2" borderId="0" xfId="0" applyNumberFormat="1" applyFont="1" applyFill="1"/>
    <xf numFmtId="0" fontId="20" fillId="2" borderId="0" xfId="0" applyFont="1" applyFill="1" applyAlignment="1">
      <alignment horizontal="left"/>
    </xf>
    <xf numFmtId="0" fontId="20" fillId="2" borderId="0" xfId="0" applyFont="1" applyFill="1" applyBorder="1"/>
    <xf numFmtId="0" fontId="8" fillId="2" borderId="0" xfId="0" applyFont="1" applyFill="1" applyAlignment="1">
      <alignment horizontal="left" vertical="top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164" fontId="8" fillId="2" borderId="0" xfId="0" applyNumberFormat="1" applyFont="1" applyFill="1" applyAlignment="1">
      <alignment horizontal="left" vertical="top" wrapText="1"/>
    </xf>
    <xf numFmtId="0" fontId="8" fillId="2" borderId="0" xfId="0" applyFont="1" applyFill="1"/>
    <xf numFmtId="164" fontId="8" fillId="2" borderId="0" xfId="0" applyNumberFormat="1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Alignment="1">
      <alignment vertical="center" wrapText="1"/>
    </xf>
    <xf numFmtId="164" fontId="8" fillId="2" borderId="0" xfId="0" applyNumberFormat="1" applyFont="1" applyFill="1" applyAlignment="1">
      <alignment vertical="center" wrapText="1"/>
    </xf>
    <xf numFmtId="0" fontId="8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Alignment="1">
      <alignment vertical="top"/>
    </xf>
    <xf numFmtId="164" fontId="8" fillId="2" borderId="0" xfId="0" applyNumberFormat="1" applyFont="1" applyFill="1" applyAlignment="1">
      <alignment vertical="top"/>
    </xf>
    <xf numFmtId="0" fontId="8" fillId="2" borderId="0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164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left" vertical="center"/>
    </xf>
    <xf numFmtId="164" fontId="15" fillId="2" borderId="0" xfId="0" applyNumberFormat="1" applyFont="1" applyFill="1" applyAlignment="1"/>
    <xf numFmtId="0" fontId="25" fillId="2" borderId="0" xfId="0" applyFont="1" applyFill="1" applyAlignment="1"/>
    <xf numFmtId="164" fontId="15" fillId="2" borderId="0" xfId="0" applyNumberFormat="1" applyFont="1" applyFill="1" applyAlignment="1">
      <alignment horizontal="left"/>
    </xf>
    <xf numFmtId="164" fontId="15" fillId="2" borderId="0" xfId="0" applyNumberFormat="1" applyFont="1" applyFill="1" applyAlignment="1">
      <alignment vertical="top"/>
    </xf>
    <xf numFmtId="0" fontId="15" fillId="2" borderId="0" xfId="0" applyFont="1" applyFill="1" applyAlignment="1">
      <alignment vertical="justify" wrapText="1"/>
    </xf>
    <xf numFmtId="0" fontId="15" fillId="2" borderId="0" xfId="0" applyFont="1" applyFill="1" applyAlignment="1">
      <alignment vertical="justify"/>
    </xf>
    <xf numFmtId="164" fontId="15" fillId="2" borderId="0" xfId="0" applyNumberFormat="1" applyFont="1" applyFill="1" applyAlignment="1">
      <alignment vertical="justify"/>
    </xf>
    <xf numFmtId="0" fontId="25" fillId="2" borderId="0" xfId="0" applyFont="1" applyFill="1" applyAlignment="1">
      <alignment vertical="justify"/>
    </xf>
    <xf numFmtId="164" fontId="15" fillId="2" borderId="0" xfId="0" applyNumberFormat="1" applyFont="1" applyFill="1" applyAlignment="1">
      <alignment vertical="justify" wrapText="1"/>
    </xf>
    <xf numFmtId="0" fontId="15" fillId="2" borderId="0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Border="1" applyAlignment="1">
      <alignment wrapText="1"/>
    </xf>
    <xf numFmtId="49" fontId="17" fillId="2" borderId="3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center"/>
    </xf>
    <xf numFmtId="0" fontId="15" fillId="3" borderId="0" xfId="0" applyFont="1" applyFill="1"/>
    <xf numFmtId="0" fontId="50" fillId="2" borderId="0" xfId="0" applyFont="1" applyFill="1" applyAlignment="1">
      <alignment horizontal="left" vertical="top" wrapText="1"/>
    </xf>
    <xf numFmtId="1" fontId="40" fillId="4" borderId="34" xfId="0" applyNumberFormat="1" applyFont="1" applyFill="1" applyBorder="1" applyAlignment="1">
      <alignment horizontal="center" vertical="center"/>
    </xf>
    <xf numFmtId="0" fontId="3" fillId="4" borderId="0" xfId="0" applyFont="1" applyFill="1" applyBorder="1"/>
    <xf numFmtId="0" fontId="6" fillId="4" borderId="0" xfId="0" applyFont="1" applyFill="1" applyBorder="1"/>
    <xf numFmtId="0" fontId="6" fillId="4" borderId="0" xfId="0" applyFont="1" applyFill="1"/>
    <xf numFmtId="0" fontId="15" fillId="4" borderId="0" xfId="0" applyFont="1" applyFill="1"/>
    <xf numFmtId="0" fontId="24" fillId="2" borderId="0" xfId="1" applyFont="1" applyFill="1" applyBorder="1" applyAlignment="1">
      <alignment vertical="center"/>
    </xf>
    <xf numFmtId="0" fontId="11" fillId="2" borderId="39" xfId="0" applyFont="1" applyFill="1" applyBorder="1" applyAlignment="1">
      <alignment horizontal="center" vertical="top"/>
    </xf>
    <xf numFmtId="0" fontId="11" fillId="2" borderId="39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 vertical="center"/>
    </xf>
    <xf numFmtId="49" fontId="38" fillId="2" borderId="0" xfId="0" applyNumberFormat="1" applyFont="1" applyFill="1" applyBorder="1" applyAlignment="1">
      <alignment horizontal="center"/>
    </xf>
    <xf numFmtId="49" fontId="38" fillId="2" borderId="0" xfId="0" applyNumberFormat="1" applyFont="1" applyFill="1" applyBorder="1"/>
    <xf numFmtId="0" fontId="11" fillId="2" borderId="42" xfId="0" applyFont="1" applyFill="1" applyBorder="1" applyAlignment="1">
      <alignment horizontal="center" vertical="center" wrapText="1"/>
    </xf>
    <xf numFmtId="0" fontId="44" fillId="2" borderId="42" xfId="0" applyFont="1" applyFill="1" applyBorder="1" applyAlignment="1">
      <alignment horizontal="center" vertical="center" wrapText="1"/>
    </xf>
    <xf numFmtId="1" fontId="11" fillId="2" borderId="42" xfId="0" applyNumberFormat="1" applyFont="1" applyFill="1" applyBorder="1" applyAlignment="1">
      <alignment horizontal="center" vertical="center" wrapText="1"/>
    </xf>
    <xf numFmtId="1" fontId="11" fillId="2" borderId="68" xfId="0" applyNumberFormat="1" applyFont="1" applyFill="1" applyBorder="1" applyAlignment="1">
      <alignment horizontal="center" vertical="center" wrapText="1"/>
    </xf>
    <xf numFmtId="0" fontId="11" fillId="2" borderId="148" xfId="0" applyFont="1" applyFill="1" applyBorder="1" applyAlignment="1">
      <alignment horizontal="center" vertical="top"/>
    </xf>
    <xf numFmtId="0" fontId="11" fillId="2" borderId="144" xfId="0" applyFont="1" applyFill="1" applyBorder="1" applyAlignment="1"/>
    <xf numFmtId="0" fontId="11" fillId="2" borderId="144" xfId="0" applyFont="1" applyFill="1" applyBorder="1" applyAlignment="1">
      <alignment horizontal="center" vertical="center"/>
    </xf>
    <xf numFmtId="49" fontId="11" fillId="2" borderId="144" xfId="0" applyNumberFormat="1" applyFont="1" applyFill="1" applyBorder="1" applyAlignment="1">
      <alignment horizontal="center" vertical="center"/>
    </xf>
    <xf numFmtId="49" fontId="11" fillId="2" borderId="144" xfId="0" applyNumberFormat="1" applyFont="1" applyFill="1" applyBorder="1" applyAlignment="1">
      <alignment horizontal="center"/>
    </xf>
    <xf numFmtId="49" fontId="11" fillId="2" borderId="145" xfId="0" applyNumberFormat="1" applyFont="1" applyFill="1" applyBorder="1" applyAlignment="1">
      <alignment horizontal="center"/>
    </xf>
    <xf numFmtId="0" fontId="11" fillId="2" borderId="136" xfId="0" applyFont="1" applyFill="1" applyBorder="1" applyAlignment="1">
      <alignment horizontal="center" vertical="center"/>
    </xf>
    <xf numFmtId="49" fontId="11" fillId="2" borderId="134" xfId="0" applyNumberFormat="1" applyFont="1" applyFill="1" applyBorder="1" applyAlignment="1">
      <alignment horizontal="center"/>
    </xf>
    <xf numFmtId="0" fontId="11" fillId="2" borderId="134" xfId="0" applyFont="1" applyFill="1" applyBorder="1" applyAlignment="1"/>
    <xf numFmtId="0" fontId="11" fillId="2" borderId="134" xfId="0" applyFont="1" applyFill="1" applyBorder="1" applyAlignment="1">
      <alignment horizontal="center" vertical="center"/>
    </xf>
    <xf numFmtId="49" fontId="11" fillId="2" borderId="134" xfId="0" applyNumberFormat="1" applyFont="1" applyFill="1" applyBorder="1" applyAlignment="1">
      <alignment horizontal="center" vertical="center"/>
    </xf>
    <xf numFmtId="164" fontId="11" fillId="2" borderId="134" xfId="0" applyNumberFormat="1" applyFont="1" applyFill="1" applyBorder="1" applyAlignment="1">
      <alignment horizontal="center" vertical="center"/>
    </xf>
    <xf numFmtId="0" fontId="11" fillId="2" borderId="13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 wrapText="1"/>
    </xf>
    <xf numFmtId="0" fontId="5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 wrapText="1"/>
    </xf>
    <xf numFmtId="1" fontId="31" fillId="2" borderId="94" xfId="0" applyNumberFormat="1" applyFont="1" applyFill="1" applyBorder="1" applyAlignment="1">
      <alignment horizontal="center" vertical="center"/>
    </xf>
    <xf numFmtId="1" fontId="31" fillId="2" borderId="91" xfId="0" applyNumberFormat="1" applyFont="1" applyFill="1" applyBorder="1" applyAlignment="1">
      <alignment horizontal="center" vertical="center"/>
    </xf>
    <xf numFmtId="1" fontId="31" fillId="2" borderId="92" xfId="0" applyNumberFormat="1" applyFont="1" applyFill="1" applyBorder="1" applyAlignment="1">
      <alignment horizontal="center" vertical="center"/>
    </xf>
    <xf numFmtId="1" fontId="31" fillId="2" borderId="89" xfId="0" applyNumberFormat="1" applyFont="1" applyFill="1" applyBorder="1" applyAlignment="1">
      <alignment horizontal="center" vertical="center"/>
    </xf>
    <xf numFmtId="1" fontId="31" fillId="2" borderId="93" xfId="0" applyNumberFormat="1" applyFont="1" applyFill="1" applyBorder="1" applyAlignment="1">
      <alignment horizontal="center" vertical="center"/>
    </xf>
    <xf numFmtId="1" fontId="31" fillId="2" borderId="28" xfId="0" applyNumberFormat="1" applyFont="1" applyFill="1" applyBorder="1" applyAlignment="1">
      <alignment horizontal="center" vertical="center"/>
    </xf>
    <xf numFmtId="1" fontId="31" fillId="2" borderId="100" xfId="0" applyNumberFormat="1" applyFont="1" applyFill="1" applyBorder="1" applyAlignment="1">
      <alignment horizontal="center" vertical="center"/>
    </xf>
    <xf numFmtId="0" fontId="26" fillId="2" borderId="62" xfId="0" applyFont="1" applyFill="1" applyBorder="1" applyAlignment="1">
      <alignment horizontal="center" vertical="center"/>
    </xf>
    <xf numFmtId="0" fontId="32" fillId="2" borderId="62" xfId="0" applyFont="1" applyFill="1" applyBorder="1" applyAlignment="1">
      <alignment horizontal="center" vertical="center"/>
    </xf>
    <xf numFmtId="0" fontId="32" fillId="2" borderId="65" xfId="0" applyFont="1" applyFill="1" applyBorder="1" applyAlignment="1">
      <alignment horizontal="center" vertical="center"/>
    </xf>
    <xf numFmtId="0" fontId="32" fillId="2" borderId="50" xfId="0" applyFont="1" applyFill="1" applyBorder="1"/>
    <xf numFmtId="1" fontId="32" fillId="2" borderId="61" xfId="0" applyNumberFormat="1" applyFont="1" applyFill="1" applyBorder="1"/>
    <xf numFmtId="0" fontId="32" fillId="2" borderId="30" xfId="0" applyFont="1" applyFill="1" applyBorder="1" applyAlignment="1">
      <alignment horizontal="center" vertical="center"/>
    </xf>
    <xf numFmtId="0" fontId="26" fillId="2" borderId="65" xfId="0" applyFont="1" applyFill="1" applyBorder="1" applyAlignment="1">
      <alignment horizontal="center" vertical="center"/>
    </xf>
    <xf numFmtId="0" fontId="26" fillId="2" borderId="50" xfId="0" applyFont="1" applyFill="1" applyBorder="1"/>
    <xf numFmtId="1" fontId="26" fillId="2" borderId="61" xfId="0" applyNumberFormat="1" applyFont="1" applyFill="1" applyBorder="1"/>
    <xf numFmtId="0" fontId="26" fillId="2" borderId="30" xfId="0" applyFont="1" applyFill="1" applyBorder="1" applyAlignment="1">
      <alignment horizontal="center" vertical="center"/>
    </xf>
    <xf numFmtId="1" fontId="40" fillId="4" borderId="46" xfId="0" applyNumberFormat="1" applyFont="1" applyFill="1" applyBorder="1" applyAlignment="1">
      <alignment horizontal="center" vertical="center"/>
    </xf>
    <xf numFmtId="1" fontId="40" fillId="4" borderId="36" xfId="0" applyNumberFormat="1" applyFont="1" applyFill="1" applyBorder="1" applyAlignment="1">
      <alignment horizontal="center" vertical="center"/>
    </xf>
    <xf numFmtId="1" fontId="40" fillId="4" borderId="44" xfId="0" applyNumberFormat="1" applyFont="1" applyFill="1" applyBorder="1" applyAlignment="1">
      <alignment horizontal="center" vertical="center"/>
    </xf>
    <xf numFmtId="1" fontId="40" fillId="4" borderId="10" xfId="0" applyNumberFormat="1" applyFont="1" applyFill="1" applyBorder="1" applyAlignment="1">
      <alignment horizontal="center" vertical="center"/>
    </xf>
    <xf numFmtId="1" fontId="40" fillId="4" borderId="35" xfId="0" applyNumberFormat="1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 textRotation="90"/>
    </xf>
    <xf numFmtId="0" fontId="11" fillId="0" borderId="50" xfId="0" applyFont="1" applyFill="1" applyBorder="1" applyAlignment="1">
      <alignment horizontal="center" vertical="center" textRotation="90"/>
    </xf>
    <xf numFmtId="164" fontId="11" fillId="0" borderId="49" xfId="0" applyNumberFormat="1" applyFont="1" applyFill="1" applyBorder="1" applyAlignment="1">
      <alignment horizontal="center" vertical="center" textRotation="90"/>
    </xf>
    <xf numFmtId="0" fontId="11" fillId="0" borderId="63" xfId="0" applyFont="1" applyFill="1" applyBorder="1" applyAlignment="1">
      <alignment horizontal="center" vertical="center" textRotation="90"/>
    </xf>
    <xf numFmtId="1" fontId="37" fillId="0" borderId="34" xfId="0" applyNumberFormat="1" applyFont="1" applyFill="1" applyBorder="1" applyAlignment="1">
      <alignment horizontal="center" vertical="center"/>
    </xf>
    <xf numFmtId="1" fontId="37" fillId="0" borderId="9" xfId="0" applyNumberFormat="1" applyFont="1" applyFill="1" applyBorder="1" applyAlignment="1">
      <alignment horizontal="center" vertical="center"/>
    </xf>
    <xf numFmtId="1" fontId="37" fillId="0" borderId="46" xfId="0" applyNumberFormat="1" applyFont="1" applyFill="1" applyBorder="1" applyAlignment="1">
      <alignment horizontal="center" vertical="center"/>
    </xf>
    <xf numFmtId="1" fontId="37" fillId="0" borderId="7" xfId="0" applyNumberFormat="1" applyFont="1" applyFill="1" applyBorder="1" applyAlignment="1">
      <alignment horizontal="center" vertical="center"/>
    </xf>
    <xf numFmtId="1" fontId="37" fillId="0" borderId="36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1" fontId="37" fillId="0" borderId="16" xfId="0" applyNumberFormat="1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60" xfId="0" applyFont="1" applyFill="1" applyBorder="1" applyAlignment="1">
      <alignment horizontal="center" vertical="center"/>
    </xf>
    <xf numFmtId="0" fontId="37" fillId="0" borderId="42" xfId="0" applyFont="1" applyFill="1" applyBorder="1" applyAlignment="1">
      <alignment horizontal="center" vertical="center"/>
    </xf>
    <xf numFmtId="1" fontId="37" fillId="0" borderId="69" xfId="0" applyNumberFormat="1" applyFont="1" applyFill="1" applyBorder="1" applyAlignment="1">
      <alignment horizontal="center" vertical="center"/>
    </xf>
    <xf numFmtId="0" fontId="37" fillId="0" borderId="71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1" fontId="37" fillId="0" borderId="40" xfId="0" applyNumberFormat="1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1" fontId="37" fillId="0" borderId="68" xfId="0" applyNumberFormat="1" applyFont="1" applyFill="1" applyBorder="1" applyAlignment="1">
      <alignment horizontal="center" vertical="center"/>
    </xf>
    <xf numFmtId="0" fontId="37" fillId="0" borderId="68" xfId="0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1" fontId="37" fillId="0" borderId="35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 vertical="center"/>
    </xf>
    <xf numFmtId="0" fontId="37" fillId="0" borderId="52" xfId="0" applyFont="1" applyFill="1" applyBorder="1" applyAlignment="1">
      <alignment horizontal="center" vertical="center"/>
    </xf>
    <xf numFmtId="0" fontId="37" fillId="0" borderId="53" xfId="0" applyFont="1" applyFill="1" applyBorder="1" applyAlignment="1">
      <alignment horizontal="center" vertical="center"/>
    </xf>
    <xf numFmtId="1" fontId="37" fillId="0" borderId="82" xfId="0" applyNumberFormat="1" applyFont="1" applyFill="1" applyBorder="1" applyAlignment="1">
      <alignment horizontal="center" vertical="center"/>
    </xf>
    <xf numFmtId="0" fontId="37" fillId="0" borderId="66" xfId="0" applyFont="1" applyFill="1" applyBorder="1" applyAlignment="1">
      <alignment horizontal="center" vertical="center"/>
    </xf>
    <xf numFmtId="0" fontId="37" fillId="0" borderId="55" xfId="0" applyFont="1" applyFill="1" applyBorder="1" applyAlignment="1">
      <alignment horizontal="center" vertical="center"/>
    </xf>
    <xf numFmtId="0" fontId="37" fillId="0" borderId="62" xfId="0" applyFont="1" applyFill="1" applyBorder="1" applyAlignment="1">
      <alignment horizontal="center" vertical="center"/>
    </xf>
    <xf numFmtId="0" fontId="37" fillId="0" borderId="50" xfId="0" applyFont="1" applyFill="1" applyBorder="1" applyAlignment="1">
      <alignment horizontal="center" vertical="center"/>
    </xf>
    <xf numFmtId="1" fontId="37" fillId="0" borderId="61" xfId="0" applyNumberFormat="1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horizontal="center" vertical="center"/>
    </xf>
    <xf numFmtId="0" fontId="37" fillId="0" borderId="61" xfId="0" applyFont="1" applyFill="1" applyBorder="1" applyAlignment="1">
      <alignment horizontal="center" vertical="center"/>
    </xf>
    <xf numFmtId="0" fontId="37" fillId="0" borderId="56" xfId="0" applyFont="1" applyFill="1" applyBorder="1" applyAlignment="1">
      <alignment horizontal="center" vertical="center"/>
    </xf>
    <xf numFmtId="0" fontId="37" fillId="0" borderId="57" xfId="0" applyFont="1" applyFill="1" applyBorder="1" applyAlignment="1">
      <alignment horizontal="center" vertical="center"/>
    </xf>
    <xf numFmtId="1" fontId="37" fillId="0" borderId="58" xfId="0" applyNumberFormat="1" applyFont="1" applyFill="1" applyBorder="1" applyAlignment="1">
      <alignment horizontal="center" vertical="center"/>
    </xf>
    <xf numFmtId="0" fontId="37" fillId="0" borderId="90" xfId="0" applyFont="1" applyFill="1" applyBorder="1" applyAlignment="1">
      <alignment horizontal="center" vertical="center"/>
    </xf>
    <xf numFmtId="0" fontId="37" fillId="0" borderId="59" xfId="0" applyFont="1" applyFill="1" applyBorder="1" applyAlignment="1">
      <alignment horizontal="center" vertical="center"/>
    </xf>
    <xf numFmtId="0" fontId="37" fillId="0" borderId="76" xfId="0" applyFont="1" applyFill="1" applyBorder="1" applyAlignment="1">
      <alignment horizontal="center" vertical="center"/>
    </xf>
    <xf numFmtId="0" fontId="37" fillId="0" borderId="77" xfId="0" applyFont="1" applyFill="1" applyBorder="1" applyAlignment="1">
      <alignment horizontal="center" vertical="center"/>
    </xf>
    <xf numFmtId="1" fontId="37" fillId="0" borderId="87" xfId="0" applyNumberFormat="1" applyFont="1" applyFill="1" applyBorder="1" applyAlignment="1">
      <alignment horizontal="center" vertical="center"/>
    </xf>
    <xf numFmtId="0" fontId="37" fillId="0" borderId="112" xfId="0" applyFont="1" applyFill="1" applyBorder="1" applyAlignment="1">
      <alignment horizontal="center" vertical="center"/>
    </xf>
    <xf numFmtId="0" fontId="37" fillId="0" borderId="86" xfId="0" applyFont="1" applyFill="1" applyBorder="1" applyAlignment="1">
      <alignment horizontal="center" vertical="center"/>
    </xf>
    <xf numFmtId="0" fontId="37" fillId="0" borderId="136" xfId="0" applyFont="1" applyFill="1" applyBorder="1" applyAlignment="1">
      <alignment horizontal="center" vertical="center"/>
    </xf>
    <xf numFmtId="0" fontId="37" fillId="0" borderId="134" xfId="0" applyFont="1" applyFill="1" applyBorder="1" applyAlignment="1">
      <alignment horizontal="center" vertical="center"/>
    </xf>
    <xf numFmtId="0" fontId="37" fillId="0" borderId="135" xfId="0" applyFont="1" applyFill="1" applyBorder="1" applyAlignment="1">
      <alignment horizontal="center" vertical="center"/>
    </xf>
    <xf numFmtId="0" fontId="37" fillId="0" borderId="137" xfId="0" applyFont="1" applyFill="1" applyBorder="1" applyAlignment="1">
      <alignment horizontal="center" vertical="center"/>
    </xf>
    <xf numFmtId="1" fontId="37" fillId="0" borderId="117" xfId="0" applyNumberFormat="1" applyFont="1" applyFill="1" applyBorder="1" applyAlignment="1">
      <alignment horizontal="center" vertical="center"/>
    </xf>
    <xf numFmtId="1" fontId="37" fillId="0" borderId="121" xfId="0" applyNumberFormat="1" applyFont="1" applyFill="1" applyBorder="1" applyAlignment="1">
      <alignment horizontal="center" vertical="center"/>
    </xf>
    <xf numFmtId="1" fontId="37" fillId="0" borderId="123" xfId="0" applyNumberFormat="1" applyFont="1" applyFill="1" applyBorder="1" applyAlignment="1">
      <alignment horizontal="center" vertical="center"/>
    </xf>
    <xf numFmtId="1" fontId="37" fillId="0" borderId="124" xfId="0" applyNumberFormat="1" applyFont="1" applyFill="1" applyBorder="1" applyAlignment="1">
      <alignment horizontal="center" vertical="center"/>
    </xf>
    <xf numFmtId="1" fontId="37" fillId="0" borderId="122" xfId="0" applyNumberFormat="1" applyFont="1" applyFill="1" applyBorder="1" applyAlignment="1">
      <alignment horizontal="center" vertical="center"/>
    </xf>
    <xf numFmtId="1" fontId="37" fillId="0" borderId="15" xfId="0" applyNumberFormat="1" applyFont="1" applyFill="1" applyBorder="1" applyAlignment="1">
      <alignment horizontal="center" vertical="center"/>
    </xf>
    <xf numFmtId="1" fontId="37" fillId="0" borderId="14" xfId="0" applyNumberFormat="1" applyFont="1" applyFill="1" applyBorder="1" applyAlignment="1">
      <alignment horizontal="center" vertical="center"/>
    </xf>
    <xf numFmtId="1" fontId="37" fillId="0" borderId="17" xfId="0" applyNumberFormat="1" applyFont="1" applyFill="1" applyBorder="1" applyAlignment="1">
      <alignment horizontal="center" vertical="center"/>
    </xf>
    <xf numFmtId="1" fontId="37" fillId="0" borderId="11" xfId="0" applyNumberFormat="1" applyFont="1" applyFill="1" applyBorder="1" applyAlignment="1">
      <alignment horizontal="center" vertical="center"/>
    </xf>
    <xf numFmtId="1" fontId="37" fillId="0" borderId="49" xfId="0" applyNumberFormat="1" applyFont="1" applyFill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center" vertical="center"/>
    </xf>
    <xf numFmtId="0" fontId="37" fillId="0" borderId="37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1" fontId="37" fillId="0" borderId="39" xfId="0" applyNumberFormat="1" applyFont="1" applyFill="1" applyBorder="1" applyAlignment="1">
      <alignment horizontal="center" vertical="center"/>
    </xf>
    <xf numFmtId="1" fontId="32" fillId="0" borderId="34" xfId="0" applyNumberFormat="1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/>
    </xf>
    <xf numFmtId="1" fontId="26" fillId="0" borderId="46" xfId="0" applyNumberFormat="1" applyFont="1" applyFill="1" applyBorder="1" applyAlignment="1">
      <alignment horizontal="center" vertical="center"/>
    </xf>
    <xf numFmtId="1" fontId="26" fillId="0" borderId="36" xfId="0" applyNumberFormat="1" applyFont="1" applyFill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1" fontId="26" fillId="0" borderId="16" xfId="0" applyNumberFormat="1" applyFont="1" applyFill="1" applyBorder="1" applyAlignment="1">
      <alignment horizontal="center" vertical="center"/>
    </xf>
    <xf numFmtId="1" fontId="32" fillId="0" borderId="62" xfId="0" applyNumberFormat="1" applyFont="1" applyFill="1" applyBorder="1" applyAlignment="1">
      <alignment horizontal="center" vertical="center"/>
    </xf>
    <xf numFmtId="1" fontId="26" fillId="0" borderId="50" xfId="0" applyNumberFormat="1" applyFont="1" applyFill="1" applyBorder="1" applyAlignment="1">
      <alignment horizontal="center" vertical="center"/>
    </xf>
    <xf numFmtId="1" fontId="26" fillId="0" borderId="49" xfId="0" applyNumberFormat="1" applyFont="1" applyFill="1" applyBorder="1" applyAlignment="1">
      <alignment horizontal="center" vertical="center"/>
    </xf>
    <xf numFmtId="1" fontId="26" fillId="0" borderId="65" xfId="0" applyNumberFormat="1" applyFont="1" applyFill="1" applyBorder="1" applyAlignment="1">
      <alignment horizontal="center" vertical="center"/>
    </xf>
    <xf numFmtId="1" fontId="26" fillId="0" borderId="51" xfId="0" applyNumberFormat="1" applyFont="1" applyFill="1" applyBorder="1" applyAlignment="1">
      <alignment horizontal="center" vertical="center"/>
    </xf>
    <xf numFmtId="1" fontId="32" fillId="0" borderId="76" xfId="0" applyNumberFormat="1" applyFont="1" applyFill="1" applyBorder="1" applyAlignment="1">
      <alignment horizontal="center" vertical="center"/>
    </xf>
    <xf numFmtId="1" fontId="26" fillId="0" borderId="86" xfId="0" applyNumberFormat="1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1" fontId="32" fillId="0" borderId="46" xfId="0" applyNumberFormat="1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164" fontId="11" fillId="0" borderId="51" xfId="0" applyNumberFormat="1" applyFont="1" applyFill="1" applyBorder="1" applyAlignment="1">
      <alignment horizontal="center" vertical="center" textRotation="90"/>
    </xf>
    <xf numFmtId="0" fontId="32" fillId="0" borderId="14" xfId="0" applyFont="1" applyFill="1" applyBorder="1" applyAlignment="1">
      <alignment horizontal="center" vertical="center"/>
    </xf>
    <xf numFmtId="1" fontId="32" fillId="0" borderId="16" xfId="0" applyNumberFormat="1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0" fontId="32" fillId="0" borderId="57" xfId="0" applyFont="1" applyFill="1" applyBorder="1" applyAlignment="1">
      <alignment horizontal="center" vertical="center"/>
    </xf>
    <xf numFmtId="1" fontId="32" fillId="0" borderId="58" xfId="0" applyNumberFormat="1" applyFont="1" applyFill="1" applyBorder="1" applyAlignment="1">
      <alignment horizontal="center" vertical="center"/>
    </xf>
    <xf numFmtId="0" fontId="26" fillId="0" borderId="98" xfId="0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32" fillId="0" borderId="117" xfId="0" applyFont="1" applyFill="1" applyBorder="1" applyAlignment="1">
      <alignment horizontal="center" vertical="center"/>
    </xf>
    <xf numFmtId="0" fontId="32" fillId="0" borderId="121" xfId="0" applyFont="1" applyFill="1" applyBorder="1" applyAlignment="1">
      <alignment horizontal="center" vertical="center"/>
    </xf>
    <xf numFmtId="0" fontId="32" fillId="0" borderId="123" xfId="0" applyFont="1" applyFill="1" applyBorder="1" applyAlignment="1">
      <alignment horizontal="center" vertical="center"/>
    </xf>
    <xf numFmtId="0" fontId="32" fillId="0" borderId="125" xfId="0" applyFont="1" applyFill="1" applyBorder="1" applyAlignment="1">
      <alignment horizontal="center" vertical="center"/>
    </xf>
    <xf numFmtId="0" fontId="32" fillId="0" borderId="122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4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1" fontId="33" fillId="0" borderId="34" xfId="0" applyNumberFormat="1" applyFont="1" applyFill="1" applyBorder="1" applyAlignment="1">
      <alignment horizontal="center" vertical="center"/>
    </xf>
    <xf numFmtId="1" fontId="33" fillId="0" borderId="9" xfId="0" applyNumberFormat="1" applyFont="1" applyFill="1" applyBorder="1" applyAlignment="1">
      <alignment horizontal="center" vertical="center"/>
    </xf>
    <xf numFmtId="1" fontId="33" fillId="0" borderId="46" xfId="0" applyNumberFormat="1" applyFont="1" applyFill="1" applyBorder="1" applyAlignment="1">
      <alignment horizontal="center" vertical="center"/>
    </xf>
    <xf numFmtId="1" fontId="33" fillId="0" borderId="7" xfId="0" applyNumberFormat="1" applyFont="1" applyFill="1" applyBorder="1" applyAlignment="1">
      <alignment horizontal="center" vertical="center"/>
    </xf>
    <xf numFmtId="1" fontId="33" fillId="0" borderId="36" xfId="0" applyNumberFormat="1" applyFont="1" applyFill="1" applyBorder="1" applyAlignment="1">
      <alignment horizontal="center" vertical="center"/>
    </xf>
    <xf numFmtId="0" fontId="32" fillId="0" borderId="39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1" fontId="32" fillId="0" borderId="40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horizontal="center" vertical="center"/>
    </xf>
    <xf numFmtId="0" fontId="32" fillId="0" borderId="53" xfId="0" applyFont="1" applyFill="1" applyBorder="1" applyAlignment="1">
      <alignment horizontal="center" vertical="center"/>
    </xf>
    <xf numFmtId="1" fontId="32" fillId="0" borderId="54" xfId="0" applyNumberFormat="1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32" fillId="0" borderId="55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center" vertical="center"/>
    </xf>
    <xf numFmtId="1" fontId="32" fillId="0" borderId="49" xfId="0" applyNumberFormat="1" applyFont="1" applyFill="1" applyBorder="1" applyAlignment="1">
      <alignment horizontal="center" vertical="center"/>
    </xf>
    <xf numFmtId="0" fontId="32" fillId="0" borderId="63" xfId="0" applyFont="1" applyFill="1" applyBorder="1" applyAlignment="1">
      <alignment horizontal="center" vertical="center"/>
    </xf>
    <xf numFmtId="0" fontId="32" fillId="0" borderId="51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1" fontId="32" fillId="0" borderId="87" xfId="0" applyNumberFormat="1" applyFont="1" applyFill="1" applyBorder="1" applyAlignment="1">
      <alignment horizontal="center" vertical="center"/>
    </xf>
    <xf numFmtId="1" fontId="26" fillId="0" borderId="40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1" fontId="26" fillId="0" borderId="39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center" vertical="center"/>
    </xf>
    <xf numFmtId="1" fontId="26" fillId="0" borderId="5" xfId="0" applyNumberFormat="1" applyFont="1" applyFill="1" applyBorder="1" applyAlignment="1">
      <alignment horizontal="center" vertical="center"/>
    </xf>
    <xf numFmtId="1" fontId="26" fillId="0" borderId="13" xfId="0" applyNumberFormat="1" applyFont="1" applyFill="1" applyBorder="1" applyAlignment="1">
      <alignment horizontal="center" vertical="center"/>
    </xf>
    <xf numFmtId="0" fontId="32" fillId="0" borderId="60" xfId="0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horizontal="center" vertical="center"/>
    </xf>
    <xf numFmtId="1" fontId="32" fillId="0" borderId="69" xfId="0" applyNumberFormat="1" applyFont="1" applyFill="1" applyBorder="1" applyAlignment="1">
      <alignment horizontal="center" vertical="center"/>
    </xf>
    <xf numFmtId="0" fontId="32" fillId="0" borderId="70" xfId="0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1" fontId="26" fillId="0" borderId="34" xfId="0" applyNumberFormat="1" applyFont="1" applyFill="1" applyBorder="1" applyAlignment="1">
      <alignment horizontal="center" vertical="center"/>
    </xf>
    <xf numFmtId="1" fontId="26" fillId="0" borderId="37" xfId="0" applyNumberFormat="1" applyFont="1" applyFill="1" applyBorder="1" applyAlignment="1">
      <alignment horizontal="center" vertical="center"/>
    </xf>
    <xf numFmtId="1" fontId="32" fillId="0" borderId="14" xfId="0" applyNumberFormat="1" applyFont="1" applyFill="1" applyBorder="1" applyAlignment="1">
      <alignment horizontal="center" vertical="center"/>
    </xf>
    <xf numFmtId="1" fontId="32" fillId="0" borderId="17" xfId="0" applyNumberFormat="1" applyFont="1" applyFill="1" applyBorder="1" applyAlignment="1">
      <alignment horizontal="center" vertical="center"/>
    </xf>
    <xf numFmtId="1" fontId="32" fillId="0" borderId="11" xfId="0" applyNumberFormat="1" applyFont="1" applyFill="1" applyBorder="1" applyAlignment="1">
      <alignment horizontal="center" vertical="center"/>
    </xf>
    <xf numFmtId="1" fontId="31" fillId="0" borderId="94" xfId="0" applyNumberFormat="1" applyFont="1" applyFill="1" applyBorder="1" applyAlignment="1">
      <alignment horizontal="center" vertical="center"/>
    </xf>
    <xf numFmtId="1" fontId="31" fillId="0" borderId="91" xfId="0" applyNumberFormat="1" applyFont="1" applyFill="1" applyBorder="1" applyAlignment="1">
      <alignment horizontal="center" vertical="center"/>
    </xf>
    <xf numFmtId="1" fontId="31" fillId="0" borderId="93" xfId="0" applyNumberFormat="1" applyFont="1" applyFill="1" applyBorder="1" applyAlignment="1">
      <alignment horizontal="center" vertical="center"/>
    </xf>
    <xf numFmtId="1" fontId="31" fillId="0" borderId="95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5" xfId="0" applyFont="1" applyFill="1" applyBorder="1"/>
    <xf numFmtId="0" fontId="6" fillId="0" borderId="3" xfId="0" applyFont="1" applyFill="1" applyBorder="1"/>
    <xf numFmtId="0" fontId="16" fillId="2" borderId="0" xfId="0" applyFont="1" applyFill="1" applyBorder="1" applyAlignment="1">
      <alignment horizontal="center" vertical="center" wrapText="1"/>
    </xf>
    <xf numFmtId="49" fontId="29" fillId="2" borderId="121" xfId="0" applyNumberFormat="1" applyFont="1" applyFill="1" applyBorder="1" applyAlignment="1">
      <alignment horizontal="center" vertical="center"/>
    </xf>
    <xf numFmtId="49" fontId="29" fillId="2" borderId="9" xfId="0" applyNumberFormat="1" applyFont="1" applyFill="1" applyBorder="1" applyAlignment="1">
      <alignment horizontal="center" vertical="center"/>
    </xf>
    <xf numFmtId="49" fontId="30" fillId="2" borderId="3" xfId="0" applyNumberFormat="1" applyFont="1" applyFill="1" applyBorder="1" applyAlignment="1">
      <alignment horizontal="center" vertical="center"/>
    </xf>
    <xf numFmtId="49" fontId="27" fillId="2" borderId="9" xfId="0" applyNumberFormat="1" applyFont="1" applyFill="1" applyBorder="1" applyAlignment="1">
      <alignment horizontal="center" vertical="center"/>
    </xf>
    <xf numFmtId="49" fontId="17" fillId="2" borderId="14" xfId="0" applyNumberFormat="1" applyFont="1" applyFill="1" applyBorder="1" applyAlignment="1">
      <alignment horizontal="center" vertical="center"/>
    </xf>
    <xf numFmtId="49" fontId="17" fillId="2" borderId="77" xfId="0" applyNumberFormat="1" applyFont="1" applyFill="1" applyBorder="1" applyAlignment="1">
      <alignment horizontal="center" vertical="center"/>
    </xf>
    <xf numFmtId="49" fontId="26" fillId="2" borderId="3" xfId="0" applyNumberFormat="1" applyFont="1" applyFill="1" applyBorder="1" applyAlignment="1">
      <alignment horizontal="center" vertical="center"/>
    </xf>
    <xf numFmtId="49" fontId="39" fillId="2" borderId="14" xfId="0" applyNumberFormat="1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vertical="center"/>
    </xf>
    <xf numFmtId="0" fontId="50" fillId="2" borderId="0" xfId="0" applyFont="1" applyFill="1" applyAlignment="1">
      <alignment vertical="center"/>
    </xf>
    <xf numFmtId="0" fontId="26" fillId="2" borderId="37" xfId="0" applyFont="1" applyFill="1" applyBorder="1" applyAlignment="1">
      <alignment vertical="center"/>
    </xf>
    <xf numFmtId="1" fontId="15" fillId="2" borderId="98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/>
    </xf>
    <xf numFmtId="1" fontId="40" fillId="2" borderId="33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1" fontId="32" fillId="2" borderId="0" xfId="0" applyNumberFormat="1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horizontal="center" vertical="center"/>
    </xf>
    <xf numFmtId="1" fontId="40" fillId="4" borderId="7" xfId="0" applyNumberFormat="1" applyFont="1" applyFill="1" applyBorder="1" applyAlignment="1">
      <alignment horizontal="center" vertical="center"/>
    </xf>
    <xf numFmtId="49" fontId="46" fillId="2" borderId="9" xfId="0" applyNumberFormat="1" applyFont="1" applyFill="1" applyBorder="1" applyAlignment="1">
      <alignment horizontal="center" vertical="center"/>
    </xf>
    <xf numFmtId="0" fontId="39" fillId="2" borderId="44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1" fontId="39" fillId="2" borderId="46" xfId="0" applyNumberFormat="1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1" fontId="39" fillId="2" borderId="36" xfId="0" applyNumberFormat="1" applyFont="1" applyFill="1" applyBorder="1" applyAlignment="1">
      <alignment horizontal="center" vertical="center"/>
    </xf>
    <xf numFmtId="0" fontId="39" fillId="2" borderId="34" xfId="0" applyFont="1" applyFill="1" applyBorder="1" applyAlignment="1">
      <alignment horizontal="center" vertical="center"/>
    </xf>
    <xf numFmtId="1" fontId="39" fillId="2" borderId="9" xfId="0" applyNumberFormat="1" applyFont="1" applyFill="1" applyBorder="1" applyAlignment="1">
      <alignment horizontal="center" vertical="center"/>
    </xf>
    <xf numFmtId="1" fontId="39" fillId="2" borderId="7" xfId="0" applyNumberFormat="1" applyFont="1" applyFill="1" applyBorder="1" applyAlignment="1">
      <alignment horizontal="center" vertical="center"/>
    </xf>
    <xf numFmtId="1" fontId="39" fillId="2" borderId="35" xfId="0" applyNumberFormat="1" applyFont="1" applyFill="1" applyBorder="1" applyAlignment="1">
      <alignment horizontal="center" vertical="center"/>
    </xf>
    <xf numFmtId="1" fontId="39" fillId="0" borderId="34" xfId="0" applyNumberFormat="1" applyFont="1" applyFill="1" applyBorder="1" applyAlignment="1">
      <alignment horizontal="center" vertical="center"/>
    </xf>
    <xf numFmtId="1" fontId="39" fillId="0" borderId="9" xfId="0" applyNumberFormat="1" applyFont="1" applyFill="1" applyBorder="1" applyAlignment="1">
      <alignment horizontal="center" vertical="center"/>
    </xf>
    <xf numFmtId="1" fontId="39" fillId="0" borderId="46" xfId="0" applyNumberFormat="1" applyFont="1" applyFill="1" applyBorder="1" applyAlignment="1">
      <alignment horizontal="center" vertical="center"/>
    </xf>
    <xf numFmtId="1" fontId="39" fillId="0" borderId="7" xfId="0" applyNumberFormat="1" applyFont="1" applyFill="1" applyBorder="1" applyAlignment="1">
      <alignment horizontal="center" vertical="center"/>
    </xf>
    <xf numFmtId="1" fontId="39" fillId="0" borderId="36" xfId="0" applyNumberFormat="1" applyFont="1" applyFill="1" applyBorder="1" applyAlignment="1">
      <alignment horizontal="center" vertical="center"/>
    </xf>
    <xf numFmtId="1" fontId="39" fillId="2" borderId="44" xfId="0" applyNumberFormat="1" applyFont="1" applyFill="1" applyBorder="1" applyAlignment="1">
      <alignment horizontal="center" vertical="center"/>
    </xf>
    <xf numFmtId="1" fontId="39" fillId="2" borderId="33" xfId="0" applyNumberFormat="1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49" fontId="37" fillId="2" borderId="77" xfId="0" applyNumberFormat="1" applyFont="1" applyFill="1" applyBorder="1" applyAlignment="1">
      <alignment horizontal="center" vertical="center"/>
    </xf>
    <xf numFmtId="49" fontId="37" fillId="2" borderId="3" xfId="0" applyNumberFormat="1" applyFont="1" applyFill="1" applyBorder="1" applyAlignment="1">
      <alignment horizontal="center" vertical="center"/>
    </xf>
    <xf numFmtId="1" fontId="37" fillId="0" borderId="3" xfId="0" applyNumberFormat="1" applyFont="1" applyFill="1" applyBorder="1" applyAlignment="1">
      <alignment horizontal="center" vertical="center"/>
    </xf>
    <xf numFmtId="1" fontId="37" fillId="0" borderId="19" xfId="0" applyNumberFormat="1" applyFont="1" applyFill="1" applyBorder="1" applyAlignment="1">
      <alignment horizontal="center" vertical="center"/>
    </xf>
    <xf numFmtId="1" fontId="37" fillId="0" borderId="13" xfId="0" applyNumberFormat="1" applyFont="1" applyFill="1" applyBorder="1" applyAlignment="1">
      <alignment horizontal="center" vertical="center"/>
    </xf>
    <xf numFmtId="1" fontId="37" fillId="2" borderId="38" xfId="0" applyNumberFormat="1" applyFont="1" applyFill="1" applyBorder="1" applyAlignment="1">
      <alignment horizontal="center" vertical="center"/>
    </xf>
    <xf numFmtId="1" fontId="37" fillId="2" borderId="71" xfId="0" applyNumberFormat="1" applyFont="1" applyFill="1" applyBorder="1" applyAlignment="1">
      <alignment horizontal="center" vertical="center"/>
    </xf>
    <xf numFmtId="1" fontId="37" fillId="0" borderId="60" xfId="0" applyNumberFormat="1" applyFont="1" applyFill="1" applyBorder="1" applyAlignment="1">
      <alignment horizontal="center" vertical="center"/>
    </xf>
    <xf numFmtId="1" fontId="37" fillId="0" borderId="42" xfId="0" applyNumberFormat="1" applyFont="1" applyFill="1" applyBorder="1" applyAlignment="1">
      <alignment horizontal="center" vertical="center"/>
    </xf>
    <xf numFmtId="1" fontId="37" fillId="0" borderId="71" xfId="0" applyNumberFormat="1" applyFont="1" applyFill="1" applyBorder="1" applyAlignment="1">
      <alignment horizontal="center" vertical="center"/>
    </xf>
    <xf numFmtId="1" fontId="37" fillId="0" borderId="43" xfId="0" applyNumberFormat="1" applyFont="1" applyFill="1" applyBorder="1" applyAlignment="1">
      <alignment horizontal="center" vertical="center"/>
    </xf>
    <xf numFmtId="1" fontId="37" fillId="2" borderId="72" xfId="0" applyNumberFormat="1" applyFont="1" applyFill="1" applyBorder="1" applyAlignment="1">
      <alignment horizontal="center" vertical="center"/>
    </xf>
    <xf numFmtId="1" fontId="37" fillId="2" borderId="6" xfId="0" applyNumberFormat="1" applyFont="1" applyFill="1" applyBorder="1" applyAlignment="1">
      <alignment horizontal="center" vertical="center"/>
    </xf>
    <xf numFmtId="49" fontId="37" fillId="2" borderId="50" xfId="0" applyNumberFormat="1" applyFont="1" applyFill="1" applyBorder="1" applyAlignment="1">
      <alignment horizontal="center" vertical="center"/>
    </xf>
    <xf numFmtId="49" fontId="37" fillId="2" borderId="20" xfId="0" applyNumberFormat="1" applyFont="1" applyFill="1" applyBorder="1" applyAlignment="1">
      <alignment horizontal="center" vertical="center"/>
    </xf>
    <xf numFmtId="49" fontId="37" fillId="2" borderId="72" xfId="0" applyNumberFormat="1" applyFont="1" applyFill="1" applyBorder="1" applyAlignment="1">
      <alignment horizontal="center" vertical="center"/>
    </xf>
    <xf numFmtId="49" fontId="37" fillId="0" borderId="42" xfId="0" applyNumberFormat="1" applyFont="1" applyFill="1" applyBorder="1" applyAlignment="1">
      <alignment horizontal="center" vertical="center"/>
    </xf>
    <xf numFmtId="49" fontId="37" fillId="2" borderId="53" xfId="0" applyNumberFormat="1" applyFont="1" applyFill="1" applyBorder="1" applyAlignment="1">
      <alignment horizontal="center" vertical="center"/>
    </xf>
    <xf numFmtId="0" fontId="35" fillId="2" borderId="50" xfId="0" applyFont="1" applyFill="1" applyBorder="1" applyAlignment="1">
      <alignment horizontal="center" vertical="center" textRotation="90"/>
    </xf>
    <xf numFmtId="164" fontId="35" fillId="2" borderId="49" xfId="0" applyNumberFormat="1" applyFont="1" applyFill="1" applyBorder="1" applyAlignment="1">
      <alignment horizontal="center" vertical="center" textRotation="90"/>
    </xf>
    <xf numFmtId="0" fontId="35" fillId="2" borderId="61" xfId="0" applyFont="1" applyFill="1" applyBorder="1" applyAlignment="1">
      <alignment horizontal="center" vertical="center" textRotation="90"/>
    </xf>
    <xf numFmtId="164" fontId="35" fillId="2" borderId="64" xfId="0" applyNumberFormat="1" applyFont="1" applyFill="1" applyBorder="1" applyAlignment="1">
      <alignment horizontal="center" vertical="center" textRotation="90"/>
    </xf>
    <xf numFmtId="0" fontId="35" fillId="2" borderId="63" xfId="0" applyFont="1" applyFill="1" applyBorder="1" applyAlignment="1">
      <alignment horizontal="center" vertical="center" textRotation="90"/>
    </xf>
    <xf numFmtId="0" fontId="35" fillId="0" borderId="62" xfId="0" applyFont="1" applyFill="1" applyBorder="1" applyAlignment="1">
      <alignment horizontal="center" vertical="center" textRotation="90"/>
    </xf>
    <xf numFmtId="0" fontId="35" fillId="0" borderId="50" xfId="0" applyFont="1" applyFill="1" applyBorder="1" applyAlignment="1">
      <alignment horizontal="center" vertical="center" textRotation="90"/>
    </xf>
    <xf numFmtId="164" fontId="35" fillId="0" borderId="49" xfId="0" applyNumberFormat="1" applyFont="1" applyFill="1" applyBorder="1" applyAlignment="1">
      <alignment horizontal="center" vertical="center" textRotation="90"/>
    </xf>
    <xf numFmtId="0" fontId="35" fillId="0" borderId="63" xfId="0" applyFont="1" applyFill="1" applyBorder="1" applyAlignment="1">
      <alignment horizontal="center" vertical="center" textRotation="90"/>
    </xf>
    <xf numFmtId="164" fontId="35" fillId="2" borderId="51" xfId="0" applyNumberFormat="1" applyFont="1" applyFill="1" applyBorder="1" applyAlignment="1">
      <alignment horizontal="center" vertical="center" textRotation="90"/>
    </xf>
    <xf numFmtId="49" fontId="46" fillId="2" borderId="57" xfId="0" applyNumberFormat="1" applyFont="1" applyFill="1" applyBorder="1" applyAlignment="1">
      <alignment horizontal="center" vertical="center"/>
    </xf>
    <xf numFmtId="49" fontId="37" fillId="2" borderId="134" xfId="0" applyNumberFormat="1" applyFont="1" applyFill="1" applyBorder="1" applyAlignment="1">
      <alignment horizontal="center" vertical="center"/>
    </xf>
    <xf numFmtId="49" fontId="46" fillId="2" borderId="121" xfId="0" applyNumberFormat="1" applyFont="1" applyFill="1" applyBorder="1" applyAlignment="1">
      <alignment horizontal="center" vertical="center"/>
    </xf>
    <xf numFmtId="0" fontId="37" fillId="2" borderId="120" xfId="0" applyFont="1" applyFill="1" applyBorder="1" applyAlignment="1">
      <alignment horizontal="center" vertical="center"/>
    </xf>
    <xf numFmtId="1" fontId="46" fillId="2" borderId="119" xfId="0" applyNumberFormat="1" applyFont="1" applyFill="1" applyBorder="1" applyAlignment="1">
      <alignment horizontal="center" vertical="center"/>
    </xf>
    <xf numFmtId="164" fontId="37" fillId="2" borderId="44" xfId="0" applyNumberFormat="1" applyFont="1" applyFill="1" applyBorder="1" applyAlignment="1">
      <alignment horizontal="center" vertical="center"/>
    </xf>
    <xf numFmtId="164" fontId="37" fillId="2" borderId="20" xfId="0" applyNumberFormat="1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 wrapText="1"/>
    </xf>
    <xf numFmtId="1" fontId="56" fillId="4" borderId="44" xfId="0" applyNumberFormat="1" applyFont="1" applyFill="1" applyBorder="1" applyAlignment="1">
      <alignment horizontal="center" vertical="center"/>
    </xf>
    <xf numFmtId="0" fontId="56" fillId="4" borderId="9" xfId="0" applyFont="1" applyFill="1" applyBorder="1" applyAlignment="1">
      <alignment horizontal="center" vertical="center"/>
    </xf>
    <xf numFmtId="1" fontId="40" fillId="4" borderId="83" xfId="0" applyNumberFormat="1" applyFont="1" applyFill="1" applyBorder="1" applyAlignment="1">
      <alignment horizontal="center" vertical="center"/>
    </xf>
    <xf numFmtId="1" fontId="32" fillId="0" borderId="9" xfId="0" applyNumberFormat="1" applyFont="1" applyFill="1" applyBorder="1" applyAlignment="1">
      <alignment horizontal="center" vertical="center"/>
    </xf>
    <xf numFmtId="1" fontId="32" fillId="0" borderId="7" xfId="0" applyNumberFormat="1" applyFont="1" applyFill="1" applyBorder="1" applyAlignment="1">
      <alignment horizontal="center" vertical="center"/>
    </xf>
    <xf numFmtId="1" fontId="32" fillId="0" borderId="36" xfId="0" applyNumberFormat="1" applyFont="1" applyFill="1" applyBorder="1" applyAlignment="1">
      <alignment horizontal="center" vertical="center"/>
    </xf>
    <xf numFmtId="1" fontId="32" fillId="2" borderId="44" xfId="0" applyNumberFormat="1" applyFont="1" applyFill="1" applyBorder="1" applyAlignment="1">
      <alignment horizontal="center" vertical="center"/>
    </xf>
    <xf numFmtId="1" fontId="32" fillId="0" borderId="50" xfId="0" applyNumberFormat="1" applyFont="1" applyFill="1" applyBorder="1" applyAlignment="1">
      <alignment horizontal="center" vertical="center"/>
    </xf>
    <xf numFmtId="1" fontId="32" fillId="0" borderId="65" xfId="0" applyNumberFormat="1" applyFont="1" applyFill="1" applyBorder="1" applyAlignment="1">
      <alignment horizontal="center" vertical="center"/>
    </xf>
    <xf numFmtId="1" fontId="32" fillId="0" borderId="51" xfId="0" applyNumberFormat="1" applyFont="1" applyFill="1" applyBorder="1" applyAlignment="1">
      <alignment horizontal="center" vertical="center"/>
    </xf>
    <xf numFmtId="1" fontId="32" fillId="2" borderId="48" xfId="0" applyNumberFormat="1" applyFont="1" applyFill="1" applyBorder="1" applyAlignment="1">
      <alignment horizontal="center" vertical="center"/>
    </xf>
    <xf numFmtId="1" fontId="32" fillId="2" borderId="30" xfId="0" applyNumberFormat="1" applyFont="1" applyFill="1" applyBorder="1" applyAlignment="1">
      <alignment horizontal="center" vertical="center"/>
    </xf>
    <xf numFmtId="1" fontId="32" fillId="0" borderId="77" xfId="0" applyNumberFormat="1" applyFont="1" applyFill="1" applyBorder="1" applyAlignment="1">
      <alignment horizontal="center" vertical="center"/>
    </xf>
    <xf numFmtId="1" fontId="32" fillId="0" borderId="112" xfId="0" applyNumberFormat="1" applyFont="1" applyFill="1" applyBorder="1" applyAlignment="1">
      <alignment horizontal="center" vertical="center"/>
    </xf>
    <xf numFmtId="1" fontId="32" fillId="0" borderId="86" xfId="0" applyNumberFormat="1" applyFont="1" applyFill="1" applyBorder="1" applyAlignment="1">
      <alignment horizontal="center" vertical="center"/>
    </xf>
    <xf numFmtId="1" fontId="32" fillId="2" borderId="45" xfId="0" applyNumberFormat="1" applyFont="1" applyFill="1" applyBorder="1" applyAlignment="1">
      <alignment horizontal="center" vertical="center"/>
    </xf>
    <xf numFmtId="1" fontId="32" fillId="2" borderId="25" xfId="0" applyNumberFormat="1" applyFont="1" applyFill="1" applyBorder="1" applyAlignment="1">
      <alignment horizontal="center" vertical="center"/>
    </xf>
    <xf numFmtId="49" fontId="39" fillId="2" borderId="50" xfId="0" applyNumberFormat="1" applyFont="1" applyFill="1" applyBorder="1" applyAlignment="1">
      <alignment horizontal="center" vertical="center"/>
    </xf>
    <xf numFmtId="1" fontId="32" fillId="0" borderId="78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1" fontId="32" fillId="2" borderId="9" xfId="0" applyNumberFormat="1" applyFont="1" applyFill="1" applyBorder="1" applyAlignment="1">
      <alignment horizontal="center" vertical="center"/>
    </xf>
    <xf numFmtId="0" fontId="37" fillId="2" borderId="63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1" fontId="32" fillId="2" borderId="4" xfId="0" applyNumberFormat="1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1" fontId="26" fillId="2" borderId="36" xfId="0" applyNumberFormat="1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41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34" xfId="0" applyFont="1" applyFill="1" applyBorder="1" applyAlignment="1">
      <alignment horizontal="center" vertical="center"/>
    </xf>
    <xf numFmtId="0" fontId="37" fillId="2" borderId="135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7" fillId="2" borderId="97" xfId="0" applyFont="1" applyFill="1" applyBorder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1" fontId="32" fillId="2" borderId="18" xfId="0" applyNumberFormat="1" applyFont="1" applyFill="1" applyBorder="1" applyAlignment="1">
      <alignment horizontal="center" vertical="center"/>
    </xf>
    <xf numFmtId="1" fontId="32" fillId="2" borderId="41" xfId="0" applyNumberFormat="1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1" fontId="32" fillId="2" borderId="33" xfId="0" applyNumberFormat="1" applyFont="1" applyFill="1" applyBorder="1" applyAlignment="1">
      <alignment horizontal="center" vertical="center"/>
    </xf>
    <xf numFmtId="1" fontId="32" fillId="2" borderId="37" xfId="0" applyNumberFormat="1" applyFont="1" applyFill="1" applyBorder="1" applyAlignment="1">
      <alignment horizontal="center" vertical="center"/>
    </xf>
    <xf numFmtId="0" fontId="32" fillId="2" borderId="61" xfId="0" applyFont="1" applyFill="1" applyBorder="1" applyAlignment="1">
      <alignment horizontal="center" vertical="center"/>
    </xf>
    <xf numFmtId="0" fontId="32" fillId="2" borderId="6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1" fontId="32" fillId="2" borderId="35" xfId="0" applyNumberFormat="1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1" fontId="32" fillId="2" borderId="50" xfId="0" applyNumberFormat="1" applyFont="1" applyFill="1" applyBorder="1" applyAlignment="1">
      <alignment horizontal="center" vertical="center"/>
    </xf>
    <xf numFmtId="0" fontId="37" fillId="2" borderId="103" xfId="0" applyFont="1" applyFill="1" applyBorder="1" applyAlignment="1">
      <alignment horizontal="center" vertical="center"/>
    </xf>
    <xf numFmtId="0" fontId="37" fillId="2" borderId="78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 textRotation="90"/>
    </xf>
    <xf numFmtId="1" fontId="32" fillId="2" borderId="77" xfId="0" applyNumberFormat="1" applyFont="1" applyFill="1" applyBorder="1" applyAlignment="1">
      <alignment horizontal="center" vertical="center"/>
    </xf>
    <xf numFmtId="1" fontId="40" fillId="4" borderId="9" xfId="0" applyNumberFormat="1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1" fontId="37" fillId="2" borderId="14" xfId="0" applyNumberFormat="1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61" xfId="0" applyFont="1" applyFill="1" applyBorder="1" applyAlignment="1">
      <alignment horizontal="center" vertical="center"/>
    </xf>
    <xf numFmtId="1" fontId="32" fillId="2" borderId="61" xfId="0" applyNumberFormat="1" applyFont="1" applyFill="1" applyBorder="1" applyAlignment="1">
      <alignment horizontal="center" vertical="center"/>
    </xf>
    <xf numFmtId="1" fontId="32" fillId="2" borderId="63" xfId="0" applyNumberFormat="1" applyFont="1" applyFill="1" applyBorder="1" applyAlignment="1">
      <alignment horizontal="center" vertical="center"/>
    </xf>
    <xf numFmtId="1" fontId="37" fillId="2" borderId="4" xfId="0" applyNumberFormat="1" applyFont="1" applyFill="1" applyBorder="1" applyAlignment="1">
      <alignment horizontal="center" vertical="center"/>
    </xf>
    <xf numFmtId="1" fontId="37" fillId="2" borderId="5" xfId="0" applyNumberFormat="1" applyFont="1" applyFill="1" applyBorder="1" applyAlignment="1">
      <alignment horizontal="center" vertical="center"/>
    </xf>
    <xf numFmtId="1" fontId="37" fillId="2" borderId="3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0" xfId="0" applyFont="1" applyFill="1" applyBorder="1" applyAlignment="1">
      <alignment horizontal="center" vertical="center"/>
    </xf>
    <xf numFmtId="0" fontId="37" fillId="2" borderId="42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37" fillId="2" borderId="47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7" fillId="2" borderId="37" xfId="0" applyFont="1" applyFill="1" applyBorder="1" applyAlignment="1">
      <alignment horizontal="center" vertical="center"/>
    </xf>
    <xf numFmtId="1" fontId="37" fillId="2" borderId="1" xfId="0" applyNumberFormat="1" applyFont="1" applyFill="1" applyBorder="1" applyAlignment="1">
      <alignment horizontal="center" vertical="center"/>
    </xf>
    <xf numFmtId="1" fontId="37" fillId="2" borderId="41" xfId="0" applyNumberFormat="1" applyFont="1" applyFill="1" applyBorder="1" applyAlignment="1">
      <alignment horizontal="center" vertical="center"/>
    </xf>
    <xf numFmtId="0" fontId="26" fillId="2" borderId="61" xfId="0" applyFont="1" applyFill="1" applyBorder="1" applyAlignment="1">
      <alignment horizontal="center" vertical="center"/>
    </xf>
    <xf numFmtId="0" fontId="26" fillId="2" borderId="63" xfId="0" applyFont="1" applyFill="1" applyBorder="1" applyAlignment="1">
      <alignment horizontal="center" vertical="center"/>
    </xf>
    <xf numFmtId="1" fontId="26" fillId="2" borderId="13" xfId="0" applyNumberFormat="1" applyFont="1" applyFill="1" applyBorder="1" applyAlignment="1">
      <alignment horizontal="center" vertical="center"/>
    </xf>
    <xf numFmtId="0" fontId="32" fillId="2" borderId="77" xfId="0" applyFont="1" applyFill="1" applyBorder="1" applyAlignment="1">
      <alignment horizontal="center" vertical="center"/>
    </xf>
    <xf numFmtId="1" fontId="32" fillId="2" borderId="86" xfId="0" applyNumberFormat="1" applyFont="1" applyFill="1" applyBorder="1" applyAlignment="1">
      <alignment horizontal="center" vertical="center"/>
    </xf>
    <xf numFmtId="1" fontId="32" fillId="2" borderId="78" xfId="0" applyNumberFormat="1" applyFont="1" applyFill="1" applyBorder="1" applyAlignment="1">
      <alignment horizontal="center" vertical="center"/>
    </xf>
    <xf numFmtId="1" fontId="32" fillId="2" borderId="103" xfId="0" applyNumberFormat="1" applyFont="1" applyFill="1" applyBorder="1" applyAlignment="1">
      <alignment horizontal="center" vertical="center"/>
    </xf>
    <xf numFmtId="0" fontId="32" fillId="2" borderId="103" xfId="0" applyFont="1" applyFill="1" applyBorder="1" applyAlignment="1">
      <alignment horizontal="center" vertical="center"/>
    </xf>
    <xf numFmtId="0" fontId="32" fillId="2" borderId="78" xfId="0" applyFont="1" applyFill="1" applyBorder="1" applyAlignment="1">
      <alignment horizontal="center" vertical="center"/>
    </xf>
    <xf numFmtId="1" fontId="32" fillId="2" borderId="11" xfId="0" applyNumberFormat="1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1" fontId="40" fillId="4" borderId="33" xfId="0" applyNumberFormat="1" applyFont="1" applyFill="1" applyBorder="1" applyAlignment="1">
      <alignment horizontal="center" vertical="center"/>
    </xf>
    <xf numFmtId="1" fontId="37" fillId="2" borderId="9" xfId="0" applyNumberFormat="1" applyFont="1" applyFill="1" applyBorder="1" applyAlignment="1">
      <alignment horizontal="center" vertical="center"/>
    </xf>
    <xf numFmtId="1" fontId="37" fillId="2" borderId="36" xfId="0" applyNumberFormat="1" applyFont="1" applyFill="1" applyBorder="1" applyAlignment="1">
      <alignment horizontal="center" vertical="center"/>
    </xf>
    <xf numFmtId="1" fontId="37" fillId="2" borderId="11" xfId="0" applyNumberFormat="1" applyFont="1" applyFill="1" applyBorder="1" applyAlignment="1">
      <alignment horizontal="center" vertical="center"/>
    </xf>
    <xf numFmtId="0" fontId="37" fillId="2" borderId="68" xfId="0" applyFont="1" applyFill="1" applyBorder="1" applyAlignment="1">
      <alignment horizontal="center" vertical="center"/>
    </xf>
    <xf numFmtId="1" fontId="37" fillId="2" borderId="13" xfId="0" applyNumberFormat="1" applyFont="1" applyFill="1" applyBorder="1" applyAlignment="1">
      <alignment horizontal="center" vertical="center"/>
    </xf>
    <xf numFmtId="1" fontId="32" fillId="2" borderId="51" xfId="0" applyNumberFormat="1" applyFont="1" applyFill="1" applyBorder="1" applyAlignment="1">
      <alignment horizontal="center" vertical="center"/>
    </xf>
    <xf numFmtId="1" fontId="37" fillId="2" borderId="42" xfId="0" applyNumberFormat="1" applyFont="1" applyFill="1" applyBorder="1" applyAlignment="1">
      <alignment horizontal="center" vertical="center"/>
    </xf>
    <xf numFmtId="0" fontId="32" fillId="2" borderId="86" xfId="0" applyFont="1" applyFill="1" applyBorder="1" applyAlignment="1">
      <alignment horizontal="center" vertical="center"/>
    </xf>
    <xf numFmtId="1" fontId="37" fillId="2" borderId="2" xfId="0" applyNumberFormat="1" applyFont="1" applyFill="1" applyBorder="1" applyAlignment="1">
      <alignment horizontal="center" vertical="center"/>
    </xf>
    <xf numFmtId="0" fontId="37" fillId="2" borderId="25" xfId="0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center" vertical="center"/>
    </xf>
    <xf numFmtId="0" fontId="37" fillId="2" borderId="72" xfId="0" applyFont="1" applyFill="1" applyBorder="1" applyAlignment="1">
      <alignment horizontal="center" vertical="center"/>
    </xf>
    <xf numFmtId="0" fontId="37" fillId="2" borderId="82" xfId="0" applyFont="1" applyFill="1" applyBorder="1" applyAlignment="1">
      <alignment horizontal="center" vertical="center"/>
    </xf>
    <xf numFmtId="1" fontId="40" fillId="4" borderId="37" xfId="0" applyNumberFormat="1" applyFont="1" applyFill="1" applyBorder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0" fontId="37" fillId="2" borderId="32" xfId="0" applyFont="1" applyFill="1" applyBorder="1" applyAlignment="1">
      <alignment horizontal="center" vertical="center"/>
    </xf>
    <xf numFmtId="1" fontId="37" fillId="2" borderId="18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/>
    </xf>
    <xf numFmtId="1" fontId="35" fillId="4" borderId="8" xfId="0" applyNumberFormat="1" applyFont="1" applyFill="1" applyBorder="1" applyAlignment="1">
      <alignment horizontal="center" vertical="center"/>
    </xf>
    <xf numFmtId="1" fontId="37" fillId="2" borderId="33" xfId="0" applyNumberFormat="1" applyFont="1" applyFill="1" applyBorder="1" applyAlignment="1">
      <alignment horizontal="center" vertical="center"/>
    </xf>
    <xf numFmtId="1" fontId="37" fillId="2" borderId="37" xfId="0" applyNumberFormat="1" applyFont="1" applyFill="1" applyBorder="1" applyAlignment="1">
      <alignment horizontal="center" vertical="center"/>
    </xf>
    <xf numFmtId="1" fontId="55" fillId="2" borderId="33" xfId="0" applyNumberFormat="1" applyFont="1" applyFill="1" applyBorder="1" applyAlignment="1">
      <alignment horizontal="center" vertical="center"/>
    </xf>
    <xf numFmtId="1" fontId="26" fillId="2" borderId="86" xfId="0" applyNumberFormat="1" applyFont="1" applyFill="1" applyBorder="1" applyAlignment="1">
      <alignment horizontal="center" vertical="center"/>
    </xf>
    <xf numFmtId="1" fontId="33" fillId="2" borderId="37" xfId="0" applyNumberFormat="1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/>
    </xf>
    <xf numFmtId="1" fontId="15" fillId="2" borderId="30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1" fontId="26" fillId="2" borderId="61" xfId="0" applyNumberFormat="1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 textRotation="90"/>
    </xf>
    <xf numFmtId="1" fontId="31" fillId="2" borderId="95" xfId="0" applyNumberFormat="1" applyFont="1" applyFill="1" applyBorder="1" applyAlignment="1">
      <alignment horizontal="center" vertical="center"/>
    </xf>
    <xf numFmtId="49" fontId="37" fillId="2" borderId="42" xfId="0" applyNumberFormat="1" applyFont="1" applyFill="1" applyBorder="1" applyAlignment="1">
      <alignment horizontal="center" vertical="center"/>
    </xf>
    <xf numFmtId="49" fontId="37" fillId="2" borderId="14" xfId="0" applyNumberFormat="1" applyFont="1" applyFill="1" applyBorder="1" applyAlignment="1">
      <alignment horizontal="center" vertical="center"/>
    </xf>
    <xf numFmtId="49" fontId="37" fillId="2" borderId="57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/>
    </xf>
    <xf numFmtId="1" fontId="37" fillId="2" borderId="35" xfId="0" applyNumberFormat="1" applyFont="1" applyFill="1" applyBorder="1" applyAlignment="1">
      <alignment horizontal="center" vertical="center"/>
    </xf>
    <xf numFmtId="0" fontId="37" fillId="2" borderId="35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49" fontId="16" fillId="2" borderId="53" xfId="0" applyNumberFormat="1" applyFont="1" applyFill="1" applyBorder="1" applyAlignment="1">
      <alignment horizontal="center" vertical="center"/>
    </xf>
    <xf numFmtId="1" fontId="26" fillId="2" borderId="8" xfId="0" applyNumberFormat="1" applyFont="1" applyFill="1" applyBorder="1" applyAlignment="1">
      <alignment vertical="justify" wrapText="1"/>
    </xf>
    <xf numFmtId="1" fontId="26" fillId="2" borderId="37" xfId="0" applyNumberFormat="1" applyFont="1" applyFill="1" applyBorder="1" applyAlignment="1">
      <alignment vertical="justify" wrapText="1"/>
    </xf>
    <xf numFmtId="164" fontId="15" fillId="2" borderId="0" xfId="0" applyNumberFormat="1" applyFont="1" applyFill="1" applyBorder="1" applyAlignment="1">
      <alignment horizontal="left" vertical="top" wrapText="1"/>
    </xf>
    <xf numFmtId="0" fontId="25" fillId="2" borderId="0" xfId="0" applyFont="1" applyFill="1" applyBorder="1"/>
    <xf numFmtId="0" fontId="50" fillId="2" borderId="0" xfId="0" applyFont="1" applyFill="1" applyBorder="1" applyAlignment="1">
      <alignment horizontal="left" vertical="top" wrapText="1"/>
    </xf>
    <xf numFmtId="0" fontId="50" fillId="2" borderId="0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left" vertical="top" wrapText="1"/>
    </xf>
    <xf numFmtId="0" fontId="19" fillId="2" borderId="82" xfId="0" applyNumberFormat="1" applyFont="1" applyFill="1" applyBorder="1" applyAlignment="1">
      <alignment horizontal="left" vertical="center" wrapText="1"/>
    </xf>
    <xf numFmtId="1" fontId="32" fillId="2" borderId="50" xfId="0" applyNumberFormat="1" applyFont="1" applyFill="1" applyBorder="1" applyAlignment="1">
      <alignment horizontal="center" vertical="center"/>
    </xf>
    <xf numFmtId="1" fontId="32" fillId="2" borderId="61" xfId="0" applyNumberFormat="1" applyFont="1" applyFill="1" applyBorder="1" applyAlignment="1">
      <alignment horizontal="center" vertical="center"/>
    </xf>
    <xf numFmtId="1" fontId="32" fillId="2" borderId="63" xfId="0" applyNumberFormat="1" applyFont="1" applyFill="1" applyBorder="1" applyAlignment="1">
      <alignment horizontal="center" vertical="center"/>
    </xf>
    <xf numFmtId="1" fontId="32" fillId="2" borderId="51" xfId="0" applyNumberFormat="1" applyFont="1" applyFill="1" applyBorder="1" applyAlignment="1">
      <alignment horizontal="center" vertical="center"/>
    </xf>
    <xf numFmtId="0" fontId="60" fillId="2" borderId="0" xfId="0" applyFont="1" applyFill="1" applyAlignment="1"/>
    <xf numFmtId="0" fontId="50" fillId="2" borderId="0" xfId="0" applyFont="1" applyFill="1"/>
    <xf numFmtId="0" fontId="50" fillId="2" borderId="0" xfId="0" applyFont="1" applyFill="1" applyAlignment="1">
      <alignment horizontal="left"/>
    </xf>
    <xf numFmtId="0" fontId="19" fillId="2" borderId="30" xfId="0" applyFont="1" applyFill="1" applyBorder="1"/>
    <xf numFmtId="0" fontId="14" fillId="2" borderId="10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/>
    </xf>
    <xf numFmtId="0" fontId="37" fillId="2" borderId="0" xfId="0" applyNumberFormat="1" applyFont="1" applyFill="1" applyBorder="1" applyAlignment="1">
      <alignment horizontal="center" vertical="center"/>
    </xf>
    <xf numFmtId="0" fontId="61" fillId="2" borderId="0" xfId="0" applyNumberFormat="1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vertical="center"/>
    </xf>
    <xf numFmtId="1" fontId="48" fillId="2" borderId="32" xfId="0" applyNumberFormat="1" applyFont="1" applyFill="1" applyBorder="1" applyAlignment="1">
      <alignment vertical="center"/>
    </xf>
    <xf numFmtId="0" fontId="48" fillId="2" borderId="32" xfId="0" applyFont="1" applyFill="1" applyBorder="1" applyAlignment="1">
      <alignment vertical="center"/>
    </xf>
    <xf numFmtId="1" fontId="26" fillId="2" borderId="3" xfId="0" applyNumberFormat="1" applyFont="1" applyFill="1" applyBorder="1" applyAlignment="1">
      <alignment horizontal="center" vertical="center"/>
    </xf>
    <xf numFmtId="1" fontId="26" fillId="2" borderId="13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top" wrapText="1"/>
    </xf>
    <xf numFmtId="1" fontId="26" fillId="2" borderId="4" xfId="0" applyNumberFormat="1" applyFont="1" applyFill="1" applyBorder="1" applyAlignment="1">
      <alignment horizontal="center" vertical="center"/>
    </xf>
    <xf numFmtId="1" fontId="26" fillId="2" borderId="5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32" fillId="2" borderId="35" xfId="0" applyFont="1" applyFill="1" applyBorder="1" applyAlignment="1">
      <alignment horizontal="center" vertical="center"/>
    </xf>
    <xf numFmtId="1" fontId="40" fillId="4" borderId="33" xfId="0" applyNumberFormat="1" applyFont="1" applyFill="1" applyBorder="1" applyAlignment="1">
      <alignment horizontal="center" vertical="center"/>
    </xf>
    <xf numFmtId="1" fontId="40" fillId="4" borderId="37" xfId="0" applyNumberFormat="1" applyFont="1" applyFill="1" applyBorder="1" applyAlignment="1">
      <alignment horizontal="center" vertical="center"/>
    </xf>
    <xf numFmtId="1" fontId="40" fillId="4" borderId="9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/>
    </xf>
    <xf numFmtId="164" fontId="15" fillId="2" borderId="0" xfId="0" applyNumberFormat="1" applyFont="1" applyFill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64" fontId="18" fillId="2" borderId="0" xfId="0" applyNumberFormat="1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center" wrapText="1"/>
    </xf>
    <xf numFmtId="164" fontId="18" fillId="2" borderId="0" xfId="0" applyNumberFormat="1" applyFont="1" applyFill="1" applyAlignment="1">
      <alignment horizontal="left" vertical="center" wrapText="1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center" wrapText="1"/>
    </xf>
    <xf numFmtId="164" fontId="18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Border="1" applyAlignment="1">
      <alignment horizontal="left" wrapText="1"/>
    </xf>
    <xf numFmtId="164" fontId="18" fillId="2" borderId="0" xfId="0" applyNumberFormat="1" applyFont="1" applyFill="1" applyAlignment="1">
      <alignment horizontal="left" wrapText="1"/>
    </xf>
    <xf numFmtId="0" fontId="18" fillId="2" borderId="0" xfId="0" applyFont="1" applyFill="1" applyAlignment="1">
      <alignment vertical="center" wrapText="1"/>
    </xf>
    <xf numFmtId="164" fontId="18" fillId="2" borderId="0" xfId="0" applyNumberFormat="1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top" wrapText="1"/>
    </xf>
    <xf numFmtId="1" fontId="50" fillId="2" borderId="67" xfId="0" applyNumberFormat="1" applyFont="1" applyFill="1" applyBorder="1" applyAlignment="1">
      <alignment vertical="center"/>
    </xf>
    <xf numFmtId="1" fontId="50" fillId="2" borderId="25" xfId="0" applyNumberFormat="1" applyFont="1" applyFill="1" applyBorder="1" applyAlignment="1">
      <alignment vertical="center"/>
    </xf>
    <xf numFmtId="1" fontId="50" fillId="2" borderId="26" xfId="0" applyNumberFormat="1" applyFont="1" applyFill="1" applyBorder="1" applyAlignment="1">
      <alignment vertical="center"/>
    </xf>
    <xf numFmtId="1" fontId="50" fillId="2" borderId="26" xfId="0" applyNumberFormat="1" applyFont="1" applyFill="1" applyBorder="1" applyAlignment="1">
      <alignment horizontal="center" vertical="center"/>
    </xf>
    <xf numFmtId="1" fontId="50" fillId="2" borderId="2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37" fillId="2" borderId="61" xfId="0" applyFont="1" applyFill="1" applyBorder="1" applyAlignment="1">
      <alignment horizontal="center" vertical="center"/>
    </xf>
    <xf numFmtId="0" fontId="37" fillId="2" borderId="50" xfId="0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  <xf numFmtId="1" fontId="11" fillId="2" borderId="33" xfId="0" applyNumberFormat="1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41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1" fontId="32" fillId="2" borderId="61" xfId="0" applyNumberFormat="1" applyFont="1" applyFill="1" applyBorder="1" applyAlignment="1">
      <alignment horizontal="center" vertical="center"/>
    </xf>
    <xf numFmtId="1" fontId="32" fillId="2" borderId="63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1" fontId="32" fillId="2" borderId="50" xfId="0" applyNumberFormat="1" applyFont="1" applyFill="1" applyBorder="1" applyAlignment="1">
      <alignment horizontal="center" vertical="center"/>
    </xf>
    <xf numFmtId="1" fontId="26" fillId="2" borderId="9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68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26" fillId="2" borderId="57" xfId="0" applyFont="1" applyFill="1" applyBorder="1" applyAlignment="1">
      <alignment horizontal="center" vertical="center"/>
    </xf>
    <xf numFmtId="1" fontId="32" fillId="2" borderId="11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7" fillId="2" borderId="4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37" fillId="2" borderId="50" xfId="0" applyFont="1" applyFill="1" applyBorder="1" applyAlignment="1">
      <alignment horizontal="center" vertical="center"/>
    </xf>
    <xf numFmtId="1" fontId="32" fillId="2" borderId="51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32" fillId="2" borderId="70" xfId="0" applyFont="1" applyFill="1" applyBorder="1" applyAlignment="1">
      <alignment horizontal="center" vertical="center"/>
    </xf>
    <xf numFmtId="1" fontId="26" fillId="2" borderId="37" xfId="0" applyNumberFormat="1" applyFont="1" applyFill="1" applyBorder="1" applyAlignment="1">
      <alignment horizontal="center" vertical="center"/>
    </xf>
    <xf numFmtId="0" fontId="16" fillId="2" borderId="72" xfId="0" applyFont="1" applyFill="1" applyBorder="1" applyAlignment="1">
      <alignment horizontal="center" vertical="center"/>
    </xf>
    <xf numFmtId="0" fontId="32" fillId="2" borderId="42" xfId="0" applyFont="1" applyFill="1" applyBorder="1" applyAlignment="1">
      <alignment horizontal="center" vertical="center"/>
    </xf>
    <xf numFmtId="1" fontId="55" fillId="2" borderId="33" xfId="0" applyNumberFormat="1" applyFont="1" applyFill="1" applyBorder="1" applyAlignment="1">
      <alignment horizontal="center" vertical="center"/>
    </xf>
    <xf numFmtId="1" fontId="26" fillId="2" borderId="61" xfId="0" applyNumberFormat="1" applyFont="1" applyFill="1" applyBorder="1" applyAlignment="1">
      <alignment horizontal="center" vertical="center"/>
    </xf>
    <xf numFmtId="1" fontId="26" fillId="2" borderId="36" xfId="0" applyNumberFormat="1" applyFont="1" applyFill="1" applyBorder="1" applyAlignment="1">
      <alignment horizontal="center" vertical="center"/>
    </xf>
    <xf numFmtId="1" fontId="26" fillId="2" borderId="13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 textRotation="90"/>
    </xf>
    <xf numFmtId="0" fontId="16" fillId="2" borderId="50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 wrapText="1"/>
    </xf>
    <xf numFmtId="0" fontId="64" fillId="2" borderId="0" xfId="0" applyFont="1" applyFill="1"/>
    <xf numFmtId="0" fontId="65" fillId="2" borderId="0" xfId="0" applyFont="1" applyFill="1"/>
    <xf numFmtId="0" fontId="64" fillId="2" borderId="0" xfId="0" applyFont="1" applyFill="1" applyAlignment="1">
      <alignment vertical="justify" wrapText="1"/>
    </xf>
    <xf numFmtId="0" fontId="66" fillId="2" borderId="0" xfId="0" applyFont="1" applyFill="1" applyAlignment="1"/>
    <xf numFmtId="0" fontId="16" fillId="2" borderId="144" xfId="0" applyFont="1" applyFill="1" applyBorder="1" applyAlignment="1">
      <alignment horizontal="center" vertical="center"/>
    </xf>
    <xf numFmtId="0" fontId="16" fillId="2" borderId="148" xfId="0" applyFont="1" applyFill="1" applyBorder="1" applyAlignment="1">
      <alignment horizontal="center" vertical="center"/>
    </xf>
    <xf numFmtId="1" fontId="16" fillId="2" borderId="144" xfId="0" applyNumberFormat="1" applyFont="1" applyFill="1" applyBorder="1" applyAlignment="1">
      <alignment horizontal="center" vertical="center"/>
    </xf>
    <xf numFmtId="0" fontId="16" fillId="2" borderId="142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36" xfId="0" applyFont="1" applyFill="1" applyBorder="1" applyAlignment="1">
      <alignment horizontal="center" vertical="center"/>
    </xf>
    <xf numFmtId="1" fontId="16" fillId="2" borderId="134" xfId="0" applyNumberFormat="1" applyFont="1" applyFill="1" applyBorder="1" applyAlignment="1">
      <alignment horizontal="center" vertical="center"/>
    </xf>
    <xf numFmtId="0" fontId="16" fillId="2" borderId="150" xfId="0" applyFont="1" applyFill="1" applyBorder="1" applyAlignment="1">
      <alignment horizontal="center" vertical="center"/>
    </xf>
    <xf numFmtId="1" fontId="16" fillId="2" borderId="151" xfId="0" applyNumberFormat="1" applyFont="1" applyFill="1" applyBorder="1" applyAlignment="1">
      <alignment horizontal="center" vertical="center"/>
    </xf>
    <xf numFmtId="1" fontId="16" fillId="2" borderId="152" xfId="0" applyNumberFormat="1" applyFont="1" applyFill="1" applyBorder="1" applyAlignment="1">
      <alignment horizontal="center" vertical="center"/>
    </xf>
    <xf numFmtId="1" fontId="16" fillId="2" borderId="153" xfId="0" applyNumberFormat="1" applyFont="1" applyFill="1" applyBorder="1" applyAlignment="1">
      <alignment horizontal="center" vertical="center"/>
    </xf>
    <xf numFmtId="0" fontId="16" fillId="2" borderId="134" xfId="0" applyFont="1" applyFill="1" applyBorder="1" applyAlignment="1">
      <alignment horizontal="center" vertical="center"/>
    </xf>
    <xf numFmtId="0" fontId="39" fillId="2" borderId="82" xfId="0" applyFont="1" applyFill="1" applyBorder="1" applyAlignment="1">
      <alignment horizontal="center" vertical="center"/>
    </xf>
    <xf numFmtId="0" fontId="39" fillId="2" borderId="47" xfId="0" applyFont="1" applyFill="1" applyBorder="1" applyAlignment="1">
      <alignment horizontal="center" vertical="center"/>
    </xf>
    <xf numFmtId="1" fontId="39" fillId="2" borderId="15" xfId="0" applyNumberFormat="1" applyFont="1" applyFill="1" applyBorder="1" applyAlignment="1">
      <alignment horizontal="center" vertical="center"/>
    </xf>
    <xf numFmtId="1" fontId="39" fillId="2" borderId="14" xfId="0" applyNumberFormat="1" applyFont="1" applyFill="1" applyBorder="1" applyAlignment="1">
      <alignment horizontal="center" vertical="center"/>
    </xf>
    <xf numFmtId="1" fontId="39" fillId="2" borderId="16" xfId="0" applyNumberFormat="1" applyFont="1" applyFill="1" applyBorder="1" applyAlignment="1">
      <alignment horizontal="center" vertical="center"/>
    </xf>
    <xf numFmtId="0" fontId="39" fillId="2" borderId="1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1" fontId="39" fillId="2" borderId="11" xfId="0" applyNumberFormat="1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39" fillId="2" borderId="39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1" fontId="39" fillId="2" borderId="40" xfId="0" applyNumberFormat="1" applyFont="1" applyFill="1" applyBorder="1" applyAlignment="1">
      <alignment horizontal="center" vertical="center"/>
    </xf>
    <xf numFmtId="1" fontId="39" fillId="2" borderId="19" xfId="0" applyNumberFormat="1" applyFont="1" applyFill="1" applyBorder="1" applyAlignment="1">
      <alignment horizontal="center" vertical="center"/>
    </xf>
    <xf numFmtId="1" fontId="39" fillId="2" borderId="3" xfId="0" applyNumberFormat="1" applyFont="1" applyFill="1" applyBorder="1" applyAlignment="1">
      <alignment horizontal="center" vertical="center"/>
    </xf>
    <xf numFmtId="1" fontId="39" fillId="2" borderId="13" xfId="0" applyNumberFormat="1" applyFont="1" applyFill="1" applyBorder="1" applyAlignment="1">
      <alignment horizontal="center" vertical="center"/>
    </xf>
    <xf numFmtId="0" fontId="39" fillId="2" borderId="60" xfId="0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1" fontId="39" fillId="2" borderId="69" xfId="0" applyNumberFormat="1" applyFont="1" applyFill="1" applyBorder="1" applyAlignment="1">
      <alignment horizontal="center" vertical="center"/>
    </xf>
    <xf numFmtId="1" fontId="39" fillId="2" borderId="71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" fontId="39" fillId="2" borderId="43" xfId="0" applyNumberFormat="1" applyFont="1" applyFill="1" applyBorder="1" applyAlignment="1">
      <alignment horizontal="center" vertical="center"/>
    </xf>
    <xf numFmtId="1" fontId="39" fillId="2" borderId="39" xfId="0" applyNumberFormat="1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71" xfId="0" applyFont="1" applyFill="1" applyBorder="1" applyAlignment="1">
      <alignment horizontal="center" vertical="center"/>
    </xf>
    <xf numFmtId="0" fontId="39" fillId="2" borderId="76" xfId="0" applyFont="1" applyFill="1" applyBorder="1" applyAlignment="1">
      <alignment horizontal="center" vertical="center"/>
    </xf>
    <xf numFmtId="1" fontId="39" fillId="2" borderId="68" xfId="0" applyNumberFormat="1" applyFont="1" applyFill="1" applyBorder="1" applyAlignment="1">
      <alignment horizontal="center" vertical="center"/>
    </xf>
    <xf numFmtId="0" fontId="39" fillId="2" borderId="69" xfId="0" applyFont="1" applyFill="1" applyBorder="1" applyAlignment="1">
      <alignment horizontal="center" vertical="center"/>
    </xf>
    <xf numFmtId="0" fontId="39" fillId="2" borderId="68" xfId="0" applyFont="1" applyFill="1" applyBorder="1" applyAlignment="1">
      <alignment horizontal="center" vertical="center"/>
    </xf>
    <xf numFmtId="0" fontId="39" fillId="0" borderId="60" xfId="0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/>
    </xf>
    <xf numFmtId="0" fontId="39" fillId="0" borderId="69" xfId="0" applyFont="1" applyFill="1" applyBorder="1" applyAlignment="1">
      <alignment horizontal="center" vertical="center"/>
    </xf>
    <xf numFmtId="0" fontId="39" fillId="0" borderId="68" xfId="0" applyFont="1" applyFill="1" applyBorder="1" applyAlignment="1">
      <alignment horizontal="center" vertical="center"/>
    </xf>
    <xf numFmtId="0" fontId="39" fillId="0" borderId="71" xfId="0" applyFont="1" applyFill="1" applyBorder="1" applyAlignment="1">
      <alignment horizontal="center" vertical="center"/>
    </xf>
    <xf numFmtId="0" fontId="39" fillId="2" borderId="52" xfId="0" applyFont="1" applyFill="1" applyBorder="1" applyAlignment="1">
      <alignment horizontal="center" vertical="center"/>
    </xf>
    <xf numFmtId="0" fontId="39" fillId="2" borderId="53" xfId="0" applyFont="1" applyFill="1" applyBorder="1" applyAlignment="1">
      <alignment horizontal="center" vertical="center"/>
    </xf>
    <xf numFmtId="1" fontId="39" fillId="2" borderId="54" xfId="0" applyNumberFormat="1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1" fontId="39" fillId="2" borderId="55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0" fontId="39" fillId="2" borderId="50" xfId="0" applyFont="1" applyFill="1" applyBorder="1" applyAlignment="1">
      <alignment horizontal="center" vertical="center"/>
    </xf>
    <xf numFmtId="1" fontId="39" fillId="2" borderId="49" xfId="0" applyNumberFormat="1" applyFont="1" applyFill="1" applyBorder="1" applyAlignment="1">
      <alignment horizontal="center" vertical="center"/>
    </xf>
    <xf numFmtId="0" fontId="39" fillId="2" borderId="65" xfId="0" applyFont="1" applyFill="1" applyBorder="1" applyAlignment="1">
      <alignment horizontal="center" vertical="center"/>
    </xf>
    <xf numFmtId="1" fontId="39" fillId="2" borderId="51" xfId="0" applyNumberFormat="1" applyFont="1" applyFill="1" applyBorder="1" applyAlignment="1">
      <alignment horizontal="center" vertical="center"/>
    </xf>
    <xf numFmtId="0" fontId="39" fillId="2" borderId="77" xfId="0" applyFont="1" applyFill="1" applyBorder="1" applyAlignment="1">
      <alignment horizontal="center" vertical="center"/>
    </xf>
    <xf numFmtId="1" fontId="39" fillId="2" borderId="87" xfId="0" applyNumberFormat="1" applyFont="1" applyFill="1" applyBorder="1" applyAlignment="1">
      <alignment horizontal="center" vertical="center"/>
    </xf>
    <xf numFmtId="0" fontId="39" fillId="2" borderId="112" xfId="0" applyFont="1" applyFill="1" applyBorder="1" applyAlignment="1">
      <alignment horizontal="center" vertical="center"/>
    </xf>
    <xf numFmtId="1" fontId="39" fillId="2" borderId="86" xfId="0" applyNumberFormat="1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1" fontId="39" fillId="2" borderId="4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1" fontId="39" fillId="2" borderId="61" xfId="0" applyNumberFormat="1" applyFont="1" applyFill="1" applyBorder="1" applyAlignment="1">
      <alignment horizontal="center" vertical="center"/>
    </xf>
    <xf numFmtId="1" fontId="39" fillId="2" borderId="1" xfId="0" applyNumberFormat="1" applyFont="1" applyFill="1" applyBorder="1" applyAlignment="1">
      <alignment horizontal="center" vertical="center"/>
    </xf>
    <xf numFmtId="1" fontId="39" fillId="2" borderId="2" xfId="0" applyNumberFormat="1" applyFont="1" applyFill="1" applyBorder="1" applyAlignment="1">
      <alignment horizontal="center" vertical="center"/>
    </xf>
    <xf numFmtId="1" fontId="39" fillId="2" borderId="6" xfId="0" applyNumberFormat="1" applyFont="1" applyFill="1" applyBorder="1" applyAlignment="1">
      <alignment horizontal="center" vertical="center"/>
    </xf>
    <xf numFmtId="1" fontId="39" fillId="2" borderId="72" xfId="0" applyNumberFormat="1" applyFont="1" applyFill="1" applyBorder="1" applyAlignment="1">
      <alignment horizontal="center" vertical="center"/>
    </xf>
    <xf numFmtId="0" fontId="39" fillId="2" borderId="38" xfId="0" applyFont="1" applyFill="1" applyBorder="1" applyAlignment="1">
      <alignment horizontal="center" vertical="center"/>
    </xf>
    <xf numFmtId="0" fontId="39" fillId="0" borderId="72" xfId="0" applyFont="1" applyFill="1" applyBorder="1" applyAlignment="1">
      <alignment horizontal="center" vertical="center"/>
    </xf>
    <xf numFmtId="1" fontId="55" fillId="2" borderId="44" xfId="0" applyNumberFormat="1" applyFont="1" applyFill="1" applyBorder="1" applyAlignment="1">
      <alignment horizontal="center" vertical="center"/>
    </xf>
    <xf numFmtId="1" fontId="39" fillId="2" borderId="22" xfId="0" applyNumberFormat="1" applyFont="1" applyFill="1" applyBorder="1" applyAlignment="1">
      <alignment horizontal="center" vertical="center"/>
    </xf>
    <xf numFmtId="1" fontId="39" fillId="2" borderId="30" xfId="0" applyNumberFormat="1" applyFont="1" applyFill="1" applyBorder="1" applyAlignment="1">
      <alignment horizontal="center" vertical="center"/>
    </xf>
    <xf numFmtId="1" fontId="55" fillId="2" borderId="32" xfId="0" applyNumberFormat="1" applyFont="1" applyFill="1" applyBorder="1" applyAlignment="1">
      <alignment horizontal="center" vertical="center"/>
    </xf>
    <xf numFmtId="1" fontId="39" fillId="2" borderId="25" xfId="0" applyNumberFormat="1" applyFont="1" applyFill="1" applyBorder="1" applyAlignment="1">
      <alignment horizontal="center" vertical="center"/>
    </xf>
    <xf numFmtId="0" fontId="39" fillId="2" borderId="134" xfId="0" applyFont="1" applyFill="1" applyBorder="1" applyAlignment="1">
      <alignment horizontal="center" vertical="center"/>
    </xf>
    <xf numFmtId="0" fontId="39" fillId="2" borderId="135" xfId="0" applyFont="1" applyFill="1" applyBorder="1" applyAlignment="1">
      <alignment horizontal="center" vertical="center"/>
    </xf>
    <xf numFmtId="1" fontId="39" fillId="2" borderId="18" xfId="0" applyNumberFormat="1" applyFont="1" applyFill="1" applyBorder="1" applyAlignment="1">
      <alignment horizontal="center" vertical="center"/>
    </xf>
    <xf numFmtId="0" fontId="39" fillId="2" borderId="140" xfId="0" applyFont="1" applyFill="1" applyBorder="1" applyAlignment="1">
      <alignment horizontal="center" vertical="center"/>
    </xf>
    <xf numFmtId="0" fontId="39" fillId="0" borderId="65" xfId="0" applyFont="1" applyFill="1" applyBorder="1" applyAlignment="1">
      <alignment horizontal="center" vertical="center"/>
    </xf>
    <xf numFmtId="0" fontId="39" fillId="0" borderId="50" xfId="0" applyFont="1" applyFill="1" applyBorder="1" applyAlignment="1">
      <alignment horizontal="center" vertical="center"/>
    </xf>
    <xf numFmtId="0" fontId="39" fillId="0" borderId="51" xfId="0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1" fontId="39" fillId="2" borderId="34" xfId="0" applyNumberFormat="1" applyFont="1" applyFill="1" applyBorder="1" applyAlignment="1">
      <alignment horizontal="center" vertical="center"/>
    </xf>
    <xf numFmtId="1" fontId="39" fillId="2" borderId="17" xfId="0" applyNumberFormat="1" applyFont="1" applyFill="1" applyBorder="1" applyAlignment="1">
      <alignment horizontal="center" vertical="center"/>
    </xf>
    <xf numFmtId="1" fontId="39" fillId="0" borderId="15" xfId="0" applyNumberFormat="1" applyFont="1" applyFill="1" applyBorder="1" applyAlignment="1">
      <alignment horizontal="center" vertical="center"/>
    </xf>
    <xf numFmtId="1" fontId="39" fillId="0" borderId="14" xfId="0" applyNumberFormat="1" applyFont="1" applyFill="1" applyBorder="1" applyAlignment="1">
      <alignment horizontal="center" vertical="center"/>
    </xf>
    <xf numFmtId="1" fontId="39" fillId="0" borderId="16" xfId="0" applyNumberFormat="1" applyFont="1" applyFill="1" applyBorder="1" applyAlignment="1">
      <alignment horizontal="center" vertical="center"/>
    </xf>
    <xf numFmtId="1" fontId="39" fillId="0" borderId="17" xfId="0" applyNumberFormat="1" applyFont="1" applyFill="1" applyBorder="1" applyAlignment="1">
      <alignment horizontal="center" vertical="center"/>
    </xf>
    <xf numFmtId="1" fontId="39" fillId="0" borderId="39" xfId="0" applyNumberFormat="1" applyFont="1" applyFill="1" applyBorder="1" applyAlignment="1">
      <alignment horizontal="center" vertical="center"/>
    </xf>
    <xf numFmtId="1" fontId="39" fillId="0" borderId="3" xfId="0" applyNumberFormat="1" applyFont="1" applyFill="1" applyBorder="1" applyAlignment="1">
      <alignment horizontal="center" vertical="center"/>
    </xf>
    <xf numFmtId="1" fontId="39" fillId="0" borderId="40" xfId="0" applyNumberFormat="1" applyFont="1" applyFill="1" applyBorder="1" applyAlignment="1">
      <alignment horizontal="center" vertical="center"/>
    </xf>
    <xf numFmtId="1" fontId="39" fillId="0" borderId="19" xfId="0" applyNumberFormat="1" applyFont="1" applyFill="1" applyBorder="1" applyAlignment="1">
      <alignment horizontal="center" vertical="center"/>
    </xf>
    <xf numFmtId="0" fontId="39" fillId="2" borderId="37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39" fillId="0" borderId="37" xfId="0" applyFont="1" applyFill="1" applyBorder="1" applyAlignment="1">
      <alignment horizontal="center" vertical="center"/>
    </xf>
    <xf numFmtId="0" fontId="39" fillId="0" borderId="39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1" fontId="49" fillId="2" borderId="8" xfId="0" applyNumberFormat="1" applyFont="1" applyFill="1" applyBorder="1" applyAlignment="1">
      <alignment horizontal="center" vertical="center" wrapText="1"/>
    </xf>
    <xf numFmtId="1" fontId="49" fillId="2" borderId="37" xfId="0" applyNumberFormat="1" applyFont="1" applyFill="1" applyBorder="1" applyAlignment="1">
      <alignment horizontal="center" vertical="center" wrapText="1"/>
    </xf>
    <xf numFmtId="1" fontId="50" fillId="2" borderId="27" xfId="0" applyNumberFormat="1" applyFont="1" applyFill="1" applyBorder="1" applyAlignment="1">
      <alignment vertical="center"/>
    </xf>
    <xf numFmtId="1" fontId="50" fillId="2" borderId="141" xfId="0" applyNumberFormat="1" applyFont="1" applyFill="1" applyBorder="1" applyAlignment="1">
      <alignment vertical="center"/>
    </xf>
    <xf numFmtId="1" fontId="50" fillId="2" borderId="21" xfId="0" applyNumberFormat="1" applyFont="1" applyFill="1" applyBorder="1" applyAlignment="1">
      <alignment vertical="center"/>
    </xf>
    <xf numFmtId="1" fontId="50" fillId="2" borderId="47" xfId="0" applyNumberFormat="1" applyFont="1" applyFill="1" applyBorder="1" applyAlignment="1">
      <alignment vertical="center"/>
    </xf>
    <xf numFmtId="1" fontId="17" fillId="2" borderId="11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1" fontId="17" fillId="0" borderId="16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/>
    </xf>
    <xf numFmtId="1" fontId="17" fillId="0" borderId="54" xfId="0" applyNumberFormat="1" applyFont="1" applyFill="1" applyBorder="1" applyAlignment="1">
      <alignment horizontal="center" vertical="center"/>
    </xf>
    <xf numFmtId="0" fontId="17" fillId="0" borderId="66" xfId="0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center" vertical="center"/>
    </xf>
    <xf numFmtId="0" fontId="39" fillId="2" borderId="16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39" fillId="2" borderId="81" xfId="0" applyFont="1" applyFill="1" applyBorder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48" xfId="0" applyFont="1" applyFill="1" applyBorder="1" applyAlignment="1">
      <alignment horizontal="center" vertical="center"/>
    </xf>
    <xf numFmtId="0" fontId="39" fillId="2" borderId="61" xfId="0" applyFont="1" applyFill="1" applyBorder="1" applyAlignment="1">
      <alignment horizontal="center" vertical="center"/>
    </xf>
    <xf numFmtId="0" fontId="39" fillId="2" borderId="49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center" vertical="center"/>
    </xf>
    <xf numFmtId="0" fontId="39" fillId="0" borderId="76" xfId="0" applyFont="1" applyFill="1" applyBorder="1" applyAlignment="1">
      <alignment horizontal="center" vertical="center"/>
    </xf>
    <xf numFmtId="0" fontId="39" fillId="0" borderId="77" xfId="0" applyFont="1" applyFill="1" applyBorder="1" applyAlignment="1">
      <alignment horizontal="center" vertical="center"/>
    </xf>
    <xf numFmtId="1" fontId="39" fillId="0" borderId="87" xfId="0" applyNumberFormat="1" applyFont="1" applyFill="1" applyBorder="1" applyAlignment="1">
      <alignment horizontal="center" vertical="center"/>
    </xf>
    <xf numFmtId="0" fontId="39" fillId="0" borderId="78" xfId="0" applyFont="1" applyFill="1" applyBorder="1" applyAlignment="1">
      <alignment horizontal="center" vertical="center"/>
    </xf>
    <xf numFmtId="0" fontId="39" fillId="0" borderId="86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  <xf numFmtId="0" fontId="39" fillId="2" borderId="103" xfId="0" applyFont="1" applyFill="1" applyBorder="1" applyAlignment="1">
      <alignment horizontal="center" vertical="center"/>
    </xf>
    <xf numFmtId="0" fontId="39" fillId="2" borderId="87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 vertical="center"/>
    </xf>
    <xf numFmtId="1" fontId="17" fillId="0" borderId="40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39" fillId="0" borderId="62" xfId="0" applyFont="1" applyFill="1" applyBorder="1" applyAlignment="1">
      <alignment horizontal="center" vertical="center"/>
    </xf>
    <xf numFmtId="1" fontId="17" fillId="0" borderId="49" xfId="0" applyNumberFormat="1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39" fillId="0" borderId="46" xfId="0" applyFont="1" applyFill="1" applyBorder="1" applyAlignment="1">
      <alignment horizontal="center" vertical="center"/>
    </xf>
    <xf numFmtId="0" fontId="39" fillId="0" borderId="36" xfId="0" applyFont="1" applyFill="1" applyBorder="1" applyAlignment="1">
      <alignment horizontal="center" vertical="center"/>
    </xf>
    <xf numFmtId="0" fontId="39" fillId="2" borderId="35" xfId="0" applyFont="1" applyFill="1" applyBorder="1" applyAlignment="1">
      <alignment horizontal="center" vertical="center"/>
    </xf>
    <xf numFmtId="0" fontId="39" fillId="2" borderId="46" xfId="0" applyFont="1" applyFill="1" applyBorder="1" applyAlignment="1">
      <alignment horizontal="center" vertical="center"/>
    </xf>
    <xf numFmtId="1" fontId="39" fillId="2" borderId="50" xfId="0" applyNumberFormat="1" applyFont="1" applyFill="1" applyBorder="1" applyAlignment="1">
      <alignment horizontal="center" vertical="center"/>
    </xf>
    <xf numFmtId="1" fontId="39" fillId="2" borderId="76" xfId="0" applyNumberFormat="1" applyFont="1" applyFill="1" applyBorder="1" applyAlignment="1">
      <alignment horizontal="center" vertical="center"/>
    </xf>
    <xf numFmtId="1" fontId="39" fillId="2" borderId="77" xfId="0" applyNumberFormat="1" applyFont="1" applyFill="1" applyBorder="1" applyAlignment="1">
      <alignment horizontal="center" vertical="center"/>
    </xf>
    <xf numFmtId="1" fontId="39" fillId="2" borderId="112" xfId="0" applyNumberFormat="1" applyFont="1" applyFill="1" applyBorder="1" applyAlignment="1">
      <alignment horizontal="center" vertical="center"/>
    </xf>
    <xf numFmtId="1" fontId="39" fillId="2" borderId="78" xfId="0" applyNumberFormat="1" applyFont="1" applyFill="1" applyBorder="1" applyAlignment="1">
      <alignment horizontal="center" vertical="center"/>
    </xf>
    <xf numFmtId="1" fontId="74" fillId="2" borderId="103" xfId="0" applyNumberFormat="1" applyFont="1" applyFill="1" applyBorder="1" applyAlignment="1">
      <alignment horizontal="center" vertical="center"/>
    </xf>
    <xf numFmtId="1" fontId="39" fillId="2" borderId="62" xfId="0" applyNumberFormat="1" applyFont="1" applyFill="1" applyBorder="1" applyAlignment="1">
      <alignment horizontal="center" vertical="center"/>
    </xf>
    <xf numFmtId="1" fontId="39" fillId="2" borderId="65" xfId="0" applyNumberFormat="1" applyFont="1" applyFill="1" applyBorder="1" applyAlignment="1">
      <alignment horizontal="center" vertical="center"/>
    </xf>
    <xf numFmtId="1" fontId="39" fillId="2" borderId="63" xfId="0" applyNumberFormat="1" applyFont="1" applyFill="1" applyBorder="1" applyAlignment="1">
      <alignment horizontal="center" vertical="center"/>
    </xf>
    <xf numFmtId="1" fontId="39" fillId="0" borderId="76" xfId="0" applyNumberFormat="1" applyFont="1" applyFill="1" applyBorder="1" applyAlignment="1">
      <alignment horizontal="center" vertical="center"/>
    </xf>
    <xf numFmtId="1" fontId="39" fillId="0" borderId="77" xfId="0" applyNumberFormat="1" applyFont="1" applyFill="1" applyBorder="1" applyAlignment="1">
      <alignment horizontal="center" vertical="center"/>
    </xf>
    <xf numFmtId="1" fontId="17" fillId="2" borderId="13" xfId="0" applyNumberFormat="1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1" fontId="17" fillId="2" borderId="59" xfId="0" applyNumberFormat="1" applyFont="1" applyFill="1" applyBorder="1" applyAlignment="1">
      <alignment horizontal="center" vertical="center"/>
    </xf>
    <xf numFmtId="0" fontId="17" fillId="2" borderId="116" xfId="0" applyFont="1" applyFill="1" applyBorder="1" applyAlignment="1">
      <alignment horizontal="center" vertical="center"/>
    </xf>
    <xf numFmtId="0" fontId="17" fillId="2" borderId="97" xfId="0" applyFont="1" applyFill="1" applyBorder="1" applyAlignment="1">
      <alignment horizontal="center" vertical="center"/>
    </xf>
    <xf numFmtId="1" fontId="39" fillId="2" borderId="0" xfId="0" applyNumberFormat="1" applyFont="1" applyFill="1" applyBorder="1" applyAlignment="1">
      <alignment horizontal="center" vertical="center"/>
    </xf>
    <xf numFmtId="1" fontId="17" fillId="2" borderId="32" xfId="0" applyNumberFormat="1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81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75" fillId="2" borderId="44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/>
    </xf>
    <xf numFmtId="164" fontId="16" fillId="2" borderId="44" xfId="0" applyNumberFormat="1" applyFont="1" applyFill="1" applyBorder="1" applyAlignment="1">
      <alignment horizontal="center" vertical="center"/>
    </xf>
    <xf numFmtId="164" fontId="16" fillId="2" borderId="38" xfId="0" applyNumberFormat="1" applyFont="1" applyFill="1" applyBorder="1" applyAlignment="1">
      <alignment horizontal="center" vertical="center"/>
    </xf>
    <xf numFmtId="1" fontId="39" fillId="2" borderId="38" xfId="0" applyNumberFormat="1" applyFont="1" applyFill="1" applyBorder="1" applyAlignment="1">
      <alignment horizontal="center" vertical="center"/>
    </xf>
    <xf numFmtId="0" fontId="39" fillId="2" borderId="72" xfId="0" applyFont="1" applyFill="1" applyBorder="1" applyAlignment="1">
      <alignment horizontal="center" vertical="center"/>
    </xf>
    <xf numFmtId="1" fontId="39" fillId="2" borderId="48" xfId="0" applyNumberFormat="1" applyFont="1" applyFill="1" applyBorder="1" applyAlignment="1">
      <alignment horizontal="center" vertical="center"/>
    </xf>
    <xf numFmtId="1" fontId="16" fillId="2" borderId="25" xfId="0" applyNumberFormat="1" applyFont="1" applyFill="1" applyBorder="1" applyAlignment="1">
      <alignment horizontal="center" vertical="center"/>
    </xf>
    <xf numFmtId="1" fontId="16" fillId="2" borderId="2" xfId="0" applyNumberFormat="1" applyFont="1" applyFill="1" applyBorder="1" applyAlignment="1">
      <alignment horizontal="center" vertical="center"/>
    </xf>
    <xf numFmtId="1" fontId="16" fillId="2" borderId="30" xfId="0" applyNumberFormat="1" applyFont="1" applyFill="1" applyBorder="1" applyAlignment="1">
      <alignment horizontal="center" vertical="center"/>
    </xf>
    <xf numFmtId="1" fontId="16" fillId="2" borderId="33" xfId="0" applyNumberFormat="1" applyFont="1" applyFill="1" applyBorder="1" applyAlignment="1">
      <alignment horizontal="center" vertical="center"/>
    </xf>
    <xf numFmtId="1" fontId="29" fillId="2" borderId="33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1" fontId="16" fillId="2" borderId="6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/>
    </xf>
    <xf numFmtId="1" fontId="17" fillId="2" borderId="34" xfId="0" applyNumberFormat="1" applyFont="1" applyFill="1" applyBorder="1" applyAlignment="1">
      <alignment horizontal="center" vertical="center"/>
    </xf>
    <xf numFmtId="1" fontId="17" fillId="2" borderId="9" xfId="0" applyNumberFormat="1" applyFont="1" applyFill="1" applyBorder="1" applyAlignment="1">
      <alignment horizontal="center" vertical="center"/>
    </xf>
    <xf numFmtId="1" fontId="17" fillId="2" borderId="46" xfId="0" applyNumberFormat="1" applyFont="1" applyFill="1" applyBorder="1" applyAlignment="1">
      <alignment horizontal="center" vertical="center"/>
    </xf>
    <xf numFmtId="1" fontId="17" fillId="2" borderId="37" xfId="0" applyNumberFormat="1" applyFont="1" applyFill="1" applyBorder="1" applyAlignment="1">
      <alignment horizontal="center" vertical="center"/>
    </xf>
    <xf numFmtId="1" fontId="17" fillId="2" borderId="39" xfId="0" applyNumberFormat="1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1" fontId="17" fillId="2" borderId="40" xfId="0" applyNumberFormat="1" applyFont="1" applyFill="1" applyBorder="1" applyAlignment="1">
      <alignment horizontal="center" vertical="center"/>
    </xf>
    <xf numFmtId="1" fontId="17" fillId="2" borderId="5" xfId="0" applyNumberFormat="1" applyFont="1" applyFill="1" applyBorder="1" applyAlignment="1">
      <alignment horizontal="center" vertical="center"/>
    </xf>
    <xf numFmtId="49" fontId="17" fillId="2" borderId="77" xfId="0" applyNumberFormat="1" applyFont="1" applyFill="1" applyBorder="1" applyAlignment="1">
      <alignment horizontal="center" vertical="center" wrapText="1"/>
    </xf>
    <xf numFmtId="49" fontId="39" fillId="2" borderId="14" xfId="0" applyNumberFormat="1" applyFont="1" applyFill="1" applyBorder="1" applyAlignment="1">
      <alignment horizontal="center" vertical="center" wrapText="1"/>
    </xf>
    <xf numFmtId="1" fontId="17" fillId="2" borderId="76" xfId="0" applyNumberFormat="1" applyFont="1" applyFill="1" applyBorder="1" applyAlignment="1">
      <alignment horizontal="center" vertical="center"/>
    </xf>
    <xf numFmtId="1" fontId="17" fillId="2" borderId="77" xfId="0" applyNumberFormat="1" applyFont="1" applyFill="1" applyBorder="1" applyAlignment="1">
      <alignment horizontal="center" vertical="center"/>
    </xf>
    <xf numFmtId="1" fontId="17" fillId="2" borderId="87" xfId="0" applyNumberFormat="1" applyFont="1" applyFill="1" applyBorder="1" applyAlignment="1">
      <alignment horizontal="center" vertical="center"/>
    </xf>
    <xf numFmtId="1" fontId="17" fillId="2" borderId="78" xfId="0" applyNumberFormat="1" applyFont="1" applyFill="1" applyBorder="1" applyAlignment="1">
      <alignment horizontal="center" vertical="center"/>
    </xf>
    <xf numFmtId="1" fontId="17" fillId="2" borderId="86" xfId="0" applyNumberFormat="1" applyFont="1" applyFill="1" applyBorder="1" applyAlignment="1">
      <alignment horizontal="center" vertical="center"/>
    </xf>
    <xf numFmtId="1" fontId="17" fillId="0" borderId="76" xfId="0" applyNumberFormat="1" applyFont="1" applyFill="1" applyBorder="1" applyAlignment="1">
      <alignment horizontal="center" vertical="center"/>
    </xf>
    <xf numFmtId="1" fontId="17" fillId="0" borderId="77" xfId="0" applyNumberFormat="1" applyFont="1" applyFill="1" applyBorder="1" applyAlignment="1">
      <alignment horizontal="center" vertical="center"/>
    </xf>
    <xf numFmtId="1" fontId="17" fillId="0" borderId="87" xfId="0" applyNumberFormat="1" applyFont="1" applyFill="1" applyBorder="1" applyAlignment="1">
      <alignment horizontal="center" vertical="center"/>
    </xf>
    <xf numFmtId="1" fontId="17" fillId="0" borderId="78" xfId="0" applyNumberFormat="1" applyFont="1" applyFill="1" applyBorder="1" applyAlignment="1">
      <alignment horizontal="center" vertical="center"/>
    </xf>
    <xf numFmtId="1" fontId="39" fillId="2" borderId="79" xfId="0" applyNumberFormat="1" applyFont="1" applyFill="1" applyBorder="1" applyAlignment="1">
      <alignment horizontal="center" vertical="center"/>
    </xf>
    <xf numFmtId="1" fontId="39" fillId="2" borderId="41" xfId="0" applyNumberFormat="1" applyFont="1" applyFill="1" applyBorder="1" applyAlignment="1">
      <alignment horizontal="center" vertical="center"/>
    </xf>
    <xf numFmtId="2" fontId="39" fillId="2" borderId="41" xfId="0" applyNumberFormat="1" applyFont="1" applyFill="1" applyBorder="1" applyAlignment="1">
      <alignment horizontal="center" vertical="center"/>
    </xf>
    <xf numFmtId="1" fontId="39" fillId="0" borderId="41" xfId="0" applyNumberFormat="1" applyFont="1" applyFill="1" applyBorder="1" applyAlignment="1">
      <alignment horizontal="center" vertical="center"/>
    </xf>
    <xf numFmtId="1" fontId="39" fillId="0" borderId="62" xfId="0" applyNumberFormat="1" applyFont="1" applyFill="1" applyBorder="1" applyAlignment="1">
      <alignment horizontal="center" vertical="center"/>
    </xf>
    <xf numFmtId="1" fontId="17" fillId="0" borderId="50" xfId="0" applyNumberFormat="1" applyFont="1" applyFill="1" applyBorder="1" applyAlignment="1">
      <alignment horizontal="center" vertical="center"/>
    </xf>
    <xf numFmtId="1" fontId="17" fillId="0" borderId="65" xfId="0" applyNumberFormat="1" applyFont="1" applyFill="1" applyBorder="1" applyAlignment="1">
      <alignment horizontal="center" vertical="center"/>
    </xf>
    <xf numFmtId="1" fontId="17" fillId="2" borderId="36" xfId="0" applyNumberFormat="1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" fontId="17" fillId="0" borderId="46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1" fontId="76" fillId="2" borderId="89" xfId="0" applyNumberFormat="1" applyFont="1" applyFill="1" applyBorder="1" applyAlignment="1">
      <alignment horizontal="center" vertical="center"/>
    </xf>
    <xf numFmtId="1" fontId="76" fillId="2" borderId="94" xfId="0" applyNumberFormat="1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vertical="center"/>
    </xf>
    <xf numFmtId="0" fontId="63" fillId="2" borderId="0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14" fontId="15" fillId="2" borderId="4" xfId="0" applyNumberFormat="1" applyFont="1" applyFill="1" applyBorder="1" applyAlignment="1">
      <alignment horizontal="left" vertical="center" wrapText="1"/>
    </xf>
    <xf numFmtId="14" fontId="15" fillId="2" borderId="2" xfId="0" applyNumberFormat="1" applyFont="1" applyFill="1" applyBorder="1" applyAlignment="1">
      <alignment horizontal="left" vertical="center" wrapText="1"/>
    </xf>
    <xf numFmtId="14" fontId="15" fillId="2" borderId="106" xfId="0" applyNumberFormat="1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16" fillId="2" borderId="128" xfId="0" applyFont="1" applyFill="1" applyBorder="1" applyAlignment="1">
      <alignment horizontal="center" vertical="center" wrapText="1"/>
    </xf>
    <xf numFmtId="0" fontId="16" fillId="2" borderId="146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2" borderId="33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/>
    </xf>
    <xf numFmtId="1" fontId="26" fillId="2" borderId="9" xfId="0" applyNumberFormat="1" applyFont="1" applyFill="1" applyBorder="1" applyAlignment="1">
      <alignment horizontal="center" vertical="center"/>
    </xf>
    <xf numFmtId="1" fontId="26" fillId="2" borderId="36" xfId="0" applyNumberFormat="1" applyFont="1" applyFill="1" applyBorder="1" applyAlignment="1">
      <alignment horizontal="center" vertical="center"/>
    </xf>
    <xf numFmtId="1" fontId="26" fillId="2" borderId="8" xfId="0" applyNumberFormat="1" applyFont="1" applyFill="1" applyBorder="1" applyAlignment="1">
      <alignment horizontal="center" vertical="center"/>
    </xf>
    <xf numFmtId="1" fontId="26" fillId="2" borderId="37" xfId="0" applyNumberFormat="1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left" vertical="center" wrapText="1"/>
    </xf>
    <xf numFmtId="0" fontId="15" fillId="2" borderId="33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left" vertical="center" wrapText="1"/>
    </xf>
    <xf numFmtId="0" fontId="63" fillId="2" borderId="0" xfId="0" applyFont="1" applyFill="1" applyBorder="1" applyAlignment="1">
      <alignment horizontal="left" vertical="center" wrapText="1"/>
    </xf>
    <xf numFmtId="1" fontId="48" fillId="2" borderId="32" xfId="0" applyNumberFormat="1" applyFont="1" applyFill="1" applyBorder="1" applyAlignment="1">
      <alignment horizontal="center" vertical="center"/>
    </xf>
    <xf numFmtId="0" fontId="48" fillId="2" borderId="3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top" wrapText="1"/>
    </xf>
    <xf numFmtId="0" fontId="63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vertical="center" wrapText="1"/>
    </xf>
    <xf numFmtId="0" fontId="63" fillId="2" borderId="0" xfId="0" applyFont="1" applyFill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left" vertical="top" wrapText="1"/>
    </xf>
    <xf numFmtId="0" fontId="16" fillId="2" borderId="7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8" fillId="2" borderId="6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0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0" fontId="18" fillId="2" borderId="85" xfId="0" applyFont="1" applyFill="1" applyBorder="1" applyAlignment="1">
      <alignment horizontal="center" vertical="center"/>
    </xf>
    <xf numFmtId="0" fontId="18" fillId="2" borderId="80" xfId="0" applyFont="1" applyFill="1" applyBorder="1" applyAlignment="1">
      <alignment horizontal="center" vertical="center"/>
    </xf>
    <xf numFmtId="0" fontId="18" fillId="2" borderId="8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98" xfId="0" applyFont="1" applyFill="1" applyBorder="1" applyAlignment="1">
      <alignment horizontal="center" vertical="center"/>
    </xf>
    <xf numFmtId="0" fontId="18" fillId="2" borderId="82" xfId="0" applyFont="1" applyFill="1" applyBorder="1" applyAlignment="1">
      <alignment horizontal="center" vertical="center"/>
    </xf>
    <xf numFmtId="0" fontId="18" fillId="2" borderId="97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68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70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41" xfId="0" applyFont="1" applyFill="1" applyBorder="1" applyAlignment="1">
      <alignment horizontal="left" vertical="center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47" fillId="2" borderId="57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7" fillId="2" borderId="46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vertical="center" wrapText="1"/>
    </xf>
    <xf numFmtId="1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left" vertical="center" wrapText="1"/>
    </xf>
    <xf numFmtId="0" fontId="39" fillId="2" borderId="74" xfId="0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0" fontId="39" fillId="2" borderId="74" xfId="0" applyFont="1" applyFill="1" applyBorder="1" applyAlignment="1">
      <alignment horizontal="center" vertical="center" wrapText="1"/>
    </xf>
    <xf numFmtId="0" fontId="39" fillId="2" borderId="6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98" xfId="0" applyFont="1" applyFill="1" applyBorder="1" applyAlignment="1">
      <alignment horizontal="center" vertical="center" wrapText="1"/>
    </xf>
    <xf numFmtId="0" fontId="17" fillId="2" borderId="7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88" xfId="0" applyFont="1" applyFill="1" applyBorder="1" applyAlignment="1">
      <alignment horizontal="left" vertical="center" wrapText="1"/>
    </xf>
    <xf numFmtId="0" fontId="39" fillId="2" borderId="18" xfId="0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horizontal="center" vertical="center"/>
    </xf>
    <xf numFmtId="1" fontId="40" fillId="2" borderId="99" xfId="0" applyNumberFormat="1" applyFont="1" applyFill="1" applyBorder="1" applyAlignment="1">
      <alignment horizontal="center" vertical="center"/>
    </xf>
    <xf numFmtId="1" fontId="40" fillId="2" borderId="141" xfId="0" applyNumberFormat="1" applyFont="1" applyFill="1" applyBorder="1" applyAlignment="1">
      <alignment horizontal="center" vertical="center"/>
    </xf>
    <xf numFmtId="1" fontId="31" fillId="2" borderId="99" xfId="0" applyNumberFormat="1" applyFont="1" applyFill="1" applyBorder="1" applyAlignment="1">
      <alignment horizontal="center" vertical="center"/>
    </xf>
    <xf numFmtId="1" fontId="31" fillId="2" borderId="141" xfId="0" applyNumberFormat="1" applyFont="1" applyFill="1" applyBorder="1" applyAlignment="1">
      <alignment horizontal="center" vertical="center"/>
    </xf>
    <xf numFmtId="14" fontId="18" fillId="2" borderId="4" xfId="0" applyNumberFormat="1" applyFont="1" applyFill="1" applyBorder="1" applyAlignment="1">
      <alignment horizontal="left" vertical="center" wrapText="1"/>
    </xf>
    <xf numFmtId="14" fontId="18" fillId="2" borderId="2" xfId="0" applyNumberFormat="1" applyFont="1" applyFill="1" applyBorder="1" applyAlignment="1">
      <alignment horizontal="left" vertical="center" wrapText="1"/>
    </xf>
    <xf numFmtId="0" fontId="26" fillId="2" borderId="7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/>
    </xf>
    <xf numFmtId="0" fontId="15" fillId="2" borderId="91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29" fillId="2" borderId="99" xfId="0" applyFont="1" applyFill="1" applyBorder="1" applyAlignment="1">
      <alignment horizontal="center" vertical="center" wrapText="1"/>
    </xf>
    <xf numFmtId="0" fontId="29" fillId="2" borderId="101" xfId="0" applyFont="1" applyFill="1" applyBorder="1" applyAlignment="1">
      <alignment horizontal="center" vertical="center" wrapText="1"/>
    </xf>
    <xf numFmtId="0" fontId="29" fillId="2" borderId="82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97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15" fillId="0" borderId="48" xfId="0" applyNumberFormat="1" applyFont="1" applyFill="1" applyBorder="1" applyAlignment="1">
      <alignment horizontal="center" vertical="center"/>
    </xf>
    <xf numFmtId="49" fontId="15" fillId="0" borderId="30" xfId="0" applyNumberFormat="1" applyFont="1" applyFill="1" applyBorder="1" applyAlignment="1">
      <alignment horizontal="center" vertical="center"/>
    </xf>
    <xf numFmtId="49" fontId="15" fillId="0" borderId="111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5" xfId="0" applyFont="1" applyFill="1" applyBorder="1" applyAlignment="1">
      <alignment horizontal="center" vertical="center"/>
    </xf>
    <xf numFmtId="0" fontId="15" fillId="2" borderId="97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1" fontId="18" fillId="2" borderId="25" xfId="0" applyNumberFormat="1" applyFont="1" applyFill="1" applyBorder="1" applyAlignment="1">
      <alignment horizontal="center" vertical="center"/>
    </xf>
    <xf numFmtId="1" fontId="39" fillId="2" borderId="4" xfId="0" applyNumberFormat="1" applyFont="1" applyFill="1" applyBorder="1" applyAlignment="1">
      <alignment horizontal="center" vertical="center"/>
    </xf>
    <xf numFmtId="1" fontId="39" fillId="2" borderId="5" xfId="0" applyNumberFormat="1" applyFont="1" applyFill="1" applyBorder="1" applyAlignment="1">
      <alignment horizontal="center" vertical="center"/>
    </xf>
    <xf numFmtId="14" fontId="18" fillId="2" borderId="4" xfId="0" applyNumberFormat="1" applyFont="1" applyFill="1" applyBorder="1" applyAlignment="1">
      <alignment vertical="center" wrapText="1"/>
    </xf>
    <xf numFmtId="14" fontId="18" fillId="2" borderId="2" xfId="0" applyNumberFormat="1" applyFont="1" applyFill="1" applyBorder="1" applyAlignment="1">
      <alignment vertical="center" wrapText="1"/>
    </xf>
    <xf numFmtId="1" fontId="18" fillId="2" borderId="77" xfId="0" applyNumberFormat="1" applyFont="1" applyFill="1" applyBorder="1" applyAlignment="1">
      <alignment horizontal="center" vertical="center"/>
    </xf>
    <xf numFmtId="49" fontId="48" fillId="2" borderId="50" xfId="0" applyNumberFormat="1" applyFont="1" applyFill="1" applyBorder="1" applyAlignment="1">
      <alignment horizontal="center" vertical="center"/>
    </xf>
    <xf numFmtId="0" fontId="48" fillId="2" borderId="50" xfId="0" applyFont="1" applyFill="1" applyBorder="1" applyAlignment="1">
      <alignment horizontal="center" vertical="center"/>
    </xf>
    <xf numFmtId="1" fontId="15" fillId="2" borderId="38" xfId="0" applyNumberFormat="1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1" fontId="15" fillId="2" borderId="29" xfId="0" applyNumberFormat="1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14" fontId="18" fillId="2" borderId="5" xfId="0" applyNumberFormat="1" applyFont="1" applyFill="1" applyBorder="1" applyAlignment="1">
      <alignment vertical="center" wrapText="1"/>
    </xf>
    <xf numFmtId="0" fontId="11" fillId="2" borderId="10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75" xfId="0" applyFont="1" applyFill="1" applyBorder="1" applyAlignment="1">
      <alignment horizontal="center" vertical="center" wrapText="1"/>
    </xf>
    <xf numFmtId="0" fontId="11" fillId="2" borderId="106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106" xfId="0" applyFont="1" applyFill="1" applyBorder="1" applyAlignment="1">
      <alignment horizontal="center" vertical="center" wrapText="1"/>
    </xf>
    <xf numFmtId="1" fontId="39" fillId="2" borderId="61" xfId="0" applyNumberFormat="1" applyFont="1" applyFill="1" applyBorder="1" applyAlignment="1">
      <alignment horizontal="center" vertical="center"/>
    </xf>
    <xf numFmtId="1" fontId="39" fillId="2" borderId="63" xfId="0" applyNumberFormat="1" applyFont="1" applyFill="1" applyBorder="1" applyAlignment="1">
      <alignment horizontal="center" vertical="center"/>
    </xf>
    <xf numFmtId="14" fontId="50" fillId="2" borderId="2" xfId="0" applyNumberFormat="1" applyFont="1" applyFill="1" applyBorder="1" applyAlignment="1">
      <alignment vertical="center" wrapText="1"/>
    </xf>
    <xf numFmtId="0" fontId="18" fillId="2" borderId="84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70" xfId="0" applyFont="1" applyFill="1" applyBorder="1" applyAlignment="1">
      <alignment horizontal="left" vertical="center" wrapText="1"/>
    </xf>
    <xf numFmtId="0" fontId="18" fillId="2" borderId="79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41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4" fontId="18" fillId="2" borderId="5" xfId="0" applyNumberFormat="1" applyFont="1" applyFill="1" applyBorder="1" applyAlignment="1">
      <alignment horizontal="left" vertical="center" wrapText="1"/>
    </xf>
    <xf numFmtId="0" fontId="37" fillId="2" borderId="75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16" fillId="2" borderId="103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84" xfId="0" applyFont="1" applyFill="1" applyBorder="1" applyAlignment="1">
      <alignment horizontal="left" vertical="center"/>
    </xf>
    <xf numFmtId="0" fontId="18" fillId="2" borderId="23" xfId="0" applyFont="1" applyFill="1" applyBorder="1" applyAlignment="1">
      <alignment horizontal="left" vertical="center"/>
    </xf>
    <xf numFmtId="0" fontId="18" fillId="2" borderId="32" xfId="0" applyFont="1" applyFill="1" applyBorder="1" applyAlignment="1">
      <alignment horizontal="left" vertical="center"/>
    </xf>
    <xf numFmtId="0" fontId="18" fillId="2" borderId="98" xfId="0" applyFont="1" applyFill="1" applyBorder="1" applyAlignment="1">
      <alignment horizontal="left" vertical="center"/>
    </xf>
    <xf numFmtId="14" fontId="18" fillId="2" borderId="103" xfId="0" applyNumberFormat="1" applyFont="1" applyFill="1" applyBorder="1" applyAlignment="1">
      <alignment horizontal="left" vertical="center" wrapText="1"/>
    </xf>
    <xf numFmtId="14" fontId="18" fillId="2" borderId="25" xfId="0" applyNumberFormat="1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88" xfId="0" applyFont="1" applyFill="1" applyBorder="1" applyAlignment="1">
      <alignment horizontal="center" vertical="center"/>
    </xf>
    <xf numFmtId="1" fontId="16" fillId="2" borderId="75" xfId="0" applyNumberFormat="1" applyFont="1" applyFill="1" applyBorder="1" applyAlignment="1">
      <alignment horizontal="center" vertical="center" wrapText="1"/>
    </xf>
    <xf numFmtId="1" fontId="16" fillId="2" borderId="5" xfId="0" applyNumberFormat="1" applyFont="1" applyFill="1" applyBorder="1" applyAlignment="1">
      <alignment horizontal="center" vertical="center" wrapText="1"/>
    </xf>
    <xf numFmtId="1" fontId="37" fillId="2" borderId="75" xfId="0" applyNumberFormat="1" applyFont="1" applyFill="1" applyBorder="1" applyAlignment="1">
      <alignment horizontal="center" vertical="center" wrapText="1"/>
    </xf>
    <xf numFmtId="1" fontId="37" fillId="2" borderId="5" xfId="0" applyNumberFormat="1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/>
    </xf>
    <xf numFmtId="0" fontId="41" fillId="2" borderId="36" xfId="0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center"/>
    </xf>
    <xf numFmtId="0" fontId="37" fillId="2" borderId="37" xfId="0" applyFont="1" applyFill="1" applyBorder="1" applyAlignment="1">
      <alignment horizontal="center"/>
    </xf>
    <xf numFmtId="0" fontId="39" fillId="2" borderId="8" xfId="0" applyFont="1" applyFill="1" applyBorder="1" applyAlignment="1">
      <alignment horizontal="center" vertical="center" wrapText="1"/>
    </xf>
    <xf numFmtId="0" fontId="39" fillId="2" borderId="37" xfId="0" applyFont="1" applyFill="1" applyBorder="1" applyAlignment="1">
      <alignment horizontal="center" vertical="center" wrapText="1"/>
    </xf>
    <xf numFmtId="14" fontId="25" fillId="2" borderId="118" xfId="0" applyNumberFormat="1" applyFont="1" applyFill="1" applyBorder="1" applyAlignment="1">
      <alignment horizontal="center" vertical="center" wrapText="1"/>
    </xf>
    <xf numFmtId="14" fontId="25" fillId="2" borderId="119" xfId="0" applyNumberFormat="1" applyFont="1" applyFill="1" applyBorder="1" applyAlignment="1">
      <alignment horizontal="center" vertical="center" wrapText="1"/>
    </xf>
    <xf numFmtId="14" fontId="25" fillId="2" borderId="127" xfId="0" applyNumberFormat="1" applyFont="1" applyFill="1" applyBorder="1" applyAlignment="1">
      <alignment horizontal="center" vertical="center" wrapText="1"/>
    </xf>
    <xf numFmtId="0" fontId="40" fillId="2" borderId="118" xfId="0" applyFont="1" applyFill="1" applyBorder="1" applyAlignment="1">
      <alignment horizontal="center" vertical="center"/>
    </xf>
    <xf numFmtId="0" fontId="40" fillId="2" borderId="125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left" vertical="center" wrapText="1"/>
    </xf>
    <xf numFmtId="49" fontId="25" fillId="2" borderId="99" xfId="0" applyNumberFormat="1" applyFont="1" applyFill="1" applyBorder="1" applyAlignment="1">
      <alignment horizontal="center" vertical="center"/>
    </xf>
    <xf numFmtId="49" fontId="25" fillId="2" borderId="101" xfId="0" applyNumberFormat="1" applyFont="1" applyFill="1" applyBorder="1" applyAlignment="1">
      <alignment horizontal="center" vertical="center"/>
    </xf>
    <xf numFmtId="49" fontId="25" fillId="2" borderId="28" xfId="0" applyNumberFormat="1" applyFont="1" applyFill="1" applyBorder="1" applyAlignment="1">
      <alignment horizontal="center" vertical="center"/>
    </xf>
    <xf numFmtId="14" fontId="15" fillId="2" borderId="68" xfId="0" applyNumberFormat="1" applyFont="1" applyFill="1" applyBorder="1" applyAlignment="1">
      <alignment horizontal="left" vertical="center" wrapText="1"/>
    </xf>
    <xf numFmtId="14" fontId="15" fillId="2" borderId="6" xfId="0" applyNumberFormat="1" applyFont="1" applyFill="1" applyBorder="1" applyAlignment="1">
      <alignment horizontal="left" vertical="center" wrapText="1"/>
    </xf>
    <xf numFmtId="14" fontId="15" fillId="2" borderId="102" xfId="0" applyNumberFormat="1" applyFont="1" applyFill="1" applyBorder="1" applyAlignment="1">
      <alignment horizontal="left" vertical="center" wrapText="1"/>
    </xf>
    <xf numFmtId="0" fontId="32" fillId="2" borderId="84" xfId="0" applyFont="1" applyFill="1" applyBorder="1" applyAlignment="1">
      <alignment horizontal="center"/>
    </xf>
    <xf numFmtId="0" fontId="32" fillId="2" borderId="70" xfId="0" applyFont="1" applyFill="1" applyBorder="1" applyAlignment="1">
      <alignment horizontal="center"/>
    </xf>
    <xf numFmtId="0" fontId="32" fillId="2" borderId="14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14" fontId="17" fillId="2" borderId="4" xfId="0" applyNumberFormat="1" applyFont="1" applyFill="1" applyBorder="1" applyAlignment="1">
      <alignment horizontal="left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14" fontId="15" fillId="2" borderId="103" xfId="0" applyNumberFormat="1" applyFont="1" applyFill="1" applyBorder="1" applyAlignment="1">
      <alignment horizontal="left" vertical="center" wrapText="1"/>
    </xf>
    <xf numFmtId="14" fontId="15" fillId="2" borderId="25" xfId="0" applyNumberFormat="1" applyFont="1" applyFill="1" applyBorder="1" applyAlignment="1">
      <alignment horizontal="left" vertical="center" wrapText="1"/>
    </xf>
    <xf numFmtId="1" fontId="40" fillId="4" borderId="9" xfId="0" applyNumberFormat="1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center" vertical="center"/>
    </xf>
    <xf numFmtId="1" fontId="73" fillId="2" borderId="9" xfId="0" applyNumberFormat="1" applyFont="1" applyFill="1" applyBorder="1" applyAlignment="1">
      <alignment horizontal="center" vertical="center"/>
    </xf>
    <xf numFmtId="0" fontId="73" fillId="2" borderId="9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1" fontId="39" fillId="2" borderId="3" xfId="0" applyNumberFormat="1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39" fillId="2" borderId="79" xfId="0" applyFont="1" applyFill="1" applyBorder="1" applyAlignment="1">
      <alignment horizontal="center" vertical="center" wrapText="1"/>
    </xf>
    <xf numFmtId="0" fontId="39" fillId="2" borderId="41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1" fontId="15" fillId="0" borderId="38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1" fontId="15" fillId="0" borderId="106" xfId="0" applyNumberFormat="1" applyFont="1" applyFill="1" applyBorder="1" applyAlignment="1">
      <alignment horizontal="center" vertical="center"/>
    </xf>
    <xf numFmtId="1" fontId="18" fillId="0" borderId="45" xfId="0" applyNumberFormat="1" applyFont="1" applyFill="1" applyBorder="1" applyAlignment="1">
      <alignment horizontal="center" vertical="center"/>
    </xf>
    <xf numFmtId="1" fontId="18" fillId="0" borderId="25" xfId="0" applyNumberFormat="1" applyFont="1" applyFill="1" applyBorder="1" applyAlignment="1">
      <alignment horizontal="center" vertical="center"/>
    </xf>
    <xf numFmtId="1" fontId="18" fillId="0" borderId="107" xfId="0" applyNumberFormat="1" applyFont="1" applyFill="1" applyBorder="1" applyAlignment="1">
      <alignment horizontal="center" vertical="center"/>
    </xf>
    <xf numFmtId="1" fontId="48" fillId="2" borderId="75" xfId="0" applyNumberFormat="1" applyFont="1" applyFill="1" applyBorder="1" applyAlignment="1">
      <alignment horizontal="center" vertical="center"/>
    </xf>
    <xf numFmtId="1" fontId="48" fillId="2" borderId="2" xfId="0" applyNumberFormat="1" applyFont="1" applyFill="1" applyBorder="1" applyAlignment="1">
      <alignment horizontal="center" vertical="center"/>
    </xf>
    <xf numFmtId="1" fontId="48" fillId="2" borderId="29" xfId="0" applyNumberFormat="1" applyFont="1" applyFill="1" applyBorder="1" applyAlignment="1">
      <alignment horizontal="center" vertical="center"/>
    </xf>
    <xf numFmtId="0" fontId="37" fillId="2" borderId="61" xfId="0" applyFont="1" applyFill="1" applyBorder="1" applyAlignment="1">
      <alignment horizontal="center" vertical="center"/>
    </xf>
    <xf numFmtId="0" fontId="37" fillId="2" borderId="111" xfId="0" applyFont="1" applyFill="1" applyBorder="1" applyAlignment="1">
      <alignment horizontal="center" vertical="center"/>
    </xf>
    <xf numFmtId="1" fontId="46" fillId="2" borderId="9" xfId="0" applyNumberFormat="1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center" vertical="center"/>
    </xf>
    <xf numFmtId="1" fontId="32" fillId="2" borderId="9" xfId="0" applyNumberFormat="1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 wrapText="1"/>
    </xf>
    <xf numFmtId="0" fontId="16" fillId="2" borderId="132" xfId="0" applyFont="1" applyFill="1" applyBorder="1" applyAlignment="1">
      <alignment horizontal="center" vertical="center" wrapText="1"/>
    </xf>
    <xf numFmtId="0" fontId="16" fillId="2" borderId="154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1" fontId="32" fillId="2" borderId="35" xfId="0" applyNumberFormat="1" applyFont="1" applyFill="1" applyBorder="1" applyAlignment="1">
      <alignment horizontal="center" vertical="center"/>
    </xf>
    <xf numFmtId="1" fontId="32" fillId="2" borderId="37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26" fillId="2" borderId="75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106" xfId="0" applyFont="1" applyFill="1" applyBorder="1" applyAlignment="1">
      <alignment horizontal="center" vertical="center"/>
    </xf>
    <xf numFmtId="0" fontId="39" fillId="2" borderId="77" xfId="0" applyFont="1" applyFill="1" applyBorder="1" applyAlignment="1">
      <alignment horizontal="center" vertical="center"/>
    </xf>
    <xf numFmtId="0" fontId="32" fillId="2" borderId="61" xfId="0" applyFont="1" applyFill="1" applyBorder="1" applyAlignment="1">
      <alignment horizontal="center" vertical="center"/>
    </xf>
    <xf numFmtId="0" fontId="32" fillId="2" borderId="111" xfId="0" applyFont="1" applyFill="1" applyBorder="1" applyAlignment="1">
      <alignment horizontal="center" vertical="center"/>
    </xf>
    <xf numFmtId="0" fontId="46" fillId="2" borderId="97" xfId="0" applyFont="1" applyFill="1" applyBorder="1" applyAlignment="1">
      <alignment horizontal="center" vertical="center"/>
    </xf>
    <xf numFmtId="0" fontId="46" fillId="2" borderId="98" xfId="0" applyFont="1" applyFill="1" applyBorder="1" applyAlignment="1">
      <alignment horizontal="center" vertical="center"/>
    </xf>
    <xf numFmtId="0" fontId="37" fillId="2" borderId="97" xfId="0" applyFont="1" applyFill="1" applyBorder="1" applyAlignment="1">
      <alignment horizontal="center" vertical="center"/>
    </xf>
    <xf numFmtId="0" fontId="37" fillId="2" borderId="96" xfId="0" applyFont="1" applyFill="1" applyBorder="1" applyAlignment="1">
      <alignment horizontal="center" vertical="center"/>
    </xf>
    <xf numFmtId="1" fontId="39" fillId="2" borderId="57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46" fillId="2" borderId="118" xfId="0" applyFont="1" applyFill="1" applyBorder="1" applyAlignment="1">
      <alignment horizontal="center" vertical="center"/>
    </xf>
    <xf numFmtId="0" fontId="46" fillId="2" borderId="125" xfId="0" applyFont="1" applyFill="1" applyBorder="1" applyAlignment="1">
      <alignment horizontal="center" vertical="center"/>
    </xf>
    <xf numFmtId="1" fontId="39" fillId="2" borderId="50" xfId="0" applyNumberFormat="1" applyFont="1" applyFill="1" applyBorder="1" applyAlignment="1">
      <alignment horizontal="center" vertical="center"/>
    </xf>
    <xf numFmtId="1" fontId="40" fillId="2" borderId="9" xfId="0" applyNumberFormat="1" applyFont="1" applyFill="1" applyBorder="1" applyAlignment="1">
      <alignment horizontal="center" vertical="center"/>
    </xf>
    <xf numFmtId="0" fontId="39" fillId="2" borderId="103" xfId="0" applyFont="1" applyFill="1" applyBorder="1" applyAlignment="1">
      <alignment horizontal="center" vertical="center"/>
    </xf>
    <xf numFmtId="0" fontId="39" fillId="2" borderId="78" xfId="0" applyFont="1" applyFill="1" applyBorder="1" applyAlignment="1">
      <alignment horizontal="center" vertical="center"/>
    </xf>
    <xf numFmtId="1" fontId="32" fillId="2" borderId="8" xfId="0" applyNumberFormat="1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/>
    </xf>
    <xf numFmtId="0" fontId="41" fillId="2" borderId="18" xfId="0" applyFont="1" applyFill="1" applyBorder="1" applyAlignment="1">
      <alignment horizontal="center" vertical="center"/>
    </xf>
    <xf numFmtId="0" fontId="41" fillId="2" borderId="88" xfId="0" applyFont="1" applyFill="1" applyBorder="1" applyAlignment="1">
      <alignment horizontal="center" vertical="center"/>
    </xf>
    <xf numFmtId="0" fontId="37" fillId="2" borderId="118" xfId="0" applyFont="1" applyFill="1" applyBorder="1" applyAlignment="1">
      <alignment horizontal="center" vertical="center"/>
    </xf>
    <xf numFmtId="0" fontId="37" fillId="2" borderId="125" xfId="0" applyFont="1" applyFill="1" applyBorder="1" applyAlignment="1">
      <alignment horizontal="center" vertical="center"/>
    </xf>
    <xf numFmtId="0" fontId="35" fillId="2" borderId="82" xfId="0" applyFont="1" applyFill="1" applyBorder="1" applyAlignment="1">
      <alignment horizontal="center" vertical="center" textRotation="90"/>
    </xf>
    <xf numFmtId="0" fontId="35" fillId="2" borderId="0" xfId="0" applyFont="1" applyFill="1" applyBorder="1" applyAlignment="1">
      <alignment horizontal="center" vertical="center" textRotation="90"/>
    </xf>
    <xf numFmtId="0" fontId="35" fillId="2" borderId="97" xfId="0" applyFont="1" applyFill="1" applyBorder="1" applyAlignment="1">
      <alignment horizontal="center" vertical="center" textRotation="90"/>
    </xf>
    <xf numFmtId="0" fontId="35" fillId="2" borderId="32" xfId="0" applyFont="1" applyFill="1" applyBorder="1" applyAlignment="1">
      <alignment horizontal="center" vertical="center" textRotation="90"/>
    </xf>
    <xf numFmtId="0" fontId="39" fillId="2" borderId="61" xfId="0" applyFont="1" applyFill="1" applyBorder="1" applyAlignment="1">
      <alignment horizontal="center" vertical="center"/>
    </xf>
    <xf numFmtId="0" fontId="35" fillId="2" borderId="47" xfId="0" applyFont="1" applyFill="1" applyBorder="1" applyAlignment="1">
      <alignment horizontal="center" vertical="center" textRotation="90"/>
    </xf>
    <xf numFmtId="0" fontId="35" fillId="2" borderId="98" xfId="0" applyFont="1" applyFill="1" applyBorder="1" applyAlignment="1">
      <alignment horizontal="center" vertical="center" textRotation="90"/>
    </xf>
    <xf numFmtId="1" fontId="39" fillId="2" borderId="14" xfId="0" applyNumberFormat="1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 textRotation="90"/>
    </xf>
    <xf numFmtId="0" fontId="17" fillId="2" borderId="57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2" borderId="97" xfId="0" applyFont="1" applyFill="1" applyBorder="1" applyAlignment="1">
      <alignment horizontal="center"/>
    </xf>
    <xf numFmtId="0" fontId="17" fillId="2" borderId="98" xfId="0" applyFont="1" applyFill="1" applyBorder="1" applyAlignment="1">
      <alignment horizontal="center"/>
    </xf>
    <xf numFmtId="1" fontId="39" fillId="2" borderId="67" xfId="0" applyNumberFormat="1" applyFont="1" applyFill="1" applyBorder="1" applyAlignment="1">
      <alignment horizontal="center" vertical="center"/>
    </xf>
    <xf numFmtId="1" fontId="39" fillId="2" borderId="78" xfId="0" applyNumberFormat="1" applyFont="1" applyFill="1" applyBorder="1" applyAlignment="1">
      <alignment horizontal="center" vertical="center"/>
    </xf>
    <xf numFmtId="1" fontId="39" fillId="2" borderId="11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106" xfId="0" applyFont="1" applyFill="1" applyBorder="1" applyAlignment="1">
      <alignment horizontal="center" vertical="center"/>
    </xf>
    <xf numFmtId="14" fontId="25" fillId="2" borderId="35" xfId="0" applyNumberFormat="1" applyFont="1" applyFill="1" applyBorder="1" applyAlignment="1">
      <alignment horizontal="left" vertical="center" wrapText="1"/>
    </xf>
    <xf numFmtId="14" fontId="25" fillId="2" borderId="33" xfId="0" applyNumberFormat="1" applyFont="1" applyFill="1" applyBorder="1" applyAlignment="1">
      <alignment horizontal="left" vertical="center" wrapText="1"/>
    </xf>
    <xf numFmtId="14" fontId="15" fillId="2" borderId="61" xfId="0" applyNumberFormat="1" applyFont="1" applyFill="1" applyBorder="1" applyAlignment="1">
      <alignment horizontal="left" vertical="center" wrapText="1"/>
    </xf>
    <xf numFmtId="14" fontId="15" fillId="2" borderId="30" xfId="0" applyNumberFormat="1" applyFont="1" applyFill="1" applyBorder="1" applyAlignment="1">
      <alignment horizontal="left" vertical="center" wrapText="1"/>
    </xf>
    <xf numFmtId="14" fontId="15" fillId="2" borderId="111" xfId="0" applyNumberFormat="1" applyFont="1" applyFill="1" applyBorder="1" applyAlignment="1">
      <alignment horizontal="left" vertical="center" wrapText="1"/>
    </xf>
    <xf numFmtId="1" fontId="32" fillId="2" borderId="33" xfId="0" applyNumberFormat="1" applyFont="1" applyFill="1" applyBorder="1" applyAlignment="1">
      <alignment horizontal="center" vertical="center"/>
    </xf>
    <xf numFmtId="1" fontId="39" fillId="2" borderId="77" xfId="0" applyNumberFormat="1" applyFont="1" applyFill="1" applyBorder="1" applyAlignment="1">
      <alignment horizontal="center" vertical="center"/>
    </xf>
    <xf numFmtId="0" fontId="32" fillId="2" borderId="68" xfId="0" applyFont="1" applyFill="1" applyBorder="1" applyAlignment="1">
      <alignment horizontal="center" vertical="center"/>
    </xf>
    <xf numFmtId="0" fontId="32" fillId="2" borderId="102" xfId="0" applyFont="1" applyFill="1" applyBorder="1" applyAlignment="1">
      <alignment horizontal="center" vertical="center"/>
    </xf>
    <xf numFmtId="14" fontId="15" fillId="2" borderId="18" xfId="0" applyNumberFormat="1" applyFont="1" applyFill="1" applyBorder="1" applyAlignment="1">
      <alignment horizontal="left" vertical="center" wrapText="1"/>
    </xf>
    <xf numFmtId="14" fontId="15" fillId="2" borderId="1" xfId="0" applyNumberFormat="1" applyFont="1" applyFill="1" applyBorder="1" applyAlignment="1">
      <alignment horizontal="left" vertical="center" wrapText="1"/>
    </xf>
    <xf numFmtId="0" fontId="39" fillId="2" borderId="0" xfId="0" applyFont="1" applyFill="1" applyBorder="1" applyAlignment="1">
      <alignment horizontal="center" vertical="center"/>
    </xf>
    <xf numFmtId="0" fontId="39" fillId="2" borderId="47" xfId="0" applyFont="1" applyFill="1" applyBorder="1" applyAlignment="1">
      <alignment horizontal="center" vertical="center"/>
    </xf>
    <xf numFmtId="0" fontId="39" fillId="2" borderId="84" xfId="0" applyFont="1" applyFill="1" applyBorder="1" applyAlignment="1">
      <alignment horizontal="center" vertical="center"/>
    </xf>
    <xf numFmtId="0" fontId="39" fillId="2" borderId="70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106" xfId="0" applyFont="1" applyFill="1" applyBorder="1" applyAlignment="1">
      <alignment horizontal="left" vertical="center" wrapText="1"/>
    </xf>
    <xf numFmtId="0" fontId="39" fillId="0" borderId="1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2" fillId="2" borderId="75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18" fillId="2" borderId="61" xfId="0" applyFont="1" applyFill="1" applyBorder="1" applyAlignment="1">
      <alignment horizontal="left" vertical="center" wrapText="1"/>
    </xf>
    <xf numFmtId="0" fontId="18" fillId="2" borderId="30" xfId="0" applyFont="1" applyFill="1" applyBorder="1" applyAlignment="1">
      <alignment horizontal="left" vertical="center" wrapText="1"/>
    </xf>
    <xf numFmtId="0" fontId="18" fillId="2" borderId="111" xfId="0" applyFont="1" applyFill="1" applyBorder="1" applyAlignment="1">
      <alignment horizontal="left" vertical="center" wrapText="1"/>
    </xf>
    <xf numFmtId="14" fontId="18" fillId="2" borderId="97" xfId="0" applyNumberFormat="1" applyFont="1" applyFill="1" applyBorder="1" applyAlignment="1">
      <alignment horizontal="left" vertical="center" wrapText="1"/>
    </xf>
    <xf numFmtId="14" fontId="70" fillId="2" borderId="32" xfId="0" applyNumberFormat="1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9" fillId="2" borderId="37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126" xfId="0" applyFont="1" applyFill="1" applyBorder="1" applyAlignment="1">
      <alignment horizontal="center" vertical="center" wrapText="1"/>
    </xf>
    <xf numFmtId="0" fontId="37" fillId="2" borderId="125" xfId="0" applyFont="1" applyFill="1" applyBorder="1" applyAlignment="1">
      <alignment horizontal="center" vertical="center" wrapText="1"/>
    </xf>
    <xf numFmtId="0" fontId="37" fillId="2" borderId="63" xfId="0" applyFont="1" applyFill="1" applyBorder="1" applyAlignment="1">
      <alignment horizontal="center" vertical="center"/>
    </xf>
    <xf numFmtId="0" fontId="18" fillId="2" borderId="134" xfId="0" applyFont="1" applyFill="1" applyBorder="1" applyAlignment="1">
      <alignment horizontal="left" vertical="center" wrapText="1"/>
    </xf>
    <xf numFmtId="0" fontId="18" fillId="2" borderId="135" xfId="0" applyFont="1" applyFill="1" applyBorder="1" applyAlignment="1">
      <alignment horizontal="left" vertical="center" wrapText="1"/>
    </xf>
    <xf numFmtId="1" fontId="39" fillId="2" borderId="79" xfId="0" applyNumberFormat="1" applyFont="1" applyFill="1" applyBorder="1" applyAlignment="1">
      <alignment horizontal="center" vertical="center" wrapText="1"/>
    </xf>
    <xf numFmtId="1" fontId="39" fillId="2" borderId="41" xfId="0" applyNumberFormat="1" applyFont="1" applyFill="1" applyBorder="1" applyAlignment="1">
      <alignment horizontal="center" vertical="center" wrapText="1"/>
    </xf>
    <xf numFmtId="1" fontId="39" fillId="2" borderId="74" xfId="0" applyNumberFormat="1" applyFont="1" applyFill="1" applyBorder="1" applyAlignment="1">
      <alignment horizontal="center" vertical="center" wrapText="1"/>
    </xf>
    <xf numFmtId="1" fontId="39" fillId="2" borderId="63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/>
    </xf>
    <xf numFmtId="1" fontId="18" fillId="2" borderId="4" xfId="0" applyNumberFormat="1" applyFont="1" applyFill="1" applyBorder="1" applyAlignment="1">
      <alignment horizontal="center" vertical="center"/>
    </xf>
    <xf numFmtId="0" fontId="47" fillId="2" borderId="35" xfId="0" applyFont="1" applyFill="1" applyBorder="1" applyAlignment="1">
      <alignment horizontal="center" vertical="center" wrapText="1"/>
    </xf>
    <xf numFmtId="0" fontId="47" fillId="2" borderId="33" xfId="0" applyFont="1" applyFill="1" applyBorder="1" applyAlignment="1">
      <alignment horizontal="center" vertical="center" wrapText="1"/>
    </xf>
    <xf numFmtId="0" fontId="47" fillId="2" borderId="73" xfId="0" applyFont="1" applyFill="1" applyBorder="1" applyAlignment="1">
      <alignment horizontal="center" vertical="center" wrapText="1"/>
    </xf>
    <xf numFmtId="1" fontId="55" fillId="2" borderId="35" xfId="0" applyNumberFormat="1" applyFont="1" applyFill="1" applyBorder="1" applyAlignment="1">
      <alignment horizontal="center" vertical="center"/>
    </xf>
    <xf numFmtId="1" fontId="55" fillId="2" borderId="37" xfId="0" applyNumberFormat="1" applyFont="1" applyFill="1" applyBorder="1" applyAlignment="1">
      <alignment horizontal="center" vertical="center"/>
    </xf>
    <xf numFmtId="0" fontId="26" fillId="2" borderId="74" xfId="0" applyFont="1" applyFill="1" applyBorder="1" applyAlignment="1">
      <alignment horizontal="center"/>
    </xf>
    <xf numFmtId="0" fontId="26" fillId="2" borderId="63" xfId="0" applyFont="1" applyFill="1" applyBorder="1" applyAlignment="1">
      <alignment horizontal="center"/>
    </xf>
    <xf numFmtId="14" fontId="25" fillId="2" borderId="35" xfId="0" applyNumberFormat="1" applyFont="1" applyFill="1" applyBorder="1" applyAlignment="1">
      <alignment horizontal="center" vertical="center" wrapText="1"/>
    </xf>
    <xf numFmtId="14" fontId="25" fillId="2" borderId="33" xfId="0" applyNumberFormat="1" applyFont="1" applyFill="1" applyBorder="1" applyAlignment="1">
      <alignment horizontal="center" vertical="center" wrapText="1"/>
    </xf>
    <xf numFmtId="1" fontId="39" fillId="2" borderId="68" xfId="0" applyNumberFormat="1" applyFont="1" applyFill="1" applyBorder="1" applyAlignment="1">
      <alignment horizontal="center" vertical="center"/>
    </xf>
    <xf numFmtId="1" fontId="39" fillId="2" borderId="70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/>
    </xf>
    <xf numFmtId="0" fontId="35" fillId="2" borderId="104" xfId="0" applyFont="1" applyFill="1" applyBorder="1" applyAlignment="1">
      <alignment horizontal="center" vertical="center"/>
    </xf>
    <xf numFmtId="0" fontId="46" fillId="2" borderId="45" xfId="0" applyFont="1" applyFill="1" applyBorder="1" applyAlignment="1">
      <alignment horizontal="center" vertical="center"/>
    </xf>
    <xf numFmtId="0" fontId="46" fillId="2" borderId="25" xfId="0" applyFont="1" applyFill="1" applyBorder="1" applyAlignment="1">
      <alignment horizontal="center" vertical="center"/>
    </xf>
    <xf numFmtId="0" fontId="46" fillId="2" borderId="107" xfId="0" applyFont="1" applyFill="1" applyBorder="1" applyAlignment="1">
      <alignment horizontal="center" vertical="center"/>
    </xf>
    <xf numFmtId="0" fontId="25" fillId="2" borderId="84" xfId="0" applyFont="1" applyFill="1" applyBorder="1" applyAlignment="1">
      <alignment horizontal="center" vertical="center" textRotation="90" wrapText="1"/>
    </xf>
    <xf numFmtId="0" fontId="25" fillId="2" borderId="70" xfId="0" applyFont="1" applyFill="1" applyBorder="1" applyAlignment="1">
      <alignment horizontal="center" vertical="center" textRotation="90" wrapText="1"/>
    </xf>
    <xf numFmtId="0" fontId="25" fillId="2" borderId="21" xfId="0" applyFont="1" applyFill="1" applyBorder="1" applyAlignment="1">
      <alignment horizontal="center" vertical="center" textRotation="90" wrapText="1"/>
    </xf>
    <xf numFmtId="0" fontId="25" fillId="2" borderId="47" xfId="0" applyFont="1" applyFill="1" applyBorder="1" applyAlignment="1">
      <alignment horizontal="center" vertical="center" textRotation="90" wrapText="1"/>
    </xf>
    <xf numFmtId="0" fontId="25" fillId="2" borderId="23" xfId="0" applyFont="1" applyFill="1" applyBorder="1" applyAlignment="1">
      <alignment horizontal="center" vertical="center" textRotation="90" wrapText="1"/>
    </xf>
    <xf numFmtId="0" fontId="25" fillId="2" borderId="98" xfId="0" applyFont="1" applyFill="1" applyBorder="1" applyAlignment="1">
      <alignment horizontal="center" vertical="center" textRotation="90" wrapText="1"/>
    </xf>
    <xf numFmtId="1" fontId="40" fillId="4" borderId="33" xfId="0" applyNumberFormat="1" applyFont="1" applyFill="1" applyBorder="1" applyAlignment="1">
      <alignment horizontal="center" vertical="center"/>
    </xf>
    <xf numFmtId="0" fontId="40" fillId="4" borderId="37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26" fillId="2" borderId="103" xfId="0" applyFont="1" applyFill="1" applyBorder="1" applyAlignment="1">
      <alignment horizontal="center"/>
    </xf>
    <xf numFmtId="0" fontId="26" fillId="2" borderId="78" xfId="0" applyFont="1" applyFill="1" applyBorder="1" applyAlignment="1">
      <alignment horizontal="center"/>
    </xf>
    <xf numFmtId="1" fontId="48" fillId="2" borderId="3" xfId="0" applyNumberFormat="1" applyFont="1" applyFill="1" applyBorder="1" applyAlignment="1">
      <alignment horizontal="center" vertical="center"/>
    </xf>
    <xf numFmtId="0" fontId="48" fillId="2" borderId="3" xfId="0" applyFont="1" applyFill="1" applyBorder="1" applyAlignment="1">
      <alignment horizontal="center" vertical="center"/>
    </xf>
    <xf numFmtId="1" fontId="37" fillId="2" borderId="3" xfId="0" applyNumberFormat="1" applyFont="1" applyFill="1" applyBorder="1" applyAlignment="1">
      <alignment horizontal="center" vertical="center"/>
    </xf>
    <xf numFmtId="1" fontId="37" fillId="2" borderId="13" xfId="0" applyNumberFormat="1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 textRotation="90"/>
    </xf>
    <xf numFmtId="0" fontId="11" fillId="2" borderId="55" xfId="0" applyFont="1" applyFill="1" applyBorder="1" applyAlignment="1">
      <alignment horizontal="center" vertical="center" textRotation="90"/>
    </xf>
    <xf numFmtId="0" fontId="11" fillId="2" borderId="57" xfId="0" applyFont="1" applyFill="1" applyBorder="1" applyAlignment="1">
      <alignment horizontal="center" vertical="center" textRotation="90"/>
    </xf>
    <xf numFmtId="0" fontId="11" fillId="2" borderId="59" xfId="0" applyFont="1" applyFill="1" applyBorder="1" applyAlignment="1">
      <alignment horizontal="center" vertical="center" textRotation="90"/>
    </xf>
    <xf numFmtId="0" fontId="11" fillId="2" borderId="14" xfId="0" applyFont="1" applyFill="1" applyBorder="1" applyAlignment="1">
      <alignment horizontal="center" vertical="center" textRotation="90"/>
    </xf>
    <xf numFmtId="0" fontId="39" fillId="2" borderId="79" xfId="0" applyFont="1" applyFill="1" applyBorder="1" applyAlignment="1">
      <alignment horizontal="center" vertical="center"/>
    </xf>
    <xf numFmtId="0" fontId="39" fillId="2" borderId="75" xfId="0" applyFont="1" applyFill="1" applyBorder="1" applyAlignment="1">
      <alignment horizontal="center" vertical="center"/>
    </xf>
    <xf numFmtId="0" fontId="46" fillId="2" borderId="107" xfId="0" applyFont="1" applyFill="1" applyBorder="1" applyAlignment="1">
      <alignment horizontal="center" vertical="center" wrapText="1"/>
    </xf>
    <xf numFmtId="0" fontId="46" fillId="2" borderId="108" xfId="0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2" borderId="75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11" fillId="2" borderId="144" xfId="0" applyFont="1" applyFill="1" applyBorder="1" applyAlignment="1">
      <alignment horizontal="center" vertical="center"/>
    </xf>
    <xf numFmtId="0" fontId="11" fillId="2" borderId="145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29" xfId="0" applyFont="1" applyFill="1" applyBorder="1" applyAlignment="1">
      <alignment horizontal="center" vertical="center" wrapText="1"/>
    </xf>
    <xf numFmtId="0" fontId="35" fillId="2" borderId="106" xfId="0" applyFont="1" applyFill="1" applyBorder="1" applyAlignment="1">
      <alignment horizontal="center" vertical="center" wrapText="1"/>
    </xf>
    <xf numFmtId="0" fontId="11" fillId="2" borderId="82" xfId="0" applyFont="1" applyFill="1" applyBorder="1" applyAlignment="1">
      <alignment horizontal="center" vertical="center" textRotation="90"/>
    </xf>
    <xf numFmtId="0" fontId="11" fillId="2" borderId="0" xfId="0" applyFont="1" applyFill="1" applyBorder="1" applyAlignment="1">
      <alignment horizontal="center" vertical="center" textRotation="90"/>
    </xf>
    <xf numFmtId="0" fontId="11" fillId="2" borderId="97" xfId="0" applyFont="1" applyFill="1" applyBorder="1" applyAlignment="1">
      <alignment horizontal="center" vertical="center" textRotation="90"/>
    </xf>
    <xf numFmtId="0" fontId="11" fillId="2" borderId="32" xfId="0" applyFont="1" applyFill="1" applyBorder="1" applyAlignment="1">
      <alignment horizontal="center" vertical="center" textRotation="90"/>
    </xf>
    <xf numFmtId="164" fontId="11" fillId="2" borderId="144" xfId="0" applyNumberFormat="1" applyFont="1" applyFill="1" applyBorder="1" applyAlignment="1">
      <alignment horizontal="center" vertical="center"/>
    </xf>
    <xf numFmtId="1" fontId="37" fillId="2" borderId="9" xfId="0" applyNumberFormat="1" applyFont="1" applyFill="1" applyBorder="1" applyAlignment="1">
      <alignment horizontal="center" vertical="center"/>
    </xf>
    <xf numFmtId="1" fontId="37" fillId="2" borderId="36" xfId="0" applyNumberFormat="1" applyFont="1" applyFill="1" applyBorder="1" applyAlignment="1">
      <alignment horizontal="center" vertical="center"/>
    </xf>
    <xf numFmtId="1" fontId="37" fillId="2" borderId="14" xfId="0" applyNumberFormat="1" applyFont="1" applyFill="1" applyBorder="1" applyAlignment="1">
      <alignment horizontal="center" vertical="center"/>
    </xf>
    <xf numFmtId="1" fontId="37" fillId="2" borderId="11" xfId="0" applyNumberFormat="1" applyFont="1" applyFill="1" applyBorder="1" applyAlignment="1">
      <alignment horizontal="center" vertical="center"/>
    </xf>
    <xf numFmtId="0" fontId="37" fillId="2" borderId="127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06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37" fillId="2" borderId="106" xfId="0" applyFont="1" applyFill="1" applyBorder="1" applyAlignment="1">
      <alignment horizontal="center" vertical="center"/>
    </xf>
    <xf numFmtId="1" fontId="39" fillId="2" borderId="2" xfId="0" applyNumberFormat="1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 textRotation="90"/>
    </xf>
    <xf numFmtId="0" fontId="11" fillId="2" borderId="98" xfId="0" applyFont="1" applyFill="1" applyBorder="1" applyAlignment="1">
      <alignment horizontal="center" vertical="center" textRotation="90"/>
    </xf>
    <xf numFmtId="0" fontId="29" fillId="2" borderId="107" xfId="0" applyFont="1" applyFill="1" applyBorder="1" applyAlignment="1">
      <alignment horizontal="center" vertical="center" wrapText="1"/>
    </xf>
    <xf numFmtId="0" fontId="29" fillId="2" borderId="10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1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9" fontId="17" fillId="2" borderId="82" xfId="0" applyNumberFormat="1" applyFont="1" applyFill="1" applyBorder="1" applyAlignment="1">
      <alignment horizontal="left"/>
    </xf>
    <xf numFmtId="0" fontId="28" fillId="2" borderId="0" xfId="0" applyFont="1" applyFill="1" applyAlignment="1"/>
    <xf numFmtId="1" fontId="39" fillId="2" borderId="18" xfId="0" applyNumberFormat="1" applyFont="1" applyFill="1" applyBorder="1" applyAlignment="1">
      <alignment horizontal="center" vertical="center"/>
    </xf>
    <xf numFmtId="1" fontId="39" fillId="2" borderId="41" xfId="0" applyNumberFormat="1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horizontal="center" vertical="center"/>
    </xf>
    <xf numFmtId="1" fontId="54" fillId="2" borderId="9" xfId="0" applyNumberFormat="1" applyFont="1" applyFill="1" applyBorder="1" applyAlignment="1">
      <alignment horizontal="center" vertical="center"/>
    </xf>
    <xf numFmtId="0" fontId="54" fillId="2" borderId="9" xfId="0" applyFont="1" applyFill="1" applyBorder="1" applyAlignment="1">
      <alignment horizontal="center" vertical="center"/>
    </xf>
    <xf numFmtId="0" fontId="55" fillId="2" borderId="35" xfId="0" applyFont="1" applyFill="1" applyBorder="1" applyAlignment="1">
      <alignment horizontal="center" vertical="center"/>
    </xf>
    <xf numFmtId="0" fontId="55" fillId="2" borderId="37" xfId="0" applyFont="1" applyFill="1" applyBorder="1" applyAlignment="1">
      <alignment horizontal="center" vertical="center"/>
    </xf>
    <xf numFmtId="0" fontId="18" fillId="2" borderId="68" xfId="0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center" vertical="center"/>
    </xf>
    <xf numFmtId="0" fontId="37" fillId="0" borderId="106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49" fontId="18" fillId="2" borderId="103" xfId="0" applyNumberFormat="1" applyFont="1" applyFill="1" applyBorder="1" applyAlignment="1">
      <alignment horizontal="center" vertical="center" wrapText="1"/>
    </xf>
    <xf numFmtId="49" fontId="18" fillId="2" borderId="25" xfId="0" applyNumberFormat="1" applyFont="1" applyFill="1" applyBorder="1" applyAlignment="1">
      <alignment horizontal="center" vertical="center" wrapText="1"/>
    </xf>
    <xf numFmtId="49" fontId="18" fillId="2" borderId="78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" fontId="50" fillId="2" borderId="77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1" fontId="57" fillId="2" borderId="9" xfId="0" applyNumberFormat="1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7" fillId="2" borderId="36" xfId="0" applyFont="1" applyFill="1" applyBorder="1" applyAlignment="1">
      <alignment horizontal="center" vertical="center"/>
    </xf>
    <xf numFmtId="0" fontId="37" fillId="2" borderId="42" xfId="0" applyFont="1" applyFill="1" applyBorder="1" applyAlignment="1">
      <alignment horizontal="center" vertical="center"/>
    </xf>
    <xf numFmtId="0" fontId="37" fillId="2" borderId="68" xfId="0" applyFont="1" applyFill="1" applyBorder="1" applyAlignment="1">
      <alignment horizontal="center" vertical="center"/>
    </xf>
    <xf numFmtId="0" fontId="16" fillId="2" borderId="10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04" xfId="0" applyFont="1" applyFill="1" applyBorder="1" applyAlignment="1">
      <alignment horizontal="center" vertical="center"/>
    </xf>
    <xf numFmtId="0" fontId="39" fillId="2" borderId="111" xfId="0" applyFont="1" applyFill="1" applyBorder="1" applyAlignment="1">
      <alignment horizontal="center" vertical="center"/>
    </xf>
    <xf numFmtId="0" fontId="46" fillId="4" borderId="35" xfId="0" applyFont="1" applyFill="1" applyBorder="1" applyAlignment="1">
      <alignment horizontal="center" vertical="center" wrapText="1"/>
    </xf>
    <xf numFmtId="0" fontId="46" fillId="4" borderId="33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center" vertical="top" wrapText="1"/>
    </xf>
    <xf numFmtId="0" fontId="18" fillId="2" borderId="22" xfId="0" applyFont="1" applyFill="1" applyBorder="1" applyAlignment="1">
      <alignment horizontal="center" vertical="top" wrapText="1"/>
    </xf>
    <xf numFmtId="0" fontId="18" fillId="2" borderId="23" xfId="0" applyFont="1" applyFill="1" applyBorder="1" applyAlignment="1">
      <alignment horizontal="center" vertical="top" wrapText="1"/>
    </xf>
    <xf numFmtId="0" fontId="18" fillId="2" borderId="32" xfId="0" applyFont="1" applyFill="1" applyBorder="1" applyAlignment="1">
      <alignment horizontal="center" vertical="top" wrapText="1"/>
    </xf>
    <xf numFmtId="0" fontId="18" fillId="2" borderId="24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1" fontId="37" fillId="2" borderId="1" xfId="0" applyNumberFormat="1" applyFont="1" applyFill="1" applyBorder="1" applyAlignment="1">
      <alignment horizontal="center" vertical="center"/>
    </xf>
    <xf numFmtId="1" fontId="37" fillId="2" borderId="41" xfId="0" applyNumberFormat="1" applyFont="1" applyFill="1" applyBorder="1" applyAlignment="1">
      <alignment horizontal="center" vertical="center"/>
    </xf>
    <xf numFmtId="0" fontId="35" fillId="2" borderId="105" xfId="0" applyFont="1" applyFill="1" applyBorder="1" applyAlignment="1">
      <alignment horizontal="center" vertical="center" wrapText="1"/>
    </xf>
    <xf numFmtId="0" fontId="35" fillId="2" borderId="75" xfId="0" applyFont="1" applyFill="1" applyBorder="1" applyAlignment="1">
      <alignment horizontal="center" vertical="center"/>
    </xf>
    <xf numFmtId="1" fontId="15" fillId="2" borderId="25" xfId="0" applyNumberFormat="1" applyFont="1" applyFill="1" applyBorder="1" applyAlignment="1">
      <alignment horizontal="center" vertical="center"/>
    </xf>
    <xf numFmtId="1" fontId="15" fillId="2" borderId="107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center" vertical="top"/>
    </xf>
    <xf numFmtId="0" fontId="19" fillId="2" borderId="0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top"/>
    </xf>
    <xf numFmtId="0" fontId="18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1" fontId="15" fillId="2" borderId="75" xfId="0" applyNumberFormat="1" applyFont="1" applyFill="1" applyBorder="1" applyAlignment="1">
      <alignment horizontal="center" vertical="center"/>
    </xf>
    <xf numFmtId="1" fontId="15" fillId="2" borderId="10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63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8" fillId="2" borderId="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/>
    </xf>
    <xf numFmtId="49" fontId="50" fillId="2" borderId="2" xfId="0" applyNumberFormat="1" applyFont="1" applyFill="1" applyBorder="1" applyAlignment="1">
      <alignment horizontal="center" vertical="center"/>
    </xf>
    <xf numFmtId="49" fontId="50" fillId="2" borderId="5" xfId="0" applyNumberFormat="1" applyFont="1" applyFill="1" applyBorder="1" applyAlignment="1">
      <alignment horizontal="center" vertical="center"/>
    </xf>
    <xf numFmtId="1" fontId="39" fillId="2" borderId="35" xfId="0" applyNumberFormat="1" applyFont="1" applyFill="1" applyBorder="1" applyAlignment="1">
      <alignment horizontal="center" vertical="center"/>
    </xf>
    <xf numFmtId="1" fontId="39" fillId="2" borderId="37" xfId="0" applyNumberFormat="1" applyFont="1" applyFill="1" applyBorder="1" applyAlignment="1">
      <alignment horizontal="center" vertical="center"/>
    </xf>
    <xf numFmtId="14" fontId="47" fillId="2" borderId="35" xfId="0" applyNumberFormat="1" applyFont="1" applyFill="1" applyBorder="1" applyAlignment="1">
      <alignment horizontal="center" vertical="center" wrapText="1"/>
    </xf>
    <xf numFmtId="14" fontId="47" fillId="2" borderId="33" xfId="0" applyNumberFormat="1" applyFont="1" applyFill="1" applyBorder="1" applyAlignment="1">
      <alignment horizontal="center" vertical="center"/>
    </xf>
    <xf numFmtId="0" fontId="39" fillId="2" borderId="50" xfId="0" applyFont="1" applyFill="1" applyBorder="1" applyAlignment="1">
      <alignment horizontal="center" vertical="center"/>
    </xf>
    <xf numFmtId="0" fontId="37" fillId="2" borderId="43" xfId="0" applyFont="1" applyFill="1" applyBorder="1" applyAlignment="1">
      <alignment horizontal="center" vertical="center"/>
    </xf>
    <xf numFmtId="0" fontId="39" fillId="2" borderId="134" xfId="0" applyFont="1" applyFill="1" applyBorder="1" applyAlignment="1">
      <alignment horizontal="center" vertical="center"/>
    </xf>
    <xf numFmtId="0" fontId="37" fillId="2" borderId="134" xfId="0" applyFont="1" applyFill="1" applyBorder="1" applyAlignment="1">
      <alignment horizontal="center" vertical="center"/>
    </xf>
    <xf numFmtId="0" fontId="37" fillId="2" borderId="135" xfId="0" applyFont="1" applyFill="1" applyBorder="1" applyAlignment="1">
      <alignment horizontal="center" vertical="center"/>
    </xf>
    <xf numFmtId="14" fontId="47" fillId="2" borderId="33" xfId="0" applyNumberFormat="1" applyFont="1" applyFill="1" applyBorder="1" applyAlignment="1">
      <alignment horizontal="center" vertical="center" wrapText="1"/>
    </xf>
    <xf numFmtId="14" fontId="47" fillId="2" borderId="73" xfId="0" applyNumberFormat="1" applyFont="1" applyFill="1" applyBorder="1" applyAlignment="1">
      <alignment horizontal="center" vertical="center" wrapText="1"/>
    </xf>
    <xf numFmtId="0" fontId="55" fillId="2" borderId="9" xfId="0" applyFont="1" applyFill="1" applyBorder="1" applyAlignment="1">
      <alignment horizontal="center" vertical="center"/>
    </xf>
    <xf numFmtId="1" fontId="39" fillId="2" borderId="103" xfId="0" applyNumberFormat="1" applyFont="1" applyFill="1" applyBorder="1" applyAlignment="1">
      <alignment horizontal="center" vertical="center"/>
    </xf>
    <xf numFmtId="1" fontId="69" fillId="2" borderId="3" xfId="0" applyNumberFormat="1" applyFont="1" applyFill="1" applyBorder="1" applyAlignment="1">
      <alignment horizontal="center" vertical="center"/>
    </xf>
    <xf numFmtId="0" fontId="69" fillId="2" borderId="3" xfId="0" applyFont="1" applyFill="1" applyBorder="1" applyAlignment="1">
      <alignment horizontal="center" vertical="center"/>
    </xf>
    <xf numFmtId="0" fontId="37" fillId="2" borderId="103" xfId="0" applyFont="1" applyFill="1" applyBorder="1" applyAlignment="1">
      <alignment horizontal="center" vertical="center"/>
    </xf>
    <xf numFmtId="0" fontId="37" fillId="2" borderId="78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7" fillId="2" borderId="110" xfId="0" applyFont="1" applyFill="1" applyBorder="1" applyAlignment="1">
      <alignment horizontal="center" vertical="center"/>
    </xf>
    <xf numFmtId="14" fontId="18" fillId="2" borderId="18" xfId="0" applyNumberFormat="1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left" vertical="center" wrapText="1"/>
    </xf>
    <xf numFmtId="1" fontId="55" fillId="2" borderId="9" xfId="0" applyNumberFormat="1" applyFont="1" applyFill="1" applyBorder="1" applyAlignment="1">
      <alignment horizontal="center" vertical="center"/>
    </xf>
    <xf numFmtId="0" fontId="47" fillId="2" borderId="118" xfId="0" applyFont="1" applyFill="1" applyBorder="1" applyAlignment="1">
      <alignment horizontal="center" vertical="center" wrapText="1"/>
    </xf>
    <xf numFmtId="0" fontId="47" fillId="2" borderId="119" xfId="0" applyFont="1" applyFill="1" applyBorder="1" applyAlignment="1">
      <alignment horizontal="center" vertical="center" wrapText="1"/>
    </xf>
    <xf numFmtId="0" fontId="47" fillId="2" borderId="127" xfId="0" applyFont="1" applyFill="1" applyBorder="1" applyAlignment="1">
      <alignment horizontal="center" vertical="center" wrapText="1"/>
    </xf>
    <xf numFmtId="0" fontId="18" fillId="2" borderId="106" xfId="0" applyFont="1" applyFill="1" applyBorder="1" applyAlignment="1">
      <alignment horizontal="left" vertical="center" wrapText="1"/>
    </xf>
    <xf numFmtId="14" fontId="17" fillId="2" borderId="2" xfId="0" applyNumberFormat="1" applyFont="1" applyFill="1" applyBorder="1" applyAlignment="1">
      <alignment horizontal="left" vertical="center" wrapText="1"/>
    </xf>
    <xf numFmtId="14" fontId="17" fillId="2" borderId="106" xfId="0" applyNumberFormat="1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1" fontId="39" fillId="2" borderId="51" xfId="0" applyNumberFormat="1" applyFont="1" applyFill="1" applyBorder="1" applyAlignment="1">
      <alignment horizontal="center" vertical="center"/>
    </xf>
    <xf numFmtId="1" fontId="39" fillId="2" borderId="86" xfId="0" applyNumberFormat="1" applyFont="1" applyFill="1" applyBorder="1" applyAlignment="1">
      <alignment horizontal="center" vertical="center"/>
    </xf>
    <xf numFmtId="1" fontId="32" fillId="2" borderId="61" xfId="0" applyNumberFormat="1" applyFont="1" applyFill="1" applyBorder="1" applyAlignment="1">
      <alignment horizontal="center" vertical="center"/>
    </xf>
    <xf numFmtId="1" fontId="32" fillId="2" borderId="111" xfId="0" applyNumberFormat="1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 wrapText="1"/>
    </xf>
    <xf numFmtId="0" fontId="11" fillId="2" borderId="91" xfId="0" applyFont="1" applyFill="1" applyBorder="1" applyAlignment="1">
      <alignment horizontal="center" vertical="center" textRotation="90"/>
    </xf>
    <xf numFmtId="0" fontId="37" fillId="2" borderId="5" xfId="0" applyFont="1" applyFill="1" applyBorder="1" applyAlignment="1">
      <alignment horizontal="center" vertical="center"/>
    </xf>
    <xf numFmtId="1" fontId="39" fillId="2" borderId="111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4" fontId="18" fillId="2" borderId="106" xfId="0" applyNumberFormat="1" applyFont="1" applyFill="1" applyBorder="1" applyAlignment="1">
      <alignment horizontal="left" vertical="center" wrapText="1"/>
    </xf>
    <xf numFmtId="0" fontId="32" fillId="2" borderId="36" xfId="0" applyFont="1" applyFill="1" applyBorder="1" applyAlignment="1">
      <alignment horizontal="center" vertical="center"/>
    </xf>
    <xf numFmtId="0" fontId="18" fillId="2" borderId="103" xfId="0" applyFont="1" applyFill="1" applyBorder="1" applyAlignment="1">
      <alignment horizontal="left" vertical="center" wrapText="1"/>
    </xf>
    <xf numFmtId="0" fontId="18" fillId="2" borderId="25" xfId="0" applyFont="1" applyFill="1" applyBorder="1" applyAlignment="1">
      <alignment horizontal="left" vertical="center" wrapText="1"/>
    </xf>
    <xf numFmtId="0" fontId="18" fillId="2" borderId="107" xfId="0" applyFont="1" applyFill="1" applyBorder="1" applyAlignment="1">
      <alignment horizontal="left" vertical="center" wrapText="1"/>
    </xf>
    <xf numFmtId="1" fontId="15" fillId="2" borderId="48" xfId="0" applyNumberFormat="1" applyFont="1" applyFill="1" applyBorder="1" applyAlignment="1">
      <alignment horizontal="center" vertical="center"/>
    </xf>
    <xf numFmtId="1" fontId="15" fillId="2" borderId="30" xfId="0" applyNumberFormat="1" applyFont="1" applyFill="1" applyBorder="1" applyAlignment="1">
      <alignment horizontal="center" vertical="center"/>
    </xf>
    <xf numFmtId="1" fontId="15" fillId="2" borderId="31" xfId="0" applyNumberFormat="1" applyFont="1" applyFill="1" applyBorder="1" applyAlignment="1">
      <alignment horizontal="center" vertical="center"/>
    </xf>
    <xf numFmtId="1" fontId="18" fillId="2" borderId="50" xfId="0" applyNumberFormat="1" applyFont="1" applyFill="1" applyBorder="1" applyAlignment="1">
      <alignment horizontal="center" vertical="center"/>
    </xf>
    <xf numFmtId="0" fontId="15" fillId="2" borderId="103" xfId="0" applyFont="1" applyFill="1" applyBorder="1" applyAlignment="1">
      <alignment horizontal="left" vertical="center" wrapText="1"/>
    </xf>
    <xf numFmtId="0" fontId="15" fillId="2" borderId="25" xfId="0" applyFont="1" applyFill="1" applyBorder="1" applyAlignment="1">
      <alignment horizontal="left" vertical="center"/>
    </xf>
    <xf numFmtId="1" fontId="31" fillId="2" borderId="95" xfId="0" applyNumberFormat="1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0" fontId="18" fillId="2" borderId="97" xfId="0" applyFont="1" applyFill="1" applyBorder="1" applyAlignment="1">
      <alignment horizontal="left" vertical="center" wrapText="1"/>
    </xf>
    <xf numFmtId="0" fontId="18" fillId="2" borderId="32" xfId="0" applyFont="1" applyFill="1" applyBorder="1" applyAlignment="1">
      <alignment horizontal="left" vertical="center" wrapText="1"/>
    </xf>
    <xf numFmtId="0" fontId="18" fillId="2" borderId="96" xfId="0" applyFont="1" applyFill="1" applyBorder="1" applyAlignment="1">
      <alignment horizontal="left" vertical="center" wrapText="1"/>
    </xf>
    <xf numFmtId="1" fontId="15" fillId="2" borderId="45" xfId="0" applyNumberFormat="1" applyFont="1" applyFill="1" applyBorder="1" applyAlignment="1">
      <alignment horizontal="center" vertical="center"/>
    </xf>
    <xf numFmtId="1" fontId="15" fillId="2" borderId="26" xfId="0" applyNumberFormat="1" applyFont="1" applyFill="1" applyBorder="1" applyAlignment="1">
      <alignment horizontal="center" vertical="center"/>
    </xf>
    <xf numFmtId="49" fontId="30" fillId="2" borderId="42" xfId="0" applyNumberFormat="1" applyFont="1" applyFill="1" applyBorder="1" applyAlignment="1">
      <alignment horizontal="center" vertical="center"/>
    </xf>
    <xf numFmtId="49" fontId="30" fillId="2" borderId="57" xfId="0" applyNumberFormat="1" applyFont="1" applyFill="1" applyBorder="1" applyAlignment="1">
      <alignment horizontal="center" vertical="center"/>
    </xf>
    <xf numFmtId="0" fontId="16" fillId="2" borderId="91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8" fillId="2" borderId="91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left" vertical="center" wrapText="1"/>
    </xf>
    <xf numFmtId="0" fontId="17" fillId="2" borderId="77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" fontId="40" fillId="4" borderId="8" xfId="0" applyNumberFormat="1" applyFont="1" applyFill="1" applyBorder="1" applyAlignment="1">
      <alignment horizontal="center" vertical="center"/>
    </xf>
    <xf numFmtId="1" fontId="40" fillId="4" borderId="37" xfId="0" applyNumberFormat="1" applyFont="1" applyFill="1" applyBorder="1" applyAlignment="1">
      <alignment horizontal="center" vertical="center"/>
    </xf>
    <xf numFmtId="0" fontId="70" fillId="2" borderId="25" xfId="0" applyFont="1" applyFill="1" applyBorder="1" applyAlignment="1">
      <alignment horizontal="left" vertical="center" wrapText="1"/>
    </xf>
    <xf numFmtId="0" fontId="70" fillId="2" borderId="107" xfId="0" applyFont="1" applyFill="1" applyBorder="1" applyAlignment="1">
      <alignment horizontal="left" vertical="center" wrapText="1"/>
    </xf>
    <xf numFmtId="14" fontId="15" fillId="2" borderId="88" xfId="0" applyNumberFormat="1" applyFont="1" applyFill="1" applyBorder="1" applyAlignment="1">
      <alignment horizontal="left" vertical="center" wrapText="1"/>
    </xf>
    <xf numFmtId="0" fontId="39" fillId="2" borderId="68" xfId="0" applyFont="1" applyFill="1" applyBorder="1" applyAlignment="1">
      <alignment horizontal="center" vertical="center"/>
    </xf>
    <xf numFmtId="14" fontId="18" fillId="2" borderId="107" xfId="0" applyNumberFormat="1" applyFont="1" applyFill="1" applyBorder="1" applyAlignment="1">
      <alignment horizontal="left" vertical="center" wrapText="1"/>
    </xf>
    <xf numFmtId="14" fontId="15" fillId="2" borderId="2" xfId="0" applyNumberFormat="1" applyFont="1" applyFill="1" applyBorder="1" applyAlignment="1">
      <alignment horizontal="left" vertical="center"/>
    </xf>
    <xf numFmtId="1" fontId="33" fillId="2" borderId="8" xfId="0" applyNumberFormat="1" applyFont="1" applyFill="1" applyBorder="1" applyAlignment="1">
      <alignment horizontal="center" vertical="center"/>
    </xf>
    <xf numFmtId="1" fontId="33" fillId="2" borderId="37" xfId="0" applyNumberFormat="1" applyFont="1" applyFill="1" applyBorder="1" applyAlignment="1">
      <alignment horizontal="center" vertical="center"/>
    </xf>
    <xf numFmtId="1" fontId="37" fillId="2" borderId="4" xfId="0" applyNumberFormat="1" applyFont="1" applyFill="1" applyBorder="1" applyAlignment="1">
      <alignment horizontal="center" vertical="center"/>
    </xf>
    <xf numFmtId="1" fontId="37" fillId="2" borderId="5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39" fillId="2" borderId="25" xfId="0" applyFont="1" applyFill="1" applyBorder="1" applyAlignment="1">
      <alignment horizontal="center" vertical="center"/>
    </xf>
    <xf numFmtId="1" fontId="55" fillId="2" borderId="2" xfId="0" applyNumberFormat="1" applyFont="1" applyFill="1" applyBorder="1" applyAlignment="1">
      <alignment horizontal="center" vertical="center"/>
    </xf>
    <xf numFmtId="1" fontId="55" fillId="2" borderId="5" xfId="0" applyNumberFormat="1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center" vertical="center"/>
    </xf>
    <xf numFmtId="0" fontId="37" fillId="2" borderId="37" xfId="0" applyFont="1" applyFill="1" applyBorder="1" applyAlignment="1">
      <alignment horizontal="center" vertical="center"/>
    </xf>
    <xf numFmtId="0" fontId="32" fillId="2" borderId="67" xfId="0" applyFont="1" applyFill="1" applyBorder="1" applyAlignment="1">
      <alignment horizontal="center"/>
    </xf>
    <xf numFmtId="0" fontId="32" fillId="2" borderId="78" xfId="0" applyFont="1" applyFill="1" applyBorder="1" applyAlignment="1">
      <alignment horizontal="center"/>
    </xf>
    <xf numFmtId="0" fontId="17" fillId="2" borderId="61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/>
    </xf>
    <xf numFmtId="0" fontId="29" fillId="2" borderId="6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textRotation="90"/>
    </xf>
    <xf numFmtId="0" fontId="11" fillId="2" borderId="21" xfId="0" applyFont="1" applyFill="1" applyBorder="1" applyAlignment="1">
      <alignment horizontal="center" vertical="center" textRotation="90"/>
    </xf>
    <xf numFmtId="0" fontId="11" fillId="2" borderId="23" xfId="0" applyFont="1" applyFill="1" applyBorder="1" applyAlignment="1">
      <alignment horizontal="center" vertical="center" textRotation="90"/>
    </xf>
    <xf numFmtId="0" fontId="46" fillId="2" borderId="99" xfId="0" applyFont="1" applyFill="1" applyBorder="1" applyAlignment="1">
      <alignment horizontal="center" vertical="center" wrapText="1"/>
    </xf>
    <xf numFmtId="0" fontId="46" fillId="2" borderId="101" xfId="0" applyFont="1" applyFill="1" applyBorder="1" applyAlignment="1">
      <alignment horizontal="center" vertical="center" wrapText="1"/>
    </xf>
    <xf numFmtId="0" fontId="46" fillId="2" borderId="82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0" fontId="46" fillId="2" borderId="97" xfId="0" applyFont="1" applyFill="1" applyBorder="1" applyAlignment="1">
      <alignment horizontal="center" vertical="center" wrapText="1"/>
    </xf>
    <xf numFmtId="0" fontId="46" fillId="2" borderId="32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textRotation="90"/>
    </xf>
    <xf numFmtId="0" fontId="35" fillId="2" borderId="21" xfId="0" applyFont="1" applyFill="1" applyBorder="1" applyAlignment="1">
      <alignment horizontal="center" vertical="center" textRotation="90"/>
    </xf>
    <xf numFmtId="0" fontId="35" fillId="2" borderId="23" xfId="0" applyFont="1" applyFill="1" applyBorder="1" applyAlignment="1">
      <alignment horizontal="center" vertical="center" textRotation="90"/>
    </xf>
    <xf numFmtId="0" fontId="35" fillId="2" borderId="91" xfId="0" applyFont="1" applyFill="1" applyBorder="1" applyAlignment="1">
      <alignment horizontal="center" vertical="center" textRotation="90"/>
    </xf>
    <xf numFmtId="0" fontId="35" fillId="2" borderId="53" xfId="0" applyFont="1" applyFill="1" applyBorder="1" applyAlignment="1">
      <alignment horizontal="center" vertical="center" textRotation="90"/>
    </xf>
    <xf numFmtId="0" fontId="35" fillId="2" borderId="57" xfId="0" applyFont="1" applyFill="1" applyBorder="1" applyAlignment="1">
      <alignment horizontal="center" vertical="center" textRotation="90"/>
    </xf>
    <xf numFmtId="0" fontId="37" fillId="2" borderId="109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/>
    </xf>
    <xf numFmtId="0" fontId="32" fillId="2" borderId="37" xfId="0" applyFont="1" applyFill="1" applyBorder="1" applyAlignment="1">
      <alignment horizontal="center"/>
    </xf>
    <xf numFmtId="0" fontId="37" fillId="2" borderId="88" xfId="0" applyFont="1" applyFill="1" applyBorder="1" applyAlignment="1">
      <alignment horizontal="center" vertical="center"/>
    </xf>
    <xf numFmtId="1" fontId="37" fillId="2" borderId="18" xfId="0" applyNumberFormat="1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 textRotation="90"/>
    </xf>
    <xf numFmtId="0" fontId="11" fillId="2" borderId="31" xfId="0" applyFont="1" applyFill="1" applyBorder="1" applyAlignment="1">
      <alignment horizontal="center" vertical="center" textRotation="90"/>
    </xf>
    <xf numFmtId="0" fontId="39" fillId="2" borderId="36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107" xfId="0" applyFont="1" applyFill="1" applyBorder="1" applyAlignment="1">
      <alignment horizontal="center" vertical="center"/>
    </xf>
    <xf numFmtId="0" fontId="26" fillId="2" borderId="68" xfId="0" applyFont="1" applyFill="1" applyBorder="1" applyAlignment="1">
      <alignment horizontal="center"/>
    </xf>
    <xf numFmtId="0" fontId="26" fillId="2" borderId="70" xfId="0" applyFont="1" applyFill="1" applyBorder="1" applyAlignment="1">
      <alignment horizontal="center"/>
    </xf>
    <xf numFmtId="1" fontId="17" fillId="2" borderId="4" xfId="0" applyNumberFormat="1" applyFont="1" applyFill="1" applyBorder="1" applyAlignment="1">
      <alignment horizontal="center" vertical="center"/>
    </xf>
    <xf numFmtId="1" fontId="17" fillId="2" borderId="5" xfId="0" applyNumberFormat="1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 vertical="center"/>
    </xf>
    <xf numFmtId="1" fontId="32" fillId="2" borderId="4" xfId="0" applyNumberFormat="1" applyFont="1" applyFill="1" applyBorder="1" applyAlignment="1">
      <alignment horizontal="center" vertical="center"/>
    </xf>
    <xf numFmtId="1" fontId="32" fillId="2" borderId="5" xfId="0" applyNumberFormat="1" applyFont="1" applyFill="1" applyBorder="1" applyAlignment="1">
      <alignment horizontal="center" vertical="center"/>
    </xf>
    <xf numFmtId="1" fontId="63" fillId="2" borderId="75" xfId="0" applyNumberFormat="1" applyFont="1" applyFill="1" applyBorder="1" applyAlignment="1">
      <alignment horizontal="center" vertical="center"/>
    </xf>
    <xf numFmtId="0" fontId="63" fillId="2" borderId="5" xfId="0" applyFont="1" applyFill="1" applyBorder="1" applyAlignment="1">
      <alignment horizontal="center" vertical="center"/>
    </xf>
    <xf numFmtId="0" fontId="32" fillId="2" borderId="77" xfId="0" applyFont="1" applyFill="1" applyBorder="1" applyAlignment="1">
      <alignment horizontal="center" vertical="center"/>
    </xf>
    <xf numFmtId="0" fontId="32" fillId="2" borderId="86" xfId="0" applyFont="1" applyFill="1" applyBorder="1" applyAlignment="1">
      <alignment horizontal="center" vertical="center"/>
    </xf>
    <xf numFmtId="0" fontId="16" fillId="2" borderId="7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102" xfId="0" applyFont="1" applyFill="1" applyBorder="1" applyAlignment="1">
      <alignment horizontal="center" vertical="center"/>
    </xf>
    <xf numFmtId="0" fontId="35" fillId="2" borderId="74" xfId="0" applyFont="1" applyFill="1" applyBorder="1" applyAlignment="1">
      <alignment horizontal="center" vertical="center" textRotation="90"/>
    </xf>
    <xf numFmtId="0" fontId="35" fillId="2" borderId="31" xfId="0" applyFont="1" applyFill="1" applyBorder="1" applyAlignment="1">
      <alignment horizontal="center" vertical="center" textRotation="90"/>
    </xf>
    <xf numFmtId="0" fontId="18" fillId="2" borderId="88" xfId="0" applyFont="1" applyFill="1" applyBorder="1" applyAlignment="1">
      <alignment horizontal="left" vertical="center" wrapText="1"/>
    </xf>
    <xf numFmtId="14" fontId="29" fillId="2" borderId="35" xfId="0" applyNumberFormat="1" applyFont="1" applyFill="1" applyBorder="1" applyAlignment="1">
      <alignment horizontal="center" vertical="center" wrapText="1"/>
    </xf>
    <xf numFmtId="14" fontId="29" fillId="2" borderId="33" xfId="0" applyNumberFormat="1" applyFont="1" applyFill="1" applyBorder="1" applyAlignment="1">
      <alignment horizontal="center" vertical="center" wrapText="1"/>
    </xf>
    <xf numFmtId="14" fontId="29" fillId="2" borderId="73" xfId="0" applyNumberFormat="1" applyFont="1" applyFill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center" vertical="center" textRotation="90"/>
    </xf>
    <xf numFmtId="0" fontId="11" fillId="2" borderId="52" xfId="0" applyFont="1" applyFill="1" applyBorder="1" applyAlignment="1">
      <alignment horizontal="center" vertical="center" textRotation="90"/>
    </xf>
    <xf numFmtId="0" fontId="11" fillId="2" borderId="56" xfId="0" applyFont="1" applyFill="1" applyBorder="1" applyAlignment="1">
      <alignment horizontal="center" vertical="center" textRotation="90"/>
    </xf>
    <xf numFmtId="0" fontId="11" fillId="2" borderId="42" xfId="0" applyFont="1" applyFill="1" applyBorder="1" applyAlignment="1">
      <alignment horizontal="center" vertical="center" textRotation="90"/>
    </xf>
    <xf numFmtId="0" fontId="26" fillId="2" borderId="61" xfId="0" applyFont="1" applyFill="1" applyBorder="1" applyAlignment="1">
      <alignment horizontal="center" vertical="center"/>
    </xf>
    <xf numFmtId="0" fontId="26" fillId="2" borderId="111" xfId="0" applyFont="1" applyFill="1" applyBorder="1" applyAlignment="1">
      <alignment horizontal="center" vertical="center"/>
    </xf>
    <xf numFmtId="0" fontId="37" fillId="2" borderId="72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10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 wrapText="1"/>
    </xf>
    <xf numFmtId="0" fontId="18" fillId="2" borderId="73" xfId="0" applyFont="1" applyFill="1" applyBorder="1" applyAlignment="1">
      <alignment horizontal="center" vertical="center" wrapText="1"/>
    </xf>
    <xf numFmtId="0" fontId="39" fillId="2" borderId="82" xfId="0" applyFont="1" applyFill="1" applyBorder="1" applyAlignment="1">
      <alignment horizontal="center" vertical="center"/>
    </xf>
    <xf numFmtId="0" fontId="37" fillId="2" borderId="32" xfId="0" applyFont="1" applyFill="1" applyBorder="1" applyAlignment="1">
      <alignment horizontal="center" vertical="center"/>
    </xf>
    <xf numFmtId="0" fontId="37" fillId="2" borderId="98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1" fontId="32" fillId="2" borderId="41" xfId="0" applyNumberFormat="1" applyFont="1" applyFill="1" applyBorder="1" applyAlignment="1">
      <alignment horizontal="center" vertical="center"/>
    </xf>
    <xf numFmtId="0" fontId="11" fillId="2" borderId="114" xfId="0" applyFont="1" applyFill="1" applyBorder="1" applyAlignment="1">
      <alignment horizontal="center" vertical="center"/>
    </xf>
    <xf numFmtId="0" fontId="11" fillId="2" borderId="146" xfId="0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horizontal="left"/>
    </xf>
    <xf numFmtId="0" fontId="33" fillId="2" borderId="4" xfId="0" applyFont="1" applyFill="1" applyBorder="1" applyAlignment="1">
      <alignment horizontal="center" vertical="center"/>
    </xf>
    <xf numFmtId="0" fontId="33" fillId="2" borderId="106" xfId="0" applyFont="1" applyFill="1" applyBorder="1" applyAlignment="1">
      <alignment horizontal="center" vertical="center"/>
    </xf>
    <xf numFmtId="1" fontId="39" fillId="2" borderId="107" xfId="0" applyNumberFormat="1" applyFont="1" applyFill="1" applyBorder="1" applyAlignment="1">
      <alignment horizontal="center" vertical="center"/>
    </xf>
    <xf numFmtId="0" fontId="37" fillId="2" borderId="107" xfId="0" applyFont="1" applyFill="1" applyBorder="1" applyAlignment="1">
      <alignment horizontal="center" vertical="center"/>
    </xf>
    <xf numFmtId="164" fontId="25" fillId="2" borderId="155" xfId="0" applyNumberFormat="1" applyFont="1" applyFill="1" applyBorder="1" applyAlignment="1">
      <alignment horizontal="center" vertical="center" textRotation="90" wrapText="1"/>
    </xf>
    <xf numFmtId="164" fontId="25" fillId="2" borderId="156" xfId="0" applyNumberFormat="1" applyFont="1" applyFill="1" applyBorder="1" applyAlignment="1">
      <alignment horizontal="center" vertical="center" textRotation="90" wrapText="1"/>
    </xf>
    <xf numFmtId="164" fontId="25" fillId="2" borderId="157" xfId="0" applyNumberFormat="1" applyFont="1" applyFill="1" applyBorder="1" applyAlignment="1">
      <alignment horizontal="center" vertical="center" textRotation="90" wrapText="1"/>
    </xf>
    <xf numFmtId="0" fontId="29" fillId="2" borderId="113" xfId="0" applyFont="1" applyFill="1" applyBorder="1" applyAlignment="1">
      <alignment horizontal="center" vertical="center"/>
    </xf>
    <xf numFmtId="0" fontId="29" fillId="2" borderId="114" xfId="0" applyFont="1" applyFill="1" applyBorder="1" applyAlignment="1">
      <alignment horizontal="center" vertical="center"/>
    </xf>
    <xf numFmtId="0" fontId="29" fillId="2" borderId="115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7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" fontId="39" fillId="2" borderId="75" xfId="0" applyNumberFormat="1" applyFont="1" applyFill="1" applyBorder="1" applyAlignment="1">
      <alignment horizontal="center" vertical="center" wrapText="1"/>
    </xf>
    <xf numFmtId="1" fontId="39" fillId="2" borderId="5" xfId="0" applyNumberFormat="1" applyFont="1" applyFill="1" applyBorder="1" applyAlignment="1">
      <alignment horizontal="center" vertical="center" wrapText="1"/>
    </xf>
    <xf numFmtId="1" fontId="39" fillId="2" borderId="67" xfId="0" applyNumberFormat="1" applyFont="1" applyFill="1" applyBorder="1" applyAlignment="1">
      <alignment horizontal="center" vertical="center" wrapText="1"/>
    </xf>
    <xf numFmtId="1" fontId="39" fillId="2" borderId="78" xfId="0" applyNumberFormat="1" applyFont="1" applyFill="1" applyBorder="1" applyAlignment="1">
      <alignment horizontal="center" vertical="center" wrapText="1"/>
    </xf>
    <xf numFmtId="0" fontId="37" fillId="2" borderId="67" xfId="0" applyFont="1" applyFill="1" applyBorder="1" applyAlignment="1">
      <alignment horizontal="center" vertical="center"/>
    </xf>
    <xf numFmtId="1" fontId="39" fillId="2" borderId="8" xfId="0" applyNumberFormat="1" applyFont="1" applyFill="1" applyBorder="1" applyAlignment="1">
      <alignment horizontal="center" vertical="center" wrapText="1"/>
    </xf>
    <xf numFmtId="1" fontId="39" fillId="2" borderId="37" xfId="0" applyNumberFormat="1" applyFont="1" applyFill="1" applyBorder="1" applyAlignment="1">
      <alignment horizontal="center" vertical="center" wrapText="1"/>
    </xf>
    <xf numFmtId="164" fontId="47" fillId="2" borderId="78" xfId="0" applyNumberFormat="1" applyFont="1" applyFill="1" applyBorder="1" applyAlignment="1">
      <alignment horizontal="center" vertical="center" textRotation="90" wrapText="1"/>
    </xf>
    <xf numFmtId="164" fontId="47" fillId="2" borderId="5" xfId="0" applyNumberFormat="1" applyFont="1" applyFill="1" applyBorder="1" applyAlignment="1">
      <alignment horizontal="center" vertical="center" textRotation="90"/>
    </xf>
    <xf numFmtId="164" fontId="47" fillId="2" borderId="63" xfId="0" applyNumberFormat="1" applyFont="1" applyFill="1" applyBorder="1" applyAlignment="1">
      <alignment horizontal="center" vertical="center" textRotation="90"/>
    </xf>
    <xf numFmtId="0" fontId="32" fillId="2" borderId="74" xfId="0" applyFont="1" applyFill="1" applyBorder="1" applyAlignment="1">
      <alignment horizontal="center"/>
    </xf>
    <xf numFmtId="0" fontId="32" fillId="2" borderId="63" xfId="0" applyFont="1" applyFill="1" applyBorder="1" applyAlignment="1">
      <alignment horizontal="center"/>
    </xf>
    <xf numFmtId="0" fontId="16" fillId="2" borderId="74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37" fillId="2" borderId="35" xfId="0" applyFont="1" applyFill="1" applyBorder="1" applyAlignment="1">
      <alignment horizontal="center"/>
    </xf>
    <xf numFmtId="0" fontId="39" fillId="2" borderId="67" xfId="0" applyFont="1" applyFill="1" applyBorder="1" applyAlignment="1">
      <alignment horizontal="center" vertical="center"/>
    </xf>
    <xf numFmtId="0" fontId="35" fillId="2" borderId="75" xfId="0" applyFont="1" applyFill="1" applyBorder="1" applyAlignment="1">
      <alignment horizontal="center" vertical="center" wrapText="1"/>
    </xf>
    <xf numFmtId="0" fontId="39" fillId="2" borderId="139" xfId="0" applyFont="1" applyFill="1" applyBorder="1" applyAlignment="1">
      <alignment horizontal="center" vertical="center"/>
    </xf>
    <xf numFmtId="0" fontId="39" fillId="2" borderId="133" xfId="0" applyFont="1" applyFill="1" applyBorder="1" applyAlignment="1">
      <alignment horizontal="center" vertical="center"/>
    </xf>
    <xf numFmtId="0" fontId="37" fillId="2" borderId="129" xfId="0" applyFont="1" applyFill="1" applyBorder="1" applyAlignment="1">
      <alignment horizontal="center" vertical="center"/>
    </xf>
    <xf numFmtId="0" fontId="37" fillId="2" borderId="133" xfId="0" applyFont="1" applyFill="1" applyBorder="1" applyAlignment="1">
      <alignment horizontal="center" vertical="center"/>
    </xf>
    <xf numFmtId="0" fontId="55" fillId="2" borderId="8" xfId="0" applyFont="1" applyFill="1" applyBorder="1" applyAlignment="1">
      <alignment horizontal="center" vertical="center"/>
    </xf>
    <xf numFmtId="1" fontId="15" fillId="2" borderId="67" xfId="0" applyNumberFormat="1" applyFont="1" applyFill="1" applyBorder="1" applyAlignment="1">
      <alignment horizontal="center" vertical="center"/>
    </xf>
    <xf numFmtId="0" fontId="37" fillId="2" borderId="74" xfId="0" applyFont="1" applyFill="1" applyBorder="1" applyAlignment="1">
      <alignment horizontal="center" vertical="center"/>
    </xf>
    <xf numFmtId="1" fontId="32" fillId="2" borderId="18" xfId="0" applyNumberFormat="1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/>
    </xf>
    <xf numFmtId="0" fontId="37" fillId="2" borderId="41" xfId="0" applyFont="1" applyFill="1" applyBorder="1" applyAlignment="1">
      <alignment horizontal="center"/>
    </xf>
    <xf numFmtId="0" fontId="39" fillId="2" borderId="21" xfId="0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horizontal="center"/>
    </xf>
    <xf numFmtId="49" fontId="16" fillId="2" borderId="3" xfId="0" applyNumberFormat="1" applyFont="1" applyFill="1" applyBorder="1" applyAlignment="1">
      <alignment horizontal="center" vertical="center"/>
    </xf>
    <xf numFmtId="0" fontId="32" fillId="2" borderId="42" xfId="0" applyFont="1" applyFill="1" applyBorder="1" applyAlignment="1">
      <alignment horizontal="center" vertical="center"/>
    </xf>
    <xf numFmtId="0" fontId="32" fillId="2" borderId="43" xfId="0" applyFont="1" applyFill="1" applyBorder="1" applyAlignment="1">
      <alignment horizontal="center" vertical="center"/>
    </xf>
    <xf numFmtId="1" fontId="58" fillId="4" borderId="8" xfId="0" applyNumberFormat="1" applyFont="1" applyFill="1" applyBorder="1" applyAlignment="1">
      <alignment horizontal="center" vertical="center"/>
    </xf>
    <xf numFmtId="1" fontId="58" fillId="4" borderId="37" xfId="0" applyNumberFormat="1" applyFont="1" applyFill="1" applyBorder="1" applyAlignment="1">
      <alignment horizontal="center" vertical="center"/>
    </xf>
    <xf numFmtId="1" fontId="59" fillId="4" borderId="8" xfId="0" applyNumberFormat="1" applyFont="1" applyFill="1" applyBorder="1" applyAlignment="1">
      <alignment horizontal="center" vertical="center"/>
    </xf>
    <xf numFmtId="1" fontId="59" fillId="4" borderId="37" xfId="0" applyNumberFormat="1" applyFont="1" applyFill="1" applyBorder="1" applyAlignment="1">
      <alignment horizontal="center" vertical="center"/>
    </xf>
    <xf numFmtId="1" fontId="37" fillId="2" borderId="33" xfId="0" applyNumberFormat="1" applyFont="1" applyFill="1" applyBorder="1" applyAlignment="1">
      <alignment horizontal="center" vertical="center"/>
    </xf>
    <xf numFmtId="1" fontId="37" fillId="2" borderId="37" xfId="0" applyNumberFormat="1" applyFont="1" applyFill="1" applyBorder="1" applyAlignment="1">
      <alignment horizontal="center" vertical="center"/>
    </xf>
    <xf numFmtId="0" fontId="39" fillId="2" borderId="130" xfId="0" applyFont="1" applyFill="1" applyBorder="1" applyAlignment="1">
      <alignment horizontal="center" vertical="center"/>
    </xf>
    <xf numFmtId="0" fontId="18" fillId="2" borderId="82" xfId="0" applyFont="1" applyFill="1" applyBorder="1" applyAlignment="1">
      <alignment horizontal="left" vertical="center" wrapText="1"/>
    </xf>
    <xf numFmtId="0" fontId="18" fillId="2" borderId="130" xfId="0" applyFont="1" applyFill="1" applyBorder="1" applyAlignment="1">
      <alignment horizontal="left" vertical="center" wrapText="1"/>
    </xf>
    <xf numFmtId="1" fontId="37" fillId="2" borderId="79" xfId="0" applyNumberFormat="1" applyFont="1" applyFill="1" applyBorder="1" applyAlignment="1">
      <alignment horizontal="center" vertical="center"/>
    </xf>
    <xf numFmtId="1" fontId="55" fillId="2" borderId="33" xfId="0" applyNumberFormat="1" applyFont="1" applyFill="1" applyBorder="1" applyAlignment="1">
      <alignment horizontal="center" vertical="center"/>
    </xf>
    <xf numFmtId="1" fontId="55" fillId="2" borderId="1" xfId="0" applyNumberFormat="1" applyFont="1" applyFill="1" applyBorder="1" applyAlignment="1">
      <alignment horizontal="center" vertical="center"/>
    </xf>
    <xf numFmtId="1" fontId="55" fillId="2" borderId="41" xfId="0" applyNumberFormat="1" applyFont="1" applyFill="1" applyBorder="1" applyAlignment="1">
      <alignment horizontal="center" vertical="center"/>
    </xf>
    <xf numFmtId="0" fontId="11" fillId="2" borderId="84" xfId="0" applyFont="1" applyFill="1" applyBorder="1" applyAlignment="1">
      <alignment horizontal="center" vertical="center" textRotation="90"/>
    </xf>
    <xf numFmtId="0" fontId="11" fillId="2" borderId="70" xfId="0" applyFont="1" applyFill="1" applyBorder="1" applyAlignment="1">
      <alignment horizontal="center" vertical="center" textRotation="90"/>
    </xf>
    <xf numFmtId="1" fontId="32" fillId="2" borderId="67" xfId="0" applyNumberFormat="1" applyFont="1" applyFill="1" applyBorder="1" applyAlignment="1">
      <alignment horizontal="center" vertical="center"/>
    </xf>
    <xf numFmtId="1" fontId="32" fillId="2" borderId="78" xfId="0" applyNumberFormat="1" applyFont="1" applyFill="1" applyBorder="1" applyAlignment="1">
      <alignment horizontal="center" vertical="center"/>
    </xf>
    <xf numFmtId="0" fontId="15" fillId="2" borderId="30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center" vertical="center"/>
    </xf>
    <xf numFmtId="49" fontId="15" fillId="2" borderId="31" xfId="0" applyNumberFormat="1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1" fontId="39" fillId="2" borderId="75" xfId="0" applyNumberFormat="1" applyFont="1" applyFill="1" applyBorder="1" applyAlignment="1">
      <alignment horizontal="center" vertical="center"/>
    </xf>
    <xf numFmtId="1" fontId="26" fillId="2" borderId="84" xfId="0" applyNumberFormat="1" applyFont="1" applyFill="1" applyBorder="1" applyAlignment="1">
      <alignment horizontal="center" vertical="center"/>
    </xf>
    <xf numFmtId="1" fontId="26" fillId="2" borderId="70" xfId="0" applyNumberFormat="1" applyFont="1" applyFill="1" applyBorder="1" applyAlignment="1">
      <alignment horizontal="center" vertical="center"/>
    </xf>
    <xf numFmtId="1" fontId="17" fillId="2" borderId="61" xfId="0" applyNumberFormat="1" applyFont="1" applyFill="1" applyBorder="1" applyAlignment="1">
      <alignment horizontal="center" vertical="center"/>
    </xf>
    <xf numFmtId="1" fontId="17" fillId="2" borderId="63" xfId="0" applyNumberFormat="1" applyFont="1" applyFill="1" applyBorder="1" applyAlignment="1">
      <alignment horizontal="center" vertical="center"/>
    </xf>
    <xf numFmtId="1" fontId="17" fillId="2" borderId="77" xfId="0" applyNumberFormat="1" applyFont="1" applyFill="1" applyBorder="1" applyAlignment="1">
      <alignment horizontal="center" vertical="center"/>
    </xf>
    <xf numFmtId="0" fontId="15" fillId="2" borderId="74" xfId="0" applyNumberFormat="1" applyFont="1" applyFill="1" applyBorder="1" applyAlignment="1">
      <alignment horizontal="center" vertical="center"/>
    </xf>
    <xf numFmtId="49" fontId="15" fillId="2" borderId="111" xfId="0" applyNumberFormat="1" applyFont="1" applyFill="1" applyBorder="1" applyAlignment="1">
      <alignment horizontal="center" vertical="center"/>
    </xf>
    <xf numFmtId="1" fontId="48" fillId="2" borderId="77" xfId="0" applyNumberFormat="1" applyFont="1" applyFill="1" applyBorder="1" applyAlignment="1">
      <alignment horizontal="center" vertical="center"/>
    </xf>
    <xf numFmtId="0" fontId="48" fillId="2" borderId="77" xfId="0" applyFont="1" applyFill="1" applyBorder="1" applyAlignment="1">
      <alignment horizontal="center" vertical="center"/>
    </xf>
    <xf numFmtId="1" fontId="26" fillId="2" borderId="77" xfId="0" applyNumberFormat="1" applyFont="1" applyFill="1" applyBorder="1" applyAlignment="1">
      <alignment horizontal="center" vertical="center"/>
    </xf>
    <xf numFmtId="1" fontId="26" fillId="2" borderId="86" xfId="0" applyNumberFormat="1" applyFont="1" applyFill="1" applyBorder="1" applyAlignment="1">
      <alignment horizontal="center" vertical="center"/>
    </xf>
    <xf numFmtId="1" fontId="17" fillId="2" borderId="67" xfId="0" applyNumberFormat="1" applyFont="1" applyFill="1" applyBorder="1" applyAlignment="1">
      <alignment horizontal="center" vertical="center"/>
    </xf>
    <xf numFmtId="1" fontId="17" fillId="2" borderId="78" xfId="0" applyNumberFormat="1" applyFont="1" applyFill="1" applyBorder="1" applyAlignment="1">
      <alignment horizontal="center" vertical="center"/>
    </xf>
    <xf numFmtId="1" fontId="32" fillId="2" borderId="63" xfId="0" applyNumberFormat="1" applyFont="1" applyFill="1" applyBorder="1" applyAlignment="1">
      <alignment horizontal="center" vertical="center"/>
    </xf>
    <xf numFmtId="1" fontId="63" fillId="2" borderId="74" xfId="0" applyNumberFormat="1" applyFont="1" applyFill="1" applyBorder="1" applyAlignment="1">
      <alignment horizontal="center" vertical="center"/>
    </xf>
    <xf numFmtId="0" fontId="63" fillId="2" borderId="63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47" fillId="2" borderId="4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/>
    </xf>
    <xf numFmtId="49" fontId="15" fillId="2" borderId="48" xfId="0" applyNumberFormat="1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/>
    </xf>
    <xf numFmtId="0" fontId="15" fillId="2" borderId="31" xfId="0" applyFont="1" applyFill="1" applyBorder="1" applyAlignment="1">
      <alignment horizontal="left" vertical="center"/>
    </xf>
    <xf numFmtId="1" fontId="26" fillId="2" borderId="13" xfId="0" applyNumberFormat="1" applyFont="1" applyFill="1" applyBorder="1" applyAlignment="1">
      <alignment horizontal="center" vertical="center"/>
    </xf>
    <xf numFmtId="0" fontId="15" fillId="2" borderId="23" xfId="0" applyNumberFormat="1" applyFont="1" applyFill="1" applyBorder="1" applyAlignment="1">
      <alignment horizontal="center" vertical="center"/>
    </xf>
    <xf numFmtId="49" fontId="15" fillId="2" borderId="32" xfId="0" applyNumberFormat="1" applyFont="1" applyFill="1" applyBorder="1" applyAlignment="1">
      <alignment horizontal="center" vertical="center"/>
    </xf>
    <xf numFmtId="49" fontId="15" fillId="2" borderId="96" xfId="0" applyNumberFormat="1" applyFont="1" applyFill="1" applyBorder="1" applyAlignment="1">
      <alignment horizontal="center" vertical="center"/>
    </xf>
    <xf numFmtId="1" fontId="18" fillId="2" borderId="67" xfId="0" applyNumberFormat="1" applyFont="1" applyFill="1" applyBorder="1" applyAlignment="1">
      <alignment horizontal="center" vertical="center"/>
    </xf>
    <xf numFmtId="1" fontId="18" fillId="2" borderId="107" xfId="0" applyNumberFormat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/>
    </xf>
    <xf numFmtId="0" fontId="32" fillId="2" borderId="47" xfId="0" applyFont="1" applyFill="1" applyBorder="1" applyAlignment="1">
      <alignment horizontal="center"/>
    </xf>
    <xf numFmtId="1" fontId="16" fillId="2" borderId="67" xfId="0" applyNumberFormat="1" applyFont="1" applyFill="1" applyBorder="1" applyAlignment="1">
      <alignment horizontal="center" vertical="center" wrapText="1"/>
    </xf>
    <xf numFmtId="1" fontId="16" fillId="2" borderId="78" xfId="0" applyNumberFormat="1" applyFont="1" applyFill="1" applyBorder="1" applyAlignment="1">
      <alignment horizontal="center" vertical="center" wrapText="1"/>
    </xf>
    <xf numFmtId="1" fontId="31" fillId="2" borderId="27" xfId="0" applyNumberFormat="1" applyFont="1" applyFill="1" applyBorder="1" applyAlignment="1">
      <alignment horizontal="center" vertical="center"/>
    </xf>
    <xf numFmtId="1" fontId="26" fillId="2" borderId="4" xfId="0" applyNumberFormat="1" applyFont="1" applyFill="1" applyBorder="1" applyAlignment="1">
      <alignment horizontal="center" vertical="center"/>
    </xf>
    <xf numFmtId="1" fontId="26" fillId="2" borderId="106" xfId="0" applyNumberFormat="1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 textRotation="90" wrapText="1"/>
    </xf>
    <xf numFmtId="0" fontId="25" fillId="2" borderId="28" xfId="0" applyFont="1" applyFill="1" applyBorder="1" applyAlignment="1">
      <alignment horizontal="center" vertical="center" textRotation="90" wrapText="1"/>
    </xf>
    <xf numFmtId="0" fontId="25" fillId="2" borderId="22" xfId="0" applyFont="1" applyFill="1" applyBorder="1" applyAlignment="1">
      <alignment horizontal="center" vertical="center" textRotation="90" wrapText="1"/>
    </xf>
    <xf numFmtId="0" fontId="25" fillId="2" borderId="24" xfId="0" applyFont="1" applyFill="1" applyBorder="1" applyAlignment="1">
      <alignment horizontal="center" vertical="center" textRotation="90" wrapText="1"/>
    </xf>
    <xf numFmtId="164" fontId="25" fillId="2" borderId="78" xfId="0" applyNumberFormat="1" applyFont="1" applyFill="1" applyBorder="1" applyAlignment="1">
      <alignment horizontal="center" vertical="center" textRotation="90" wrapText="1"/>
    </xf>
    <xf numFmtId="164" fontId="25" fillId="2" borderId="5" xfId="0" applyNumberFormat="1" applyFont="1" applyFill="1" applyBorder="1" applyAlignment="1">
      <alignment horizontal="center" vertical="center" textRotation="90"/>
    </xf>
    <xf numFmtId="164" fontId="25" fillId="2" borderId="63" xfId="0" applyNumberFormat="1" applyFont="1" applyFill="1" applyBorder="1" applyAlignment="1">
      <alignment horizontal="center" vertical="center" textRotation="90"/>
    </xf>
    <xf numFmtId="1" fontId="18" fillId="2" borderId="45" xfId="0" applyNumberFormat="1" applyFont="1" applyFill="1" applyBorder="1" applyAlignment="1">
      <alignment horizontal="center" vertical="center"/>
    </xf>
    <xf numFmtId="1" fontId="18" fillId="2" borderId="26" xfId="0" applyNumberFormat="1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vertical="center"/>
    </xf>
    <xf numFmtId="0" fontId="52" fillId="2" borderId="0" xfId="0" applyFont="1" applyFill="1" applyBorder="1" applyAlignment="1">
      <alignment horizontal="left" vertical="center"/>
    </xf>
    <xf numFmtId="1" fontId="48" fillId="2" borderId="74" xfId="0" applyNumberFormat="1" applyFont="1" applyFill="1" applyBorder="1" applyAlignment="1">
      <alignment horizontal="center" vertical="center"/>
    </xf>
    <xf numFmtId="1" fontId="48" fillId="2" borderId="30" xfId="0" applyNumberFormat="1" applyFont="1" applyFill="1" applyBorder="1" applyAlignment="1">
      <alignment horizontal="center" vertical="center"/>
    </xf>
    <xf numFmtId="1" fontId="48" fillId="2" borderId="31" xfId="0" applyNumberFormat="1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37" fillId="2" borderId="149" xfId="0" applyFont="1" applyFill="1" applyBorder="1" applyAlignment="1">
      <alignment horizontal="center" vertical="center" textRotation="255"/>
    </xf>
    <xf numFmtId="0" fontId="37" fillId="2" borderId="52" xfId="0" applyFont="1" applyFill="1" applyBorder="1" applyAlignment="1">
      <alignment horizontal="center" vertical="center" textRotation="255"/>
    </xf>
    <xf numFmtId="0" fontId="37" fillId="2" borderId="151" xfId="0" applyFont="1" applyFill="1" applyBorder="1" applyAlignment="1">
      <alignment horizontal="center" vertical="center" textRotation="255"/>
    </xf>
    <xf numFmtId="0" fontId="11" fillId="2" borderId="149" xfId="0" applyFont="1" applyFill="1" applyBorder="1" applyAlignment="1">
      <alignment horizontal="center" vertical="center" textRotation="90" wrapText="1"/>
    </xf>
    <xf numFmtId="0" fontId="11" fillId="2" borderId="52" xfId="0" applyFont="1" applyFill="1" applyBorder="1" applyAlignment="1">
      <alignment horizontal="center" vertical="center" textRotation="90" wrapText="1"/>
    </xf>
    <xf numFmtId="14" fontId="47" fillId="2" borderId="73" xfId="0" applyNumberFormat="1" applyFont="1" applyFill="1" applyBorder="1" applyAlignment="1">
      <alignment horizontal="center" vertical="center"/>
    </xf>
    <xf numFmtId="1" fontId="43" fillId="2" borderId="27" xfId="0" applyNumberFormat="1" applyFont="1" applyFill="1" applyBorder="1" applyAlignment="1">
      <alignment horizontal="center" vertical="justify" wrapText="1"/>
    </xf>
    <xf numFmtId="1" fontId="43" fillId="2" borderId="141" xfId="0" applyNumberFormat="1" applyFont="1" applyFill="1" applyBorder="1" applyAlignment="1">
      <alignment horizontal="center" vertical="justify" wrapText="1"/>
    </xf>
    <xf numFmtId="164" fontId="11" fillId="2" borderId="143" xfId="0" applyNumberFormat="1" applyFont="1" applyFill="1" applyBorder="1" applyAlignment="1">
      <alignment horizontal="center" vertical="center" textRotation="90" wrapText="1"/>
    </xf>
    <xf numFmtId="164" fontId="11" fillId="2" borderId="53" xfId="0" applyNumberFormat="1" applyFont="1" applyFill="1" applyBorder="1" applyAlignment="1">
      <alignment horizontal="center" vertical="center" textRotation="90" wrapText="1"/>
    </xf>
    <xf numFmtId="0" fontId="11" fillId="2" borderId="143" xfId="0" applyFont="1" applyFill="1" applyBorder="1" applyAlignment="1">
      <alignment horizontal="center" vertical="center" textRotation="90" wrapText="1"/>
    </xf>
    <xf numFmtId="0" fontId="11" fillId="2" borderId="53" xfId="0" applyFont="1" applyFill="1" applyBorder="1" applyAlignment="1">
      <alignment horizontal="center" vertical="center" textRotation="90" wrapText="1"/>
    </xf>
    <xf numFmtId="0" fontId="11" fillId="2" borderId="143" xfId="0" applyFont="1" applyFill="1" applyBorder="1" applyAlignment="1">
      <alignment horizontal="center" vertical="center" textRotation="90"/>
    </xf>
    <xf numFmtId="0" fontId="11" fillId="2" borderId="147" xfId="0" applyFont="1" applyFill="1" applyBorder="1" applyAlignment="1">
      <alignment horizontal="center" vertical="center" textRotation="90"/>
    </xf>
    <xf numFmtId="0" fontId="64" fillId="2" borderId="0" xfId="0" applyFont="1" applyFill="1" applyAlignment="1">
      <alignment horizontal="center"/>
    </xf>
    <xf numFmtId="0" fontId="24" fillId="2" borderId="32" xfId="1" applyFont="1" applyFill="1" applyBorder="1" applyAlignment="1">
      <alignment horizontal="center" vertical="center"/>
    </xf>
    <xf numFmtId="49" fontId="16" fillId="2" borderId="91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1" fontId="37" fillId="2" borderId="35" xfId="0" applyNumberFormat="1" applyFont="1" applyFill="1" applyBorder="1" applyAlignment="1">
      <alignment horizontal="center" vertical="center"/>
    </xf>
    <xf numFmtId="0" fontId="37" fillId="2" borderId="35" xfId="0" applyFont="1" applyFill="1" applyBorder="1" applyAlignment="1">
      <alignment horizontal="center" vertical="center"/>
    </xf>
    <xf numFmtId="0" fontId="35" fillId="0" borderId="106" xfId="0" applyFont="1" applyFill="1" applyBorder="1" applyAlignment="1">
      <alignment horizontal="center" vertical="center" wrapText="1"/>
    </xf>
    <xf numFmtId="0" fontId="25" fillId="2" borderId="141" xfId="0" applyFont="1" applyFill="1" applyBorder="1" applyAlignment="1">
      <alignment horizontal="center" vertical="center" textRotation="90" wrapText="1"/>
    </xf>
    <xf numFmtId="0" fontId="47" fillId="2" borderId="27" xfId="0" applyFont="1" applyFill="1" applyBorder="1" applyAlignment="1">
      <alignment horizontal="center" vertical="center" textRotation="90" wrapText="1"/>
    </xf>
    <xf numFmtId="0" fontId="47" fillId="2" borderId="141" xfId="0" applyFont="1" applyFill="1" applyBorder="1" applyAlignment="1">
      <alignment horizontal="center" vertical="center" textRotation="90" wrapText="1"/>
    </xf>
    <xf numFmtId="0" fontId="47" fillId="2" borderId="21" xfId="0" applyFont="1" applyFill="1" applyBorder="1" applyAlignment="1">
      <alignment horizontal="center" vertical="center" textRotation="90" wrapText="1"/>
    </xf>
    <xf numFmtId="0" fontId="47" fillId="2" borderId="47" xfId="0" applyFont="1" applyFill="1" applyBorder="1" applyAlignment="1">
      <alignment horizontal="center" vertical="center" textRotation="90" wrapText="1"/>
    </xf>
    <xf numFmtId="0" fontId="47" fillId="2" borderId="23" xfId="0" applyFont="1" applyFill="1" applyBorder="1" applyAlignment="1">
      <alignment horizontal="center" vertical="center" textRotation="90" wrapText="1"/>
    </xf>
    <xf numFmtId="0" fontId="47" fillId="2" borderId="98" xfId="0" applyFont="1" applyFill="1" applyBorder="1" applyAlignment="1">
      <alignment horizontal="center" vertical="center" textRotation="90" wrapText="1"/>
    </xf>
    <xf numFmtId="1" fontId="39" fillId="2" borderId="0" xfId="0" applyNumberFormat="1" applyFont="1" applyFill="1" applyBorder="1" applyAlignment="1">
      <alignment horizontal="center" vertical="center"/>
    </xf>
    <xf numFmtId="1" fontId="39" fillId="2" borderId="47" xfId="0" applyNumberFormat="1" applyFont="1" applyFill="1" applyBorder="1" applyAlignment="1">
      <alignment horizontal="center" vertical="center"/>
    </xf>
    <xf numFmtId="1" fontId="37" fillId="2" borderId="126" xfId="0" applyNumberFormat="1" applyFont="1" applyFill="1" applyBorder="1" applyAlignment="1">
      <alignment horizontal="center" vertical="center"/>
    </xf>
    <xf numFmtId="1" fontId="37" fillId="2" borderId="125" xfId="0" applyNumberFormat="1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wrapText="1"/>
    </xf>
    <xf numFmtId="0" fontId="39" fillId="2" borderId="128" xfId="0" applyFont="1" applyFill="1" applyBorder="1" applyAlignment="1">
      <alignment horizontal="center" vertical="center"/>
    </xf>
    <xf numFmtId="0" fontId="39" fillId="2" borderId="146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 wrapText="1"/>
    </xf>
    <xf numFmtId="0" fontId="47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top" wrapText="1"/>
    </xf>
    <xf numFmtId="0" fontId="32" fillId="2" borderId="8" xfId="0" applyFont="1" applyFill="1" applyBorder="1" applyAlignment="1">
      <alignment horizontal="center"/>
    </xf>
    <xf numFmtId="0" fontId="39" fillId="2" borderId="35" xfId="0" applyFont="1" applyFill="1" applyBorder="1" applyAlignment="1">
      <alignment horizontal="center" vertical="center"/>
    </xf>
    <xf numFmtId="0" fontId="39" fillId="2" borderId="73" xfId="0" applyFont="1" applyFill="1" applyBorder="1" applyAlignment="1">
      <alignment horizontal="center" vertical="center"/>
    </xf>
    <xf numFmtId="0" fontId="39" fillId="2" borderId="107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/>
    </xf>
    <xf numFmtId="0" fontId="18" fillId="2" borderId="0" xfId="0" applyFont="1" applyFill="1" applyAlignment="1">
      <alignment horizontal="left" vertical="top" wrapText="1"/>
    </xf>
    <xf numFmtId="0" fontId="18" fillId="2" borderId="27" xfId="0" applyFont="1" applyFill="1" applyBorder="1" applyAlignment="1">
      <alignment horizontal="center" wrapText="1"/>
    </xf>
    <xf numFmtId="0" fontId="18" fillId="2" borderId="101" xfId="0" applyFont="1" applyFill="1" applyBorder="1" applyAlignment="1">
      <alignment horizontal="center" wrapText="1"/>
    </xf>
    <xf numFmtId="0" fontId="18" fillId="2" borderId="28" xfId="0" applyFont="1" applyFill="1" applyBorder="1" applyAlignment="1">
      <alignment horizontal="center" wrapText="1"/>
    </xf>
    <xf numFmtId="0" fontId="18" fillId="2" borderId="21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 wrapText="1"/>
    </xf>
    <xf numFmtId="0" fontId="18" fillId="2" borderId="22" xfId="0" applyFont="1" applyFill="1" applyBorder="1" applyAlignment="1">
      <alignment horizontal="center" wrapText="1"/>
    </xf>
    <xf numFmtId="49" fontId="37" fillId="2" borderId="42" xfId="0" applyNumberFormat="1" applyFont="1" applyFill="1" applyBorder="1" applyAlignment="1">
      <alignment horizontal="center" vertical="center"/>
    </xf>
    <xf numFmtId="49" fontId="37" fillId="2" borderId="14" xfId="0" applyNumberFormat="1" applyFont="1" applyFill="1" applyBorder="1" applyAlignment="1">
      <alignment horizontal="center" vertical="center"/>
    </xf>
    <xf numFmtId="49" fontId="37" fillId="2" borderId="91" xfId="0" applyNumberFormat="1" applyFont="1" applyFill="1" applyBorder="1" applyAlignment="1">
      <alignment horizontal="center" vertical="center"/>
    </xf>
    <xf numFmtId="49" fontId="37" fillId="2" borderId="57" xfId="0" applyNumberFormat="1" applyFont="1" applyFill="1" applyBorder="1" applyAlignment="1">
      <alignment horizontal="center" vertical="center"/>
    </xf>
    <xf numFmtId="49" fontId="16" fillId="2" borderId="42" xfId="0" applyNumberFormat="1" applyFont="1" applyFill="1" applyBorder="1" applyAlignment="1">
      <alignment horizontal="center" vertical="center"/>
    </xf>
    <xf numFmtId="49" fontId="16" fillId="2" borderId="57" xfId="0" applyNumberFormat="1" applyFont="1" applyFill="1" applyBorder="1" applyAlignment="1">
      <alignment horizontal="center" vertical="center"/>
    </xf>
    <xf numFmtId="49" fontId="16" fillId="2" borderId="53" xfId="0" applyNumberFormat="1" applyFont="1" applyFill="1" applyBorder="1" applyAlignment="1">
      <alignment horizontal="center" vertical="center"/>
    </xf>
    <xf numFmtId="1" fontId="18" fillId="2" borderId="103" xfId="0" applyNumberFormat="1" applyFont="1" applyFill="1" applyBorder="1" applyAlignment="1">
      <alignment horizontal="center" vertical="center"/>
    </xf>
    <xf numFmtId="1" fontId="48" fillId="2" borderId="67" xfId="0" applyNumberFormat="1" applyFont="1" applyFill="1" applyBorder="1" applyAlignment="1">
      <alignment horizontal="center" vertical="center"/>
    </xf>
    <xf numFmtId="0" fontId="48" fillId="2" borderId="78" xfId="0" applyFont="1" applyFill="1" applyBorder="1" applyAlignment="1">
      <alignment horizontal="center" vertical="center"/>
    </xf>
    <xf numFmtId="164" fontId="25" fillId="2" borderId="5" xfId="0" applyNumberFormat="1" applyFont="1" applyFill="1" applyBorder="1" applyAlignment="1">
      <alignment horizontal="center" vertical="center" textRotation="90" wrapText="1"/>
    </xf>
    <xf numFmtId="0" fontId="11" fillId="2" borderId="30" xfId="0" applyFont="1" applyFill="1" applyBorder="1" applyAlignment="1">
      <alignment horizontal="center" vertical="center" textRotation="90"/>
    </xf>
    <xf numFmtId="0" fontId="11" fillId="2" borderId="63" xfId="0" applyFont="1" applyFill="1" applyBorder="1" applyAlignment="1">
      <alignment horizontal="center" vertical="center" textRotation="90"/>
    </xf>
    <xf numFmtId="1" fontId="18" fillId="2" borderId="61" xfId="0" applyNumberFormat="1" applyFont="1" applyFill="1" applyBorder="1" applyAlignment="1">
      <alignment horizontal="center" vertical="center"/>
    </xf>
    <xf numFmtId="0" fontId="18" fillId="2" borderId="82" xfId="0" applyFont="1" applyFill="1" applyBorder="1" applyAlignment="1">
      <alignment horizontal="left" vertical="center"/>
    </xf>
    <xf numFmtId="0" fontId="17" fillId="2" borderId="50" xfId="0" applyFont="1" applyFill="1" applyBorder="1" applyAlignment="1">
      <alignment horizontal="center" vertical="center"/>
    </xf>
    <xf numFmtId="165" fontId="48" fillId="2" borderId="77" xfId="0" applyNumberFormat="1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 wrapText="1"/>
    </xf>
  </cellXfs>
  <cellStyles count="2">
    <cellStyle name="мой стиль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C272"/>
  <sheetViews>
    <sheetView tabSelected="1" view="pageBreakPreview" topLeftCell="A140" zoomScale="20" zoomScaleNormal="48" zoomScaleSheetLayoutView="20" zoomScalePageLayoutView="46" workbookViewId="0">
      <selection activeCell="C201" sqref="C201:BD201"/>
    </sheetView>
  </sheetViews>
  <sheetFormatPr defaultColWidth="4.6640625" defaultRowHeight="21" x14ac:dyDescent="0.4"/>
  <cols>
    <col min="1" max="1" width="19.88671875" style="21" customWidth="1"/>
    <col min="2" max="13" width="14.6640625" style="21" customWidth="1"/>
    <col min="14" max="14" width="18.6640625" style="21" customWidth="1"/>
    <col min="15" max="15" width="17" style="419" customWidth="1"/>
    <col min="16" max="25" width="14.6640625" style="21" customWidth="1"/>
    <col min="26" max="26" width="13.5546875" style="21" customWidth="1"/>
    <col min="27" max="27" width="12.6640625" style="21" customWidth="1"/>
    <col min="28" max="28" width="19.109375" style="21" customWidth="1"/>
    <col min="29" max="29" width="17" style="21" customWidth="1"/>
    <col min="30" max="30" width="14.6640625" style="240" customWidth="1"/>
    <col min="31" max="31" width="20.109375" style="21" customWidth="1"/>
    <col min="32" max="32" width="18.109375" style="21" customWidth="1"/>
    <col min="33" max="33" width="14.6640625" style="240" customWidth="1"/>
    <col min="34" max="34" width="16.44140625" style="21" customWidth="1"/>
    <col min="35" max="35" width="19.6640625" style="21" customWidth="1"/>
    <col min="36" max="36" width="14.6640625" style="240" customWidth="1"/>
    <col min="37" max="37" width="13.109375" style="21" customWidth="1"/>
    <col min="38" max="38" width="12.88671875" style="21" customWidth="1"/>
    <col min="39" max="39" width="17" style="240" customWidth="1"/>
    <col min="40" max="40" width="17.33203125" style="21" customWidth="1"/>
    <col min="41" max="41" width="20.33203125" style="21" customWidth="1"/>
    <col min="42" max="42" width="18.109375" style="240" customWidth="1"/>
    <col min="43" max="43" width="14.6640625" style="21" customWidth="1"/>
    <col min="44" max="44" width="24.44140625" style="21" customWidth="1"/>
    <col min="45" max="45" width="16.44140625" style="240" customWidth="1"/>
    <col min="46" max="46" width="14.6640625" style="21" customWidth="1"/>
    <col min="47" max="47" width="17" style="21" customWidth="1"/>
    <col min="48" max="48" width="17" style="240" customWidth="1"/>
    <col min="49" max="49" width="14.6640625" style="21" customWidth="1"/>
    <col min="50" max="50" width="17.5546875" style="21" customWidth="1"/>
    <col min="51" max="51" width="18.6640625" style="21" customWidth="1"/>
    <col min="52" max="52" width="14.6640625" style="21" customWidth="1"/>
    <col min="53" max="53" width="21.6640625" style="21" customWidth="1"/>
    <col min="54" max="56" width="17.6640625" style="21" customWidth="1"/>
    <col min="57" max="58" width="17.6640625" style="240" customWidth="1"/>
    <col min="59" max="59" width="25.33203125" style="418" customWidth="1"/>
    <col min="60" max="60" width="17.6640625" style="418" customWidth="1"/>
    <col min="61" max="61" width="17.6640625" style="303" customWidth="1"/>
    <col min="62" max="65" width="4.6640625" style="20"/>
    <col min="66" max="66" width="13" style="21" customWidth="1"/>
    <col min="67" max="71" width="4.6640625" style="21"/>
    <col min="72" max="72" width="20.6640625" style="21" bestFit="1" customWidth="1"/>
    <col min="73" max="75" width="4.6640625" style="21"/>
    <col min="76" max="76" width="26.44140625" style="21" bestFit="1" customWidth="1"/>
    <col min="77" max="16384" width="4.6640625" style="21"/>
  </cols>
  <sheetData>
    <row r="1" spans="1:66" s="197" customFormat="1" ht="70.8" x14ac:dyDescent="1.2">
      <c r="B1" s="197" t="s">
        <v>58</v>
      </c>
      <c r="C1" s="212"/>
      <c r="D1" s="212"/>
      <c r="E1" s="212"/>
      <c r="F1" s="212"/>
      <c r="G1" s="212"/>
      <c r="H1" s="212"/>
      <c r="I1" s="212"/>
      <c r="J1" s="212"/>
      <c r="K1" s="212"/>
      <c r="L1" s="373"/>
      <c r="M1" s="373"/>
      <c r="N1" s="373"/>
      <c r="O1" s="373"/>
      <c r="P1" s="198"/>
      <c r="Q1" s="198"/>
      <c r="R1" s="198"/>
      <c r="T1" s="373"/>
      <c r="U1" s="1998" t="s">
        <v>59</v>
      </c>
      <c r="V1" s="1998"/>
      <c r="W1" s="1998"/>
      <c r="X1" s="1998"/>
      <c r="Y1" s="1998"/>
      <c r="Z1" s="1998"/>
      <c r="AA1" s="1998"/>
      <c r="AB1" s="1998"/>
      <c r="AC1" s="1998"/>
      <c r="AD1" s="1998"/>
      <c r="AE1" s="1998"/>
      <c r="AF1" s="1998"/>
      <c r="AG1" s="1998"/>
      <c r="AH1" s="1998"/>
      <c r="AI1" s="1998"/>
      <c r="AJ1" s="1998"/>
      <c r="AK1" s="1998"/>
      <c r="AL1" s="1998"/>
      <c r="AM1" s="1998"/>
      <c r="AN1" s="1998"/>
      <c r="AO1" s="373"/>
      <c r="AP1" s="373"/>
      <c r="AQ1" s="373"/>
      <c r="AR1" s="373"/>
      <c r="AS1" s="373"/>
      <c r="AT1" s="212"/>
      <c r="AU1" s="212"/>
      <c r="AV1" s="214"/>
      <c r="AW1" s="212"/>
      <c r="AX1" s="212"/>
      <c r="AY1" s="212"/>
      <c r="AZ1" s="212"/>
      <c r="BA1" s="212"/>
      <c r="BB1" s="212"/>
      <c r="BC1" s="212"/>
      <c r="BD1" s="212"/>
      <c r="BE1" s="214"/>
      <c r="BF1" s="199"/>
      <c r="BG1" s="200"/>
      <c r="BH1" s="200"/>
      <c r="BI1" s="201"/>
      <c r="BJ1" s="201"/>
      <c r="BK1" s="201"/>
      <c r="BL1" s="201"/>
      <c r="BM1" s="201"/>
    </row>
    <row r="2" spans="1:66" s="197" customFormat="1" ht="70.8" x14ac:dyDescent="1.2">
      <c r="B2" s="197" t="s">
        <v>125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3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4"/>
      <c r="AE2" s="212"/>
      <c r="AF2" s="212"/>
      <c r="AG2" s="214"/>
      <c r="AH2" s="212"/>
      <c r="AI2" s="212"/>
      <c r="AJ2" s="214"/>
      <c r="AK2" s="212"/>
      <c r="AL2" s="212"/>
      <c r="AM2" s="214"/>
      <c r="AN2" s="212"/>
      <c r="AO2" s="212"/>
      <c r="AP2" s="214"/>
      <c r="AQ2" s="212"/>
      <c r="AR2" s="212"/>
      <c r="AS2" s="214"/>
      <c r="AT2" s="373"/>
      <c r="AU2" s="373"/>
      <c r="AV2" s="212"/>
      <c r="AW2" s="212"/>
      <c r="AX2" s="373"/>
      <c r="AY2" s="373"/>
      <c r="AZ2" s="373"/>
      <c r="BA2" s="373"/>
      <c r="BB2" s="373"/>
      <c r="BC2" s="373"/>
      <c r="BD2" s="373"/>
      <c r="BE2" s="421"/>
      <c r="BF2" s="202"/>
      <c r="BG2" s="198"/>
      <c r="BH2" s="198"/>
      <c r="BI2" s="203"/>
      <c r="BJ2" s="203"/>
      <c r="BK2" s="203"/>
      <c r="BL2" s="203"/>
      <c r="BM2" s="203"/>
      <c r="BN2" s="198"/>
    </row>
    <row r="3" spans="1:66" s="197" customFormat="1" ht="59.4" customHeight="1" x14ac:dyDescent="1.2">
      <c r="B3" s="197" t="s">
        <v>462</v>
      </c>
      <c r="C3" s="212"/>
      <c r="D3" s="212"/>
      <c r="E3" s="212"/>
      <c r="F3" s="212"/>
      <c r="G3" s="212"/>
      <c r="H3" s="212"/>
      <c r="I3" s="212"/>
      <c r="J3" s="212"/>
      <c r="K3" s="212"/>
      <c r="L3" s="23"/>
      <c r="M3" s="23"/>
      <c r="N3" s="23"/>
      <c r="O3" s="23"/>
      <c r="P3" s="204"/>
      <c r="Q3" s="204"/>
      <c r="R3" s="204"/>
      <c r="S3" s="23"/>
      <c r="T3" s="23"/>
      <c r="U3" s="204"/>
      <c r="V3" s="204"/>
      <c r="W3" s="1974" t="s">
        <v>60</v>
      </c>
      <c r="X3" s="1974"/>
      <c r="Y3" s="1974"/>
      <c r="Z3" s="1974"/>
      <c r="AA3" s="1974"/>
      <c r="AB3" s="1974"/>
      <c r="AC3" s="1974"/>
      <c r="AD3" s="1974"/>
      <c r="AE3" s="1974"/>
      <c r="AF3" s="1974"/>
      <c r="AG3" s="1974"/>
      <c r="AH3" s="1974"/>
      <c r="AI3" s="1974"/>
      <c r="AJ3" s="1974"/>
      <c r="AK3" s="1974"/>
      <c r="AM3" s="214"/>
      <c r="AN3" s="212"/>
      <c r="AO3" s="212"/>
      <c r="AP3" s="214"/>
      <c r="AQ3" s="212"/>
      <c r="AR3" s="212"/>
      <c r="AS3" s="214"/>
      <c r="AT3" s="212"/>
      <c r="AU3" s="212"/>
      <c r="AV3" s="214"/>
      <c r="AW3" s="212"/>
      <c r="AX3" s="212"/>
      <c r="AY3" s="212"/>
      <c r="AZ3" s="212"/>
      <c r="BA3" s="212"/>
      <c r="BB3" s="212"/>
      <c r="BC3" s="212"/>
      <c r="BD3" s="212"/>
      <c r="BE3" s="214"/>
      <c r="BF3" s="199"/>
      <c r="BG3" s="200"/>
      <c r="BH3" s="200"/>
      <c r="BI3" s="201"/>
      <c r="BJ3" s="201"/>
      <c r="BK3" s="201"/>
      <c r="BL3" s="201"/>
      <c r="BM3" s="201"/>
    </row>
    <row r="4" spans="1:66" s="197" customFormat="1" ht="54" customHeight="1" x14ac:dyDescent="1.2">
      <c r="B4" s="1209" t="s">
        <v>461</v>
      </c>
      <c r="C4" s="1209"/>
      <c r="D4" s="1209"/>
      <c r="E4" s="1209"/>
      <c r="F4" s="1209"/>
      <c r="G4" s="1209"/>
      <c r="H4" s="1209"/>
      <c r="I4" s="1209"/>
      <c r="J4" s="1209"/>
      <c r="K4" s="1209"/>
      <c r="L4" s="1209"/>
      <c r="M4" s="1209"/>
      <c r="N4" s="1209"/>
      <c r="O4" s="370"/>
      <c r="P4" s="205"/>
      <c r="Q4" s="206"/>
      <c r="R4" s="206"/>
      <c r="S4" s="422"/>
      <c r="T4" s="422"/>
      <c r="U4" s="206"/>
      <c r="V4" s="206"/>
      <c r="W4" s="198"/>
      <c r="X4" s="206"/>
      <c r="Y4" s="206"/>
      <c r="Z4" s="206"/>
      <c r="AA4" s="198"/>
      <c r="AB4" s="206"/>
      <c r="AC4" s="206"/>
      <c r="AD4" s="206"/>
      <c r="AE4" s="206"/>
      <c r="AF4" s="206"/>
      <c r="AG4" s="206"/>
      <c r="AH4" s="206"/>
      <c r="AI4" s="206"/>
      <c r="AJ4" s="206"/>
      <c r="AM4" s="214"/>
      <c r="AN4" s="212"/>
      <c r="AO4" s="216"/>
      <c r="AP4" s="423"/>
      <c r="AQ4" s="216"/>
      <c r="AR4" s="216"/>
      <c r="AS4" s="423"/>
      <c r="AT4" s="373"/>
      <c r="AU4" s="971" t="s">
        <v>406</v>
      </c>
      <c r="AV4" s="879"/>
      <c r="AW4" s="880"/>
      <c r="AX4" s="880"/>
      <c r="AY4" s="880"/>
      <c r="AZ4" s="880"/>
      <c r="BA4" s="880"/>
      <c r="BB4" s="881"/>
      <c r="BC4" s="216"/>
      <c r="BD4" s="216"/>
      <c r="BE4" s="423"/>
      <c r="BF4" s="207"/>
      <c r="BG4" s="200"/>
      <c r="BH4" s="200"/>
      <c r="BI4" s="201"/>
      <c r="BJ4" s="201"/>
      <c r="BK4" s="201"/>
      <c r="BL4" s="201"/>
      <c r="BM4" s="201"/>
    </row>
    <row r="5" spans="1:66" s="197" customFormat="1" ht="83.4" customHeight="1" x14ac:dyDescent="1.2">
      <c r="B5" s="216" t="s">
        <v>431</v>
      </c>
      <c r="C5" s="373"/>
      <c r="D5" s="373"/>
      <c r="E5" s="373"/>
      <c r="F5" s="373"/>
      <c r="G5" s="373"/>
      <c r="H5" s="198" t="s">
        <v>126</v>
      </c>
      <c r="I5" s="373"/>
      <c r="J5" s="212"/>
      <c r="K5" s="212"/>
      <c r="L5" s="373"/>
      <c r="M5" s="373"/>
      <c r="N5" s="373"/>
      <c r="O5" s="370"/>
      <c r="P5" s="205"/>
      <c r="Q5" s="205"/>
      <c r="R5" s="205"/>
      <c r="S5" s="370"/>
      <c r="T5" s="1972" t="s">
        <v>347</v>
      </c>
      <c r="U5" s="1972"/>
      <c r="V5" s="1972"/>
      <c r="W5" s="1972"/>
      <c r="X5" s="1972"/>
      <c r="Y5" s="1972"/>
      <c r="Z5" s="1972"/>
      <c r="AA5" s="1972"/>
      <c r="AB5" s="1972"/>
      <c r="AC5" s="1972"/>
      <c r="AD5" s="1972"/>
      <c r="AE5" s="1972"/>
      <c r="AF5" s="1972"/>
      <c r="AG5" s="1972"/>
      <c r="AH5" s="1972"/>
      <c r="AI5" s="1972"/>
      <c r="AJ5" s="1972"/>
      <c r="AK5" s="1972"/>
      <c r="AL5" s="1972"/>
      <c r="AM5" s="1972"/>
      <c r="AN5" s="370"/>
      <c r="AO5" s="370"/>
      <c r="AP5" s="424"/>
      <c r="AQ5" s="212"/>
      <c r="AR5" s="373"/>
      <c r="AS5" s="421"/>
      <c r="AT5" s="373"/>
      <c r="AU5" s="197" t="s">
        <v>405</v>
      </c>
      <c r="AV5" s="969"/>
      <c r="AW5" s="968"/>
      <c r="AX5" s="968"/>
      <c r="AY5" s="968"/>
      <c r="AZ5" s="212"/>
      <c r="BA5" s="212"/>
      <c r="BB5" s="212"/>
      <c r="BC5" s="212"/>
      <c r="BD5" s="212"/>
      <c r="BE5" s="214"/>
      <c r="BF5" s="199"/>
      <c r="BG5" s="200"/>
      <c r="BH5" s="200"/>
      <c r="BI5" s="201"/>
      <c r="BJ5" s="201"/>
      <c r="BK5" s="201"/>
      <c r="BL5" s="201"/>
      <c r="BM5" s="201"/>
    </row>
    <row r="6" spans="1:66" s="197" customFormat="1" ht="70.8" x14ac:dyDescent="1.2">
      <c r="B6" s="1209" t="s">
        <v>432</v>
      </c>
      <c r="C6" s="1231"/>
      <c r="D6" s="1231"/>
      <c r="E6" s="1231"/>
      <c r="F6" s="1231"/>
      <c r="G6" s="1231"/>
      <c r="H6" s="1231"/>
      <c r="I6" s="1231"/>
      <c r="J6" s="1231"/>
      <c r="K6" s="1231"/>
      <c r="L6" s="1231"/>
      <c r="M6" s="212"/>
      <c r="N6" s="212"/>
      <c r="O6" s="213"/>
      <c r="R6" s="198"/>
      <c r="S6" s="373"/>
      <c r="T6" s="1973"/>
      <c r="U6" s="1973"/>
      <c r="V6" s="1973"/>
      <c r="W6" s="1973"/>
      <c r="X6" s="1973"/>
      <c r="Y6" s="1973"/>
      <c r="Z6" s="1973"/>
      <c r="AA6" s="1973"/>
      <c r="AB6" s="1973"/>
      <c r="AC6" s="1973"/>
      <c r="AD6" s="1973"/>
      <c r="AE6" s="1973"/>
      <c r="AF6" s="1973"/>
      <c r="AG6" s="1973"/>
      <c r="AH6" s="1973"/>
      <c r="AI6" s="1973"/>
      <c r="AJ6" s="1973"/>
      <c r="AK6" s="1973"/>
      <c r="AL6" s="1973"/>
      <c r="AM6" s="1973"/>
      <c r="AN6" s="422"/>
      <c r="AO6" s="422"/>
      <c r="AP6" s="422"/>
      <c r="AQ6" s="422"/>
      <c r="AR6" s="422"/>
      <c r="AS6" s="422"/>
      <c r="AT6" s="212"/>
      <c r="AU6" s="197" t="s">
        <v>136</v>
      </c>
      <c r="AV6" s="968"/>
      <c r="AW6" s="968"/>
      <c r="AX6" s="970"/>
      <c r="AY6" s="970"/>
      <c r="AZ6" s="425"/>
      <c r="BA6" s="425"/>
      <c r="BB6" s="212"/>
      <c r="BC6" s="212"/>
      <c r="BD6" s="212"/>
      <c r="BE6" s="214"/>
      <c r="BF6" s="199"/>
      <c r="BG6" s="200"/>
      <c r="BH6" s="200"/>
      <c r="BI6" s="201"/>
      <c r="BJ6" s="201"/>
      <c r="BK6" s="201"/>
      <c r="BL6" s="201"/>
      <c r="BM6" s="201"/>
    </row>
    <row r="7" spans="1:66" s="208" customFormat="1" ht="85.95" customHeight="1" x14ac:dyDescent="1.2">
      <c r="B7" s="197" t="s">
        <v>433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3"/>
      <c r="R7" s="210"/>
      <c r="S7" s="373"/>
      <c r="T7" s="373"/>
      <c r="U7" s="373"/>
      <c r="V7" s="373"/>
      <c r="W7" s="373"/>
      <c r="X7" s="373"/>
      <c r="Y7" s="426"/>
      <c r="Z7" s="426"/>
      <c r="AA7" s="426"/>
      <c r="AB7" s="426"/>
      <c r="AC7" s="426"/>
      <c r="AD7" s="427"/>
      <c r="AE7" s="426"/>
      <c r="AF7" s="428"/>
      <c r="AG7" s="427"/>
      <c r="AH7" s="426"/>
      <c r="AI7" s="426"/>
      <c r="AJ7" s="427"/>
      <c r="AK7" s="425"/>
      <c r="AL7" s="425"/>
      <c r="AM7" s="429"/>
      <c r="AN7" s="212"/>
      <c r="AO7" s="212"/>
      <c r="AP7" s="214"/>
      <c r="AQ7" s="212"/>
      <c r="AR7" s="425"/>
      <c r="AS7" s="425"/>
      <c r="AT7" s="425"/>
      <c r="AU7" s="212"/>
      <c r="AV7" s="212"/>
      <c r="AW7" s="212"/>
      <c r="AX7" s="425"/>
      <c r="AY7" s="425"/>
      <c r="AZ7" s="425"/>
      <c r="BA7" s="425"/>
      <c r="BB7" s="425"/>
      <c r="BC7" s="425"/>
      <c r="BD7" s="425"/>
      <c r="BE7" s="425"/>
      <c r="BF7" s="209"/>
      <c r="BG7" s="209"/>
      <c r="BH7" s="209"/>
      <c r="BI7" s="211"/>
      <c r="BJ7" s="211"/>
      <c r="BK7" s="211"/>
      <c r="BL7" s="211"/>
      <c r="BM7" s="211"/>
    </row>
    <row r="8" spans="1:66" s="212" customFormat="1" ht="49.2" customHeight="1" x14ac:dyDescent="1.2">
      <c r="O8" s="213"/>
      <c r="AD8" s="214"/>
      <c r="AF8" s="215"/>
      <c r="AG8" s="214"/>
      <c r="AJ8" s="214"/>
      <c r="AM8" s="214"/>
      <c r="AP8" s="214"/>
      <c r="AS8" s="214"/>
      <c r="AV8" s="214"/>
      <c r="BB8" s="197"/>
      <c r="BC8" s="197"/>
      <c r="BD8" s="197"/>
      <c r="BE8" s="199"/>
      <c r="BF8" s="199"/>
      <c r="BG8" s="200"/>
      <c r="BH8" s="200"/>
      <c r="BI8" s="201"/>
      <c r="BJ8" s="217"/>
      <c r="BK8" s="217"/>
      <c r="BL8" s="217"/>
      <c r="BM8" s="217"/>
    </row>
    <row r="9" spans="1:66" s="212" customFormat="1" ht="90.75" customHeight="1" thickBot="1" x14ac:dyDescent="1.25">
      <c r="B9" s="445" t="s">
        <v>72</v>
      </c>
      <c r="C9" s="197"/>
      <c r="D9" s="197"/>
      <c r="E9" s="197"/>
      <c r="F9" s="197"/>
      <c r="G9" s="197"/>
      <c r="H9" s="197"/>
      <c r="I9" s="197"/>
      <c r="J9" s="197"/>
      <c r="O9" s="213"/>
      <c r="AD9" s="214"/>
      <c r="AG9" s="214"/>
      <c r="AJ9" s="214"/>
      <c r="AM9" s="214"/>
      <c r="AN9" s="435"/>
      <c r="AO9" s="435"/>
      <c r="AP9" s="435"/>
      <c r="AQ9" s="435"/>
      <c r="AR9" s="435"/>
      <c r="AS9" s="435"/>
      <c r="AT9" s="469" t="s">
        <v>430</v>
      </c>
      <c r="AU9" s="469"/>
      <c r="AV9" s="469"/>
      <c r="AW9" s="469"/>
      <c r="AX9" s="469"/>
      <c r="AY9" s="469"/>
      <c r="AZ9" s="469"/>
      <c r="BA9" s="469"/>
      <c r="BB9" s="469"/>
      <c r="BC9" s="470"/>
      <c r="BD9" s="470"/>
      <c r="BE9" s="470"/>
      <c r="BF9" s="470"/>
      <c r="BG9" s="470"/>
      <c r="BH9" s="470"/>
      <c r="BI9" s="470"/>
      <c r="BJ9" s="217"/>
      <c r="BK9" s="217"/>
      <c r="BL9" s="217"/>
      <c r="BM9" s="217"/>
    </row>
    <row r="10" spans="1:66" s="23" customFormat="1" ht="59.25" customHeight="1" thickTop="1" x14ac:dyDescent="0.25">
      <c r="A10" s="1984" t="s">
        <v>428</v>
      </c>
      <c r="B10" s="1591" t="s">
        <v>61</v>
      </c>
      <c r="C10" s="1591"/>
      <c r="D10" s="1591"/>
      <c r="E10" s="1591"/>
      <c r="F10" s="1592" t="s">
        <v>62</v>
      </c>
      <c r="G10" s="1847"/>
      <c r="H10" s="1847"/>
      <c r="I10" s="1847"/>
      <c r="J10" s="1848"/>
      <c r="K10" s="1591" t="s">
        <v>63</v>
      </c>
      <c r="L10" s="1591"/>
      <c r="M10" s="1591"/>
      <c r="N10" s="1591"/>
      <c r="O10" s="1591" t="s">
        <v>64</v>
      </c>
      <c r="P10" s="1591"/>
      <c r="Q10" s="1591"/>
      <c r="R10" s="1591"/>
      <c r="S10" s="1591"/>
      <c r="T10" s="1591" t="s">
        <v>65</v>
      </c>
      <c r="U10" s="1591"/>
      <c r="V10" s="1591"/>
      <c r="W10" s="1591"/>
      <c r="X10" s="1591" t="s">
        <v>66</v>
      </c>
      <c r="Y10" s="1591"/>
      <c r="Z10" s="1591"/>
      <c r="AA10" s="1591" t="s">
        <v>67</v>
      </c>
      <c r="AB10" s="1591"/>
      <c r="AC10" s="1591"/>
      <c r="AD10" s="1591"/>
      <c r="AE10" s="1591"/>
      <c r="AF10" s="1591" t="s">
        <v>68</v>
      </c>
      <c r="AG10" s="1591"/>
      <c r="AH10" s="1591"/>
      <c r="AI10" s="1591"/>
      <c r="AJ10" s="1591"/>
      <c r="AK10" s="1601" t="s">
        <v>11</v>
      </c>
      <c r="AL10" s="1601"/>
      <c r="AM10" s="1601"/>
      <c r="AN10" s="1601"/>
      <c r="AO10" s="1591" t="s">
        <v>69</v>
      </c>
      <c r="AP10" s="1591"/>
      <c r="AQ10" s="1591"/>
      <c r="AR10" s="1591"/>
      <c r="AS10" s="1591"/>
      <c r="AT10" s="1601" t="s">
        <v>70</v>
      </c>
      <c r="AU10" s="1601"/>
      <c r="AV10" s="1601"/>
      <c r="AW10" s="1601"/>
      <c r="AX10" s="1591" t="s">
        <v>71</v>
      </c>
      <c r="AY10" s="1591"/>
      <c r="AZ10" s="1591"/>
      <c r="BA10" s="1592"/>
      <c r="BB10" s="1987" t="s">
        <v>117</v>
      </c>
      <c r="BC10" s="1992" t="s">
        <v>129</v>
      </c>
      <c r="BD10" s="1992" t="s">
        <v>118</v>
      </c>
      <c r="BE10" s="1992" t="s">
        <v>119</v>
      </c>
      <c r="BF10" s="1994" t="s">
        <v>120</v>
      </c>
      <c r="BG10" s="1994" t="s">
        <v>121</v>
      </c>
      <c r="BH10" s="1996" t="s">
        <v>122</v>
      </c>
      <c r="BI10" s="1997" t="s">
        <v>75</v>
      </c>
      <c r="BJ10" s="22"/>
      <c r="BK10" s="22"/>
      <c r="BL10" s="22"/>
      <c r="BM10" s="22"/>
      <c r="BN10" s="22"/>
    </row>
    <row r="11" spans="1:66" s="212" customFormat="1" ht="157.5" customHeight="1" x14ac:dyDescent="1.05">
      <c r="A11" s="1985"/>
      <c r="B11" s="963">
        <v>1</v>
      </c>
      <c r="C11" s="963">
        <v>8</v>
      </c>
      <c r="D11" s="963">
        <v>15</v>
      </c>
      <c r="E11" s="963">
        <v>22</v>
      </c>
      <c r="F11" s="219" t="s">
        <v>309</v>
      </c>
      <c r="G11" s="432">
        <v>6</v>
      </c>
      <c r="H11" s="432">
        <v>13</v>
      </c>
      <c r="I11" s="432">
        <v>20</v>
      </c>
      <c r="J11" s="219" t="s">
        <v>310</v>
      </c>
      <c r="K11" s="432">
        <v>3</v>
      </c>
      <c r="L11" s="432">
        <v>10</v>
      </c>
      <c r="M11" s="432">
        <v>17</v>
      </c>
      <c r="N11" s="432">
        <v>24</v>
      </c>
      <c r="O11" s="432">
        <v>1</v>
      </c>
      <c r="P11" s="432">
        <v>8</v>
      </c>
      <c r="Q11" s="432">
        <v>15</v>
      </c>
      <c r="R11" s="432">
        <v>22</v>
      </c>
      <c r="S11" s="219" t="s">
        <v>311</v>
      </c>
      <c r="T11" s="432">
        <v>5</v>
      </c>
      <c r="U11" s="432">
        <v>12</v>
      </c>
      <c r="V11" s="432">
        <v>19</v>
      </c>
      <c r="W11" s="219" t="s">
        <v>312</v>
      </c>
      <c r="X11" s="432">
        <v>2</v>
      </c>
      <c r="Y11" s="432">
        <v>9</v>
      </c>
      <c r="Z11" s="432">
        <v>16</v>
      </c>
      <c r="AA11" s="219" t="s">
        <v>313</v>
      </c>
      <c r="AB11" s="432">
        <v>2</v>
      </c>
      <c r="AC11" s="432">
        <v>9</v>
      </c>
      <c r="AD11" s="432">
        <v>16</v>
      </c>
      <c r="AE11" s="432">
        <v>23</v>
      </c>
      <c r="AF11" s="219" t="s">
        <v>314</v>
      </c>
      <c r="AG11" s="432">
        <v>6</v>
      </c>
      <c r="AH11" s="432">
        <v>13</v>
      </c>
      <c r="AI11" s="432">
        <v>20</v>
      </c>
      <c r="AJ11" s="219" t="s">
        <v>315</v>
      </c>
      <c r="AK11" s="432">
        <v>4</v>
      </c>
      <c r="AL11" s="432">
        <v>11</v>
      </c>
      <c r="AM11" s="432">
        <v>18</v>
      </c>
      <c r="AN11" s="220">
        <v>25</v>
      </c>
      <c r="AO11" s="432">
        <v>1</v>
      </c>
      <c r="AP11" s="432">
        <v>8</v>
      </c>
      <c r="AQ11" s="432">
        <v>15</v>
      </c>
      <c r="AR11" s="432">
        <v>22</v>
      </c>
      <c r="AS11" s="219" t="s">
        <v>316</v>
      </c>
      <c r="AT11" s="432">
        <v>6</v>
      </c>
      <c r="AU11" s="432">
        <v>13</v>
      </c>
      <c r="AV11" s="432">
        <v>20</v>
      </c>
      <c r="AW11" s="221" t="s">
        <v>317</v>
      </c>
      <c r="AX11" s="432">
        <v>3</v>
      </c>
      <c r="AY11" s="432">
        <v>10</v>
      </c>
      <c r="AZ11" s="432">
        <v>17</v>
      </c>
      <c r="BA11" s="431">
        <v>24</v>
      </c>
      <c r="BB11" s="1988"/>
      <c r="BC11" s="1993"/>
      <c r="BD11" s="1993"/>
      <c r="BE11" s="1993"/>
      <c r="BF11" s="1995"/>
      <c r="BG11" s="1995"/>
      <c r="BH11" s="1579"/>
      <c r="BI11" s="1580"/>
      <c r="BJ11" s="217"/>
      <c r="BK11" s="217"/>
      <c r="BL11" s="217"/>
      <c r="BM11" s="217"/>
      <c r="BN11" s="217"/>
    </row>
    <row r="12" spans="1:66" s="212" customFormat="1" ht="145.5" customHeight="1" thickBot="1" x14ac:dyDescent="1.1000000000000001">
      <c r="A12" s="1986"/>
      <c r="B12" s="967">
        <v>7</v>
      </c>
      <c r="C12" s="967">
        <v>14</v>
      </c>
      <c r="D12" s="967">
        <v>21</v>
      </c>
      <c r="E12" s="967">
        <v>28</v>
      </c>
      <c r="F12" s="453" t="s">
        <v>318</v>
      </c>
      <c r="G12" s="452">
        <v>12</v>
      </c>
      <c r="H12" s="452">
        <v>19</v>
      </c>
      <c r="I12" s="452">
        <v>26</v>
      </c>
      <c r="J12" s="452" t="s">
        <v>49</v>
      </c>
      <c r="K12" s="452">
        <v>9</v>
      </c>
      <c r="L12" s="452">
        <v>16</v>
      </c>
      <c r="M12" s="452">
        <v>23</v>
      </c>
      <c r="N12" s="452">
        <v>30</v>
      </c>
      <c r="O12" s="452">
        <v>7</v>
      </c>
      <c r="P12" s="452">
        <v>14</v>
      </c>
      <c r="Q12" s="452">
        <v>21</v>
      </c>
      <c r="R12" s="452">
        <v>28</v>
      </c>
      <c r="S12" s="452" t="s">
        <v>50</v>
      </c>
      <c r="T12" s="452">
        <v>11</v>
      </c>
      <c r="U12" s="452">
        <v>18</v>
      </c>
      <c r="V12" s="452">
        <v>25</v>
      </c>
      <c r="W12" s="452" t="s">
        <v>51</v>
      </c>
      <c r="X12" s="452">
        <v>8</v>
      </c>
      <c r="Y12" s="452">
        <v>15</v>
      </c>
      <c r="Z12" s="452">
        <v>22</v>
      </c>
      <c r="AA12" s="452" t="s">
        <v>52</v>
      </c>
      <c r="AB12" s="452">
        <v>8</v>
      </c>
      <c r="AC12" s="452">
        <v>15</v>
      </c>
      <c r="AD12" s="452">
        <v>22</v>
      </c>
      <c r="AE12" s="452">
        <v>29</v>
      </c>
      <c r="AF12" s="452" t="s">
        <v>53</v>
      </c>
      <c r="AG12" s="452">
        <v>12</v>
      </c>
      <c r="AH12" s="454">
        <v>19</v>
      </c>
      <c r="AI12" s="452">
        <v>26</v>
      </c>
      <c r="AJ12" s="454" t="s">
        <v>54</v>
      </c>
      <c r="AK12" s="454">
        <v>10</v>
      </c>
      <c r="AL12" s="454">
        <v>17</v>
      </c>
      <c r="AM12" s="454">
        <v>24</v>
      </c>
      <c r="AN12" s="454">
        <v>31</v>
      </c>
      <c r="AO12" s="454">
        <v>7</v>
      </c>
      <c r="AP12" s="454">
        <v>14</v>
      </c>
      <c r="AQ12" s="454">
        <v>21</v>
      </c>
      <c r="AR12" s="454">
        <v>28</v>
      </c>
      <c r="AS12" s="454" t="s">
        <v>55</v>
      </c>
      <c r="AT12" s="454">
        <v>12</v>
      </c>
      <c r="AU12" s="454">
        <v>19</v>
      </c>
      <c r="AV12" s="454">
        <v>26</v>
      </c>
      <c r="AW12" s="454" t="s">
        <v>56</v>
      </c>
      <c r="AX12" s="454">
        <v>9</v>
      </c>
      <c r="AY12" s="454">
        <v>16</v>
      </c>
      <c r="AZ12" s="454">
        <v>23</v>
      </c>
      <c r="BA12" s="455">
        <v>31</v>
      </c>
      <c r="BB12" s="1988"/>
      <c r="BC12" s="1993"/>
      <c r="BD12" s="1993"/>
      <c r="BE12" s="1993"/>
      <c r="BF12" s="1995"/>
      <c r="BG12" s="1995"/>
      <c r="BH12" s="1579"/>
      <c r="BI12" s="1580"/>
      <c r="BJ12" s="217"/>
      <c r="BK12" s="217"/>
      <c r="BL12" s="217"/>
      <c r="BM12" s="217"/>
      <c r="BN12" s="217"/>
    </row>
    <row r="13" spans="1:66" s="225" customFormat="1" ht="60.75" customHeight="1" thickTop="1" x14ac:dyDescent="1.05">
      <c r="A13" s="456" t="s">
        <v>5</v>
      </c>
      <c r="B13" s="457"/>
      <c r="C13" s="457"/>
      <c r="D13" s="457"/>
      <c r="E13" s="457"/>
      <c r="F13" s="457"/>
      <c r="G13" s="457"/>
      <c r="H13" s="457"/>
      <c r="I13" s="457"/>
      <c r="J13" s="972">
        <v>17</v>
      </c>
      <c r="K13" s="457"/>
      <c r="L13" s="457"/>
      <c r="M13" s="457"/>
      <c r="N13" s="457"/>
      <c r="O13" s="457"/>
      <c r="P13" s="457"/>
      <c r="Q13" s="457"/>
      <c r="R13" s="457"/>
      <c r="S13" s="459" t="s">
        <v>0</v>
      </c>
      <c r="T13" s="459" t="s">
        <v>0</v>
      </c>
      <c r="U13" s="459" t="s">
        <v>0</v>
      </c>
      <c r="V13" s="459" t="s">
        <v>0</v>
      </c>
      <c r="W13" s="460" t="s">
        <v>319</v>
      </c>
      <c r="X13" s="460" t="s">
        <v>319</v>
      </c>
      <c r="Y13" s="458"/>
      <c r="Z13" s="458"/>
      <c r="AA13" s="458"/>
      <c r="AB13" s="458"/>
      <c r="AC13" s="458"/>
      <c r="AD13" s="458"/>
      <c r="AE13" s="458"/>
      <c r="AF13" s="972">
        <v>17</v>
      </c>
      <c r="AG13" s="458"/>
      <c r="AH13" s="458"/>
      <c r="AI13" s="458"/>
      <c r="AJ13" s="458"/>
      <c r="AK13" s="458"/>
      <c r="AL13" s="458"/>
      <c r="AM13" s="458"/>
      <c r="AN13" s="458"/>
      <c r="AO13" s="458"/>
      <c r="AP13" s="459" t="s">
        <v>0</v>
      </c>
      <c r="AQ13" s="459" t="s">
        <v>0</v>
      </c>
      <c r="AR13" s="459" t="s">
        <v>0</v>
      </c>
      <c r="AS13" s="459" t="s">
        <v>0</v>
      </c>
      <c r="AT13" s="459" t="s">
        <v>140</v>
      </c>
      <c r="AU13" s="459" t="s">
        <v>140</v>
      </c>
      <c r="AV13" s="459" t="s">
        <v>140</v>
      </c>
      <c r="AW13" s="459" t="s">
        <v>140</v>
      </c>
      <c r="AX13" s="459" t="s">
        <v>141</v>
      </c>
      <c r="AY13" s="459" t="s">
        <v>141</v>
      </c>
      <c r="AZ13" s="459" t="s">
        <v>141</v>
      </c>
      <c r="BA13" s="461" t="s">
        <v>141</v>
      </c>
      <c r="BB13" s="973">
        <v>34</v>
      </c>
      <c r="BC13" s="974">
        <v>8</v>
      </c>
      <c r="BD13" s="974">
        <v>4</v>
      </c>
      <c r="BE13" s="974"/>
      <c r="BF13" s="974"/>
      <c r="BG13" s="974"/>
      <c r="BH13" s="974">
        <v>6</v>
      </c>
      <c r="BI13" s="975">
        <v>52</v>
      </c>
      <c r="BJ13" s="224"/>
      <c r="BK13" s="224"/>
      <c r="BL13" s="224"/>
      <c r="BM13" s="224"/>
      <c r="BN13" s="224"/>
    </row>
    <row r="14" spans="1:66" s="225" customFormat="1" ht="60.75" customHeight="1" x14ac:dyDescent="1.05">
      <c r="A14" s="446" t="s">
        <v>6</v>
      </c>
      <c r="B14" s="222"/>
      <c r="C14" s="222"/>
      <c r="D14" s="222"/>
      <c r="E14" s="222"/>
      <c r="F14" s="222"/>
      <c r="G14" s="222"/>
      <c r="H14" s="222"/>
      <c r="I14" s="222"/>
      <c r="J14" s="950">
        <v>17</v>
      </c>
      <c r="K14" s="222"/>
      <c r="L14" s="222"/>
      <c r="M14" s="222"/>
      <c r="N14" s="222"/>
      <c r="O14" s="222"/>
      <c r="P14" s="222"/>
      <c r="Q14" s="222"/>
      <c r="R14" s="222"/>
      <c r="S14" s="177" t="s">
        <v>0</v>
      </c>
      <c r="T14" s="177" t="s">
        <v>0</v>
      </c>
      <c r="U14" s="177" t="s">
        <v>0</v>
      </c>
      <c r="V14" s="177" t="s">
        <v>0</v>
      </c>
      <c r="W14" s="223" t="s">
        <v>141</v>
      </c>
      <c r="X14" s="223" t="s">
        <v>141</v>
      </c>
      <c r="Y14" s="218"/>
      <c r="Z14" s="218"/>
      <c r="AA14" s="218"/>
      <c r="AB14" s="218"/>
      <c r="AC14" s="218"/>
      <c r="AD14" s="218"/>
      <c r="AE14" s="218"/>
      <c r="AF14" s="950">
        <v>17</v>
      </c>
      <c r="AG14" s="218"/>
      <c r="AH14" s="218"/>
      <c r="AI14" s="218"/>
      <c r="AJ14" s="218"/>
      <c r="AK14" s="218"/>
      <c r="AL14" s="218"/>
      <c r="AM14" s="218"/>
      <c r="AN14" s="218"/>
      <c r="AO14" s="218"/>
      <c r="AP14" s="177" t="s">
        <v>0</v>
      </c>
      <c r="AQ14" s="177" t="s">
        <v>0</v>
      </c>
      <c r="AR14" s="177" t="s">
        <v>0</v>
      </c>
      <c r="AS14" s="177" t="s">
        <v>0</v>
      </c>
      <c r="AT14" s="177" t="s">
        <v>140</v>
      </c>
      <c r="AU14" s="177" t="s">
        <v>140</v>
      </c>
      <c r="AV14" s="177" t="s">
        <v>8</v>
      </c>
      <c r="AW14" s="177" t="s">
        <v>8</v>
      </c>
      <c r="AX14" s="177" t="s">
        <v>141</v>
      </c>
      <c r="AY14" s="177" t="s">
        <v>141</v>
      </c>
      <c r="AZ14" s="177" t="s">
        <v>141</v>
      </c>
      <c r="BA14" s="448" t="s">
        <v>141</v>
      </c>
      <c r="BB14" s="976">
        <v>34</v>
      </c>
      <c r="BC14" s="977">
        <v>8</v>
      </c>
      <c r="BD14" s="977">
        <v>2</v>
      </c>
      <c r="BE14" s="977"/>
      <c r="BF14" s="977"/>
      <c r="BG14" s="977"/>
      <c r="BH14" s="977">
        <v>8</v>
      </c>
      <c r="BI14" s="978">
        <v>52</v>
      </c>
      <c r="BJ14" s="224"/>
      <c r="BK14" s="224"/>
      <c r="BL14" s="224"/>
      <c r="BM14" s="224"/>
      <c r="BN14" s="224"/>
    </row>
    <row r="15" spans="1:66" s="225" customFormat="1" ht="60.75" customHeight="1" x14ac:dyDescent="1.05">
      <c r="A15" s="446" t="s">
        <v>7</v>
      </c>
      <c r="B15" s="222"/>
      <c r="C15" s="222"/>
      <c r="D15" s="222"/>
      <c r="E15" s="222"/>
      <c r="F15" s="222"/>
      <c r="G15" s="222"/>
      <c r="H15" s="222"/>
      <c r="I15" s="222"/>
      <c r="J15" s="950">
        <v>17</v>
      </c>
      <c r="K15" s="222"/>
      <c r="L15" s="222"/>
      <c r="M15" s="222"/>
      <c r="N15" s="222"/>
      <c r="O15" s="222"/>
      <c r="P15" s="222"/>
      <c r="Q15" s="222"/>
      <c r="R15" s="222"/>
      <c r="S15" s="177" t="s">
        <v>0</v>
      </c>
      <c r="T15" s="177" t="s">
        <v>0</v>
      </c>
      <c r="U15" s="177" t="s">
        <v>0</v>
      </c>
      <c r="V15" s="177" t="s">
        <v>0</v>
      </c>
      <c r="W15" s="223" t="s">
        <v>141</v>
      </c>
      <c r="X15" s="223" t="s">
        <v>141</v>
      </c>
      <c r="Y15" s="218"/>
      <c r="Z15" s="218"/>
      <c r="AA15" s="218"/>
      <c r="AB15" s="218"/>
      <c r="AC15" s="218"/>
      <c r="AD15" s="218"/>
      <c r="AE15" s="218"/>
      <c r="AF15" s="950">
        <v>17</v>
      </c>
      <c r="AG15" s="218"/>
      <c r="AH15" s="218"/>
      <c r="AI15" s="218"/>
      <c r="AJ15" s="218"/>
      <c r="AK15" s="218"/>
      <c r="AL15" s="218"/>
      <c r="AM15" s="177"/>
      <c r="AN15" s="177"/>
      <c r="AO15" s="177"/>
      <c r="AP15" s="177" t="s">
        <v>0</v>
      </c>
      <c r="AQ15" s="177" t="s">
        <v>0</v>
      </c>
      <c r="AR15" s="177" t="s">
        <v>0</v>
      </c>
      <c r="AS15" s="177" t="s">
        <v>0</v>
      </c>
      <c r="AT15" s="177" t="s">
        <v>9</v>
      </c>
      <c r="AU15" s="177" t="s">
        <v>9</v>
      </c>
      <c r="AV15" s="177" t="s">
        <v>9</v>
      </c>
      <c r="AW15" s="177" t="s">
        <v>9</v>
      </c>
      <c r="AX15" s="177" t="s">
        <v>9</v>
      </c>
      <c r="AY15" s="177" t="s">
        <v>9</v>
      </c>
      <c r="AZ15" s="177" t="s">
        <v>141</v>
      </c>
      <c r="BA15" s="449" t="s">
        <v>141</v>
      </c>
      <c r="BB15" s="976">
        <v>34</v>
      </c>
      <c r="BC15" s="977">
        <v>8</v>
      </c>
      <c r="BD15" s="977"/>
      <c r="BE15" s="977">
        <v>6</v>
      </c>
      <c r="BF15" s="977"/>
      <c r="BG15" s="977"/>
      <c r="BH15" s="977">
        <v>4</v>
      </c>
      <c r="BI15" s="978">
        <v>52</v>
      </c>
      <c r="BJ15" s="224"/>
      <c r="BK15" s="224"/>
      <c r="BL15" s="224"/>
      <c r="BM15" s="224"/>
      <c r="BN15" s="224"/>
    </row>
    <row r="16" spans="1:66" s="225" customFormat="1" ht="60.75" customHeight="1" x14ac:dyDescent="1.05">
      <c r="A16" s="447" t="s">
        <v>16</v>
      </c>
      <c r="B16" s="177" t="s">
        <v>141</v>
      </c>
      <c r="C16" s="432" t="s">
        <v>141</v>
      </c>
      <c r="D16" s="222"/>
      <c r="E16" s="222"/>
      <c r="F16" s="222"/>
      <c r="G16" s="222"/>
      <c r="H16" s="222"/>
      <c r="I16" s="222"/>
      <c r="J16" s="950">
        <v>16</v>
      </c>
      <c r="K16" s="222"/>
      <c r="L16" s="222"/>
      <c r="M16" s="222"/>
      <c r="N16" s="222"/>
      <c r="O16" s="222"/>
      <c r="P16" s="222"/>
      <c r="Q16" s="222"/>
      <c r="R16" s="222"/>
      <c r="S16" s="177"/>
      <c r="T16" s="177" t="s">
        <v>0</v>
      </c>
      <c r="U16" s="177" t="s">
        <v>0</v>
      </c>
      <c r="V16" s="177" t="s">
        <v>0</v>
      </c>
      <c r="W16" s="223" t="s">
        <v>141</v>
      </c>
      <c r="X16" s="223" t="s">
        <v>141</v>
      </c>
      <c r="Y16" s="218"/>
      <c r="Z16" s="218"/>
      <c r="AA16" s="218"/>
      <c r="AB16" s="218"/>
      <c r="AC16" s="218"/>
      <c r="AD16" s="218"/>
      <c r="AE16" s="218"/>
      <c r="AF16" s="950">
        <v>16</v>
      </c>
      <c r="AG16" s="218"/>
      <c r="AH16" s="218"/>
      <c r="AI16" s="218"/>
      <c r="AJ16" s="218"/>
      <c r="AK16" s="218"/>
      <c r="AL16" s="218"/>
      <c r="AM16" s="177"/>
      <c r="AN16" s="177"/>
      <c r="AO16" s="177" t="s">
        <v>0</v>
      </c>
      <c r="AP16" s="177" t="s">
        <v>0</v>
      </c>
      <c r="AQ16" s="177" t="s">
        <v>0</v>
      </c>
      <c r="AR16" s="177" t="s">
        <v>0</v>
      </c>
      <c r="AS16" s="177" t="s">
        <v>9</v>
      </c>
      <c r="AT16" s="177" t="s">
        <v>9</v>
      </c>
      <c r="AU16" s="177" t="s">
        <v>9</v>
      </c>
      <c r="AV16" s="177" t="s">
        <v>9</v>
      </c>
      <c r="AW16" s="177" t="s">
        <v>9</v>
      </c>
      <c r="AX16" s="223" t="s">
        <v>141</v>
      </c>
      <c r="AY16" s="177" t="s">
        <v>141</v>
      </c>
      <c r="AZ16" s="177" t="s">
        <v>141</v>
      </c>
      <c r="BA16" s="448" t="s">
        <v>141</v>
      </c>
      <c r="BB16" s="976">
        <v>32</v>
      </c>
      <c r="BC16" s="977">
        <v>7</v>
      </c>
      <c r="BD16" s="977"/>
      <c r="BE16" s="977">
        <v>5</v>
      </c>
      <c r="BF16" s="977"/>
      <c r="BG16" s="977"/>
      <c r="BH16" s="977">
        <v>8</v>
      </c>
      <c r="BI16" s="978">
        <v>52</v>
      </c>
      <c r="BJ16" s="224"/>
      <c r="BK16" s="224"/>
      <c r="BL16" s="224"/>
      <c r="BM16" s="224"/>
      <c r="BN16" s="224"/>
    </row>
    <row r="17" spans="1:210" s="225" customFormat="1" ht="60.75" customHeight="1" thickBot="1" x14ac:dyDescent="1.1000000000000001">
      <c r="A17" s="462" t="s">
        <v>116</v>
      </c>
      <c r="B17" s="463" t="s">
        <v>141</v>
      </c>
      <c r="C17" s="463"/>
      <c r="D17" s="464"/>
      <c r="E17" s="464"/>
      <c r="F17" s="464"/>
      <c r="G17" s="464"/>
      <c r="H17" s="464"/>
      <c r="I17" s="464"/>
      <c r="J17" s="985">
        <v>17</v>
      </c>
      <c r="K17" s="464"/>
      <c r="L17" s="464"/>
      <c r="M17" s="464"/>
      <c r="N17" s="464"/>
      <c r="O17" s="464"/>
      <c r="P17" s="464"/>
      <c r="Q17" s="464"/>
      <c r="R17" s="464"/>
      <c r="S17" s="466"/>
      <c r="T17" s="466" t="s">
        <v>0</v>
      </c>
      <c r="U17" s="466" t="s">
        <v>0</v>
      </c>
      <c r="V17" s="466" t="s">
        <v>0</v>
      </c>
      <c r="W17" s="463" t="s">
        <v>141</v>
      </c>
      <c r="X17" s="463" t="s">
        <v>141</v>
      </c>
      <c r="Y17" s="465" t="s">
        <v>9</v>
      </c>
      <c r="Z17" s="465" t="s">
        <v>9</v>
      </c>
      <c r="AA17" s="465" t="s">
        <v>10</v>
      </c>
      <c r="AB17" s="465" t="s">
        <v>10</v>
      </c>
      <c r="AC17" s="466" t="s">
        <v>21</v>
      </c>
      <c r="AD17" s="466" t="s">
        <v>21</v>
      </c>
      <c r="AE17" s="465" t="s">
        <v>21</v>
      </c>
      <c r="AF17" s="465" t="s">
        <v>21</v>
      </c>
      <c r="AG17" s="465" t="s">
        <v>21</v>
      </c>
      <c r="AH17" s="465" t="s">
        <v>21</v>
      </c>
      <c r="AI17" s="465" t="s">
        <v>21</v>
      </c>
      <c r="AJ17" s="465" t="s">
        <v>21</v>
      </c>
      <c r="AK17" s="465" t="s">
        <v>21</v>
      </c>
      <c r="AL17" s="465" t="s">
        <v>21</v>
      </c>
      <c r="AM17" s="465" t="s">
        <v>21</v>
      </c>
      <c r="AN17" s="465" t="s">
        <v>21</v>
      </c>
      <c r="AO17" s="465" t="s">
        <v>21</v>
      </c>
      <c r="AP17" s="465" t="s">
        <v>21</v>
      </c>
      <c r="AQ17" s="465" t="s">
        <v>10</v>
      </c>
      <c r="AR17" s="466" t="s">
        <v>10</v>
      </c>
      <c r="AS17" s="465"/>
      <c r="AT17" s="467"/>
      <c r="AU17" s="465"/>
      <c r="AV17" s="465"/>
      <c r="AW17" s="467"/>
      <c r="AX17" s="465"/>
      <c r="AY17" s="465"/>
      <c r="AZ17" s="467"/>
      <c r="BA17" s="468"/>
      <c r="BB17" s="979">
        <v>17</v>
      </c>
      <c r="BC17" s="980">
        <v>3</v>
      </c>
      <c r="BD17" s="980"/>
      <c r="BE17" s="980">
        <v>2</v>
      </c>
      <c r="BF17" s="980">
        <v>14</v>
      </c>
      <c r="BG17" s="980">
        <v>4</v>
      </c>
      <c r="BH17" s="980">
        <v>3</v>
      </c>
      <c r="BI17" s="981">
        <v>43</v>
      </c>
      <c r="BJ17" s="224"/>
      <c r="BK17" s="224"/>
      <c r="BL17" s="224"/>
      <c r="BM17" s="224"/>
      <c r="BN17" s="224"/>
    </row>
    <row r="18" spans="1:210" s="225" customFormat="1" ht="64.2" customHeight="1" thickTop="1" thickBot="1" x14ac:dyDescent="1.1000000000000001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450"/>
      <c r="S18" s="450"/>
      <c r="T18" s="451"/>
      <c r="U18" s="451"/>
      <c r="V18" s="451"/>
      <c r="W18" s="451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7"/>
      <c r="AI18" s="226"/>
      <c r="AJ18" s="228"/>
      <c r="AK18" s="227"/>
      <c r="AL18" s="228"/>
      <c r="AM18" s="228"/>
      <c r="AN18" s="227"/>
      <c r="AO18" s="228"/>
      <c r="AP18" s="228"/>
      <c r="AQ18" s="227"/>
      <c r="AR18" s="228"/>
      <c r="AS18" s="228"/>
      <c r="AT18" s="227"/>
      <c r="AU18" s="228"/>
      <c r="AV18" s="228"/>
      <c r="AW18" s="227"/>
      <c r="AX18" s="228"/>
      <c r="AY18" s="228"/>
      <c r="AZ18" s="227"/>
      <c r="BA18" s="228"/>
      <c r="BB18" s="982">
        <v>151</v>
      </c>
      <c r="BC18" s="983">
        <f t="shared" ref="BC18:BG18" si="0">SUM(BC13:BC17)</f>
        <v>34</v>
      </c>
      <c r="BD18" s="983">
        <f t="shared" si="0"/>
        <v>6</v>
      </c>
      <c r="BE18" s="983">
        <f t="shared" si="0"/>
        <v>13</v>
      </c>
      <c r="BF18" s="983">
        <f t="shared" si="0"/>
        <v>14</v>
      </c>
      <c r="BG18" s="983">
        <f t="shared" si="0"/>
        <v>4</v>
      </c>
      <c r="BH18" s="983">
        <v>29</v>
      </c>
      <c r="BI18" s="984">
        <v>251</v>
      </c>
      <c r="BJ18" s="224"/>
      <c r="BK18" s="224"/>
      <c r="BL18" s="224"/>
      <c r="BM18" s="224"/>
      <c r="BN18" s="224"/>
    </row>
    <row r="19" spans="1:210" s="225" customFormat="1" ht="60" thickTop="1" x14ac:dyDescent="1.05">
      <c r="A19" s="229"/>
      <c r="B19" s="229" t="s">
        <v>343</v>
      </c>
      <c r="D19" s="229"/>
      <c r="E19" s="229"/>
      <c r="F19" s="229"/>
      <c r="H19" s="230"/>
      <c r="I19" s="231" t="s">
        <v>12</v>
      </c>
      <c r="J19" s="229" t="s">
        <v>89</v>
      </c>
      <c r="N19" s="229"/>
      <c r="O19" s="229"/>
      <c r="P19" s="229"/>
      <c r="Q19" s="229"/>
      <c r="R19" s="232"/>
      <c r="S19" s="233"/>
      <c r="T19" s="234"/>
      <c r="U19" s="235"/>
      <c r="V19" s="236" t="s">
        <v>57</v>
      </c>
      <c r="W19" s="1620" t="s">
        <v>91</v>
      </c>
      <c r="X19" s="1849"/>
      <c r="Y19" s="1849"/>
      <c r="Z19" s="1849"/>
      <c r="AA19" s="1849"/>
      <c r="AB19" s="1849"/>
      <c r="AC19" s="1849"/>
      <c r="AD19" s="1849"/>
      <c r="AE19" s="1849"/>
      <c r="AF19" s="1849"/>
      <c r="AG19" s="237"/>
      <c r="AI19" s="236" t="s">
        <v>21</v>
      </c>
      <c r="AJ19" s="231" t="s">
        <v>12</v>
      </c>
      <c r="AK19" s="229" t="s">
        <v>93</v>
      </c>
      <c r="AL19" s="238"/>
      <c r="AM19" s="229"/>
      <c r="AO19" s="238"/>
      <c r="AR19" s="238"/>
      <c r="AT19" s="238"/>
      <c r="AV19" s="437" t="s">
        <v>8</v>
      </c>
      <c r="AW19" s="231" t="s">
        <v>12</v>
      </c>
      <c r="AX19" s="238" t="s">
        <v>88</v>
      </c>
      <c r="BC19" s="238"/>
      <c r="BD19" s="238"/>
      <c r="BE19" s="238"/>
      <c r="BF19" s="239"/>
      <c r="BG19" s="239"/>
      <c r="BH19" s="239"/>
      <c r="BI19" s="239"/>
      <c r="BJ19" s="224"/>
      <c r="BK19" s="224"/>
      <c r="BL19" s="224"/>
      <c r="BM19" s="224"/>
      <c r="BN19" s="224"/>
    </row>
    <row r="20" spans="1:210" s="225" customFormat="1" ht="12" customHeight="1" x14ac:dyDescent="1.05">
      <c r="A20" s="229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32"/>
      <c r="S20" s="232"/>
      <c r="T20" s="235"/>
      <c r="U20" s="235"/>
      <c r="V20" s="232"/>
      <c r="W20" s="238"/>
      <c r="X20" s="233"/>
      <c r="Y20" s="231"/>
      <c r="Z20" s="229"/>
      <c r="AB20" s="229"/>
      <c r="AC20" s="229"/>
      <c r="AD20" s="229"/>
      <c r="AE20" s="229"/>
      <c r="AF20" s="229"/>
      <c r="AG20" s="229"/>
      <c r="AH20" s="238"/>
      <c r="AI20" s="229"/>
      <c r="AK20" s="238"/>
      <c r="AN20" s="238"/>
      <c r="AQ20" s="238"/>
      <c r="AT20" s="238"/>
      <c r="AW20" s="238"/>
      <c r="AZ20" s="238"/>
      <c r="BC20" s="238"/>
      <c r="BD20" s="238"/>
      <c r="BE20" s="238"/>
      <c r="BF20" s="239"/>
      <c r="BG20" s="239"/>
      <c r="BH20" s="239"/>
      <c r="BI20" s="239"/>
      <c r="BJ20" s="224"/>
      <c r="BK20" s="224"/>
      <c r="BL20" s="224"/>
      <c r="BM20" s="224"/>
      <c r="BN20" s="224"/>
    </row>
    <row r="21" spans="1:210" s="225" customFormat="1" ht="60" customHeight="1" x14ac:dyDescent="1.05">
      <c r="A21" s="229"/>
      <c r="B21" s="229"/>
      <c r="C21" s="229"/>
      <c r="D21" s="229"/>
      <c r="E21" s="229"/>
      <c r="F21" s="229"/>
      <c r="G21" s="229"/>
      <c r="H21" s="436" t="s">
        <v>0</v>
      </c>
      <c r="I21" s="231" t="s">
        <v>12</v>
      </c>
      <c r="J21" s="229" t="s">
        <v>90</v>
      </c>
      <c r="N21" s="229"/>
      <c r="O21" s="229"/>
      <c r="P21" s="229"/>
      <c r="Q21" s="229"/>
      <c r="R21" s="232"/>
      <c r="S21" s="232"/>
      <c r="T21" s="234"/>
      <c r="U21" s="235"/>
      <c r="V21" s="437" t="s">
        <v>9</v>
      </c>
      <c r="W21" s="1620" t="s">
        <v>92</v>
      </c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I21" s="437" t="s">
        <v>10</v>
      </c>
      <c r="AJ21" s="231" t="s">
        <v>12</v>
      </c>
      <c r="AK21" s="229" t="s">
        <v>94</v>
      </c>
      <c r="AL21" s="238"/>
      <c r="AM21" s="229"/>
      <c r="AO21" s="238"/>
      <c r="AQ21" s="238"/>
      <c r="AT21" s="238"/>
      <c r="AW21" s="238"/>
      <c r="AZ21" s="238"/>
      <c r="BA21" s="233"/>
      <c r="BB21" s="231"/>
      <c r="BC21" s="229"/>
      <c r="BE21" s="229"/>
      <c r="BF21" s="229"/>
      <c r="BG21" s="229"/>
      <c r="BH21" s="229"/>
      <c r="BI21" s="229"/>
      <c r="BJ21" s="229"/>
      <c r="BK21" s="229"/>
      <c r="BL21" s="224"/>
      <c r="BM21" s="224"/>
      <c r="BN21" s="224"/>
    </row>
    <row r="22" spans="1:210" s="241" customFormat="1" ht="120.75" customHeight="1" thickBot="1" x14ac:dyDescent="1.1000000000000001">
      <c r="A22" s="1974" t="s">
        <v>128</v>
      </c>
      <c r="B22" s="1975"/>
      <c r="C22" s="1975"/>
      <c r="D22" s="1975"/>
      <c r="E22" s="1975"/>
      <c r="F22" s="1975"/>
      <c r="G22" s="1975"/>
      <c r="H22" s="1975"/>
      <c r="I22" s="1975"/>
      <c r="J22" s="1975"/>
      <c r="K22" s="1975"/>
      <c r="L22" s="1975"/>
      <c r="M22" s="1975"/>
      <c r="N22" s="1975"/>
      <c r="O22" s="1975"/>
      <c r="P22" s="1975"/>
      <c r="Q22" s="1975"/>
      <c r="R22" s="1975"/>
      <c r="S22" s="1975"/>
      <c r="T22" s="1975"/>
      <c r="U22" s="1975"/>
      <c r="V22" s="1975"/>
      <c r="W22" s="1975"/>
      <c r="X22" s="1975"/>
      <c r="Y22" s="1975"/>
      <c r="Z22" s="1975"/>
      <c r="AA22" s="1975"/>
      <c r="AB22" s="1975"/>
      <c r="AC22" s="1975"/>
      <c r="AD22" s="1975"/>
      <c r="AE22" s="1975"/>
      <c r="AF22" s="1975"/>
      <c r="AG22" s="1975"/>
      <c r="AH22" s="1975"/>
      <c r="AI22" s="1975"/>
      <c r="AJ22" s="1975"/>
      <c r="AK22" s="1975"/>
      <c r="AL22" s="1975"/>
      <c r="AM22" s="1975"/>
      <c r="AN22" s="1975"/>
      <c r="AO22" s="1975"/>
      <c r="AP22" s="1975"/>
      <c r="AQ22" s="1975"/>
      <c r="AR22" s="1975"/>
      <c r="AS22" s="1975"/>
      <c r="AT22" s="1975"/>
      <c r="AU22" s="1975"/>
      <c r="AV22" s="1975"/>
      <c r="AW22" s="1975"/>
      <c r="AX22" s="1975"/>
      <c r="AY22" s="1975"/>
      <c r="AZ22" s="1975"/>
      <c r="BA22" s="1975"/>
      <c r="BB22" s="1975"/>
      <c r="BC22" s="1975"/>
      <c r="BD22" s="1975"/>
      <c r="BE22" s="1975"/>
      <c r="BF22" s="1975"/>
      <c r="BG22" s="1975"/>
      <c r="BH22" s="1975"/>
      <c r="BI22" s="1975"/>
      <c r="BJ22" s="229"/>
      <c r="BK22" s="242"/>
      <c r="BL22" s="242"/>
      <c r="BM22" s="242"/>
    </row>
    <row r="23" spans="1:210" s="241" customFormat="1" ht="55.8" thickTop="1" x14ac:dyDescent="0.85">
      <c r="A23" s="1748" t="s">
        <v>13</v>
      </c>
      <c r="B23" s="1309" t="s">
        <v>135</v>
      </c>
      <c r="C23" s="1310"/>
      <c r="D23" s="1310"/>
      <c r="E23" s="1310"/>
      <c r="F23" s="1310"/>
      <c r="G23" s="1310"/>
      <c r="H23" s="1310"/>
      <c r="I23" s="1310"/>
      <c r="J23" s="1310"/>
      <c r="K23" s="1310"/>
      <c r="L23" s="1310"/>
      <c r="M23" s="1310"/>
      <c r="N23" s="1783" t="s">
        <v>1</v>
      </c>
      <c r="O23" s="1724" t="s">
        <v>74</v>
      </c>
      <c r="P23" s="1615" t="s">
        <v>73</v>
      </c>
      <c r="Q23" s="1616"/>
      <c r="R23" s="1616"/>
      <c r="S23" s="1616"/>
      <c r="T23" s="1616"/>
      <c r="U23" s="1616"/>
      <c r="V23" s="1616"/>
      <c r="W23" s="1616"/>
      <c r="X23" s="1616"/>
      <c r="Y23" s="1616"/>
      <c r="Z23" s="1616"/>
      <c r="AA23" s="1616"/>
      <c r="AB23" s="1857" t="s">
        <v>81</v>
      </c>
      <c r="AC23" s="1858"/>
      <c r="AD23" s="1858"/>
      <c r="AE23" s="1858"/>
      <c r="AF23" s="1858"/>
      <c r="AG23" s="1858"/>
      <c r="AH23" s="1858"/>
      <c r="AI23" s="1858"/>
      <c r="AJ23" s="1858"/>
      <c r="AK23" s="1858"/>
      <c r="AL23" s="1858"/>
      <c r="AM23" s="1858"/>
      <c r="AN23" s="1858"/>
      <c r="AO23" s="1858"/>
      <c r="AP23" s="1858"/>
      <c r="AQ23" s="1858"/>
      <c r="AR23" s="1858"/>
      <c r="AS23" s="1858"/>
      <c r="AT23" s="1858"/>
      <c r="AU23" s="1858"/>
      <c r="AV23" s="1858"/>
      <c r="AW23" s="1858"/>
      <c r="AX23" s="1858"/>
      <c r="AY23" s="1858"/>
      <c r="AZ23" s="1858"/>
      <c r="BA23" s="1858"/>
      <c r="BB23" s="1858"/>
      <c r="BC23" s="1858"/>
      <c r="BD23" s="1858"/>
      <c r="BE23" s="1858"/>
      <c r="BF23" s="1859"/>
      <c r="BG23" s="1854" t="s">
        <v>123</v>
      </c>
      <c r="BH23" s="1963" t="s">
        <v>87</v>
      </c>
      <c r="BI23" s="2005"/>
      <c r="BJ23" s="242"/>
      <c r="BK23" s="242"/>
      <c r="BL23" s="242"/>
      <c r="BM23" s="242"/>
    </row>
    <row r="24" spans="1:210" s="241" customFormat="1" ht="60" customHeight="1" x14ac:dyDescent="0.85">
      <c r="A24" s="1749"/>
      <c r="B24" s="1311"/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784"/>
      <c r="O24" s="1579"/>
      <c r="P24" s="1598" t="s">
        <v>75</v>
      </c>
      <c r="Q24" s="1613"/>
      <c r="R24" s="1597" t="s">
        <v>76</v>
      </c>
      <c r="S24" s="1598"/>
      <c r="T24" s="1617" t="s">
        <v>82</v>
      </c>
      <c r="U24" s="1618"/>
      <c r="V24" s="1618"/>
      <c r="W24" s="1618"/>
      <c r="X24" s="1618"/>
      <c r="Y24" s="1618"/>
      <c r="Z24" s="1618"/>
      <c r="AA24" s="1618"/>
      <c r="AB24" s="1646" t="s">
        <v>2</v>
      </c>
      <c r="AC24" s="1646"/>
      <c r="AD24" s="1646"/>
      <c r="AE24" s="1646"/>
      <c r="AF24" s="1646"/>
      <c r="AG24" s="1646"/>
      <c r="AH24" s="1821" t="s">
        <v>3</v>
      </c>
      <c r="AI24" s="1822"/>
      <c r="AJ24" s="1822"/>
      <c r="AK24" s="1822"/>
      <c r="AL24" s="1822"/>
      <c r="AM24" s="1822"/>
      <c r="AN24" s="1823"/>
      <c r="AO24" s="1607" t="s">
        <v>4</v>
      </c>
      <c r="AP24" s="1608"/>
      <c r="AQ24" s="1608"/>
      <c r="AR24" s="1608"/>
      <c r="AS24" s="1608"/>
      <c r="AT24" s="1609"/>
      <c r="AU24" s="1607" t="s">
        <v>15</v>
      </c>
      <c r="AV24" s="1608"/>
      <c r="AW24" s="1608"/>
      <c r="AX24" s="1608"/>
      <c r="AY24" s="1608"/>
      <c r="AZ24" s="1609"/>
      <c r="BA24" s="1607" t="s">
        <v>114</v>
      </c>
      <c r="BB24" s="1608"/>
      <c r="BC24" s="1608"/>
      <c r="BD24" s="1608"/>
      <c r="BE24" s="1608"/>
      <c r="BF24" s="1609"/>
      <c r="BG24" s="1855"/>
      <c r="BH24" s="1564"/>
      <c r="BI24" s="1565"/>
      <c r="BJ24" s="242"/>
      <c r="BK24" s="242"/>
      <c r="BL24" s="242"/>
      <c r="BM24" s="242"/>
    </row>
    <row r="25" spans="1:210" s="241" customFormat="1" ht="118.5" customHeight="1" x14ac:dyDescent="0.85">
      <c r="A25" s="1749"/>
      <c r="B25" s="1311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784"/>
      <c r="O25" s="1579"/>
      <c r="P25" s="1598"/>
      <c r="Q25" s="1613"/>
      <c r="R25" s="1597"/>
      <c r="S25" s="1598"/>
      <c r="T25" s="1583" t="s">
        <v>77</v>
      </c>
      <c r="U25" s="1613"/>
      <c r="V25" s="1583" t="s">
        <v>78</v>
      </c>
      <c r="W25" s="1613"/>
      <c r="X25" s="1583" t="s">
        <v>79</v>
      </c>
      <c r="Y25" s="1613"/>
      <c r="Z25" s="1597" t="s">
        <v>80</v>
      </c>
      <c r="AA25" s="1598"/>
      <c r="AB25" s="1340" t="s">
        <v>320</v>
      </c>
      <c r="AC25" s="1341"/>
      <c r="AD25" s="1342"/>
      <c r="AE25" s="1647" t="s">
        <v>146</v>
      </c>
      <c r="AF25" s="1341"/>
      <c r="AG25" s="1648"/>
      <c r="AH25" s="1340" t="s">
        <v>147</v>
      </c>
      <c r="AI25" s="1341"/>
      <c r="AJ25" s="1342"/>
      <c r="AK25" s="1619" t="s">
        <v>148</v>
      </c>
      <c r="AL25" s="1343"/>
      <c r="AM25" s="1343"/>
      <c r="AN25" s="1346"/>
      <c r="AO25" s="1343" t="s">
        <v>321</v>
      </c>
      <c r="AP25" s="1343"/>
      <c r="AQ25" s="1344"/>
      <c r="AR25" s="1345" t="s">
        <v>149</v>
      </c>
      <c r="AS25" s="1343"/>
      <c r="AT25" s="1346"/>
      <c r="AU25" s="1347" t="s">
        <v>150</v>
      </c>
      <c r="AV25" s="1348"/>
      <c r="AW25" s="1349"/>
      <c r="AX25" s="1348" t="s">
        <v>151</v>
      </c>
      <c r="AY25" s="1348"/>
      <c r="AZ25" s="1350"/>
      <c r="BA25" s="1439" t="s">
        <v>427</v>
      </c>
      <c r="BB25" s="1343"/>
      <c r="BC25" s="1344"/>
      <c r="BD25" s="1345" t="s">
        <v>322</v>
      </c>
      <c r="BE25" s="1343"/>
      <c r="BF25" s="1346"/>
      <c r="BG25" s="1855"/>
      <c r="BH25" s="1564"/>
      <c r="BI25" s="1565"/>
      <c r="BJ25" s="242"/>
      <c r="BK25" s="242"/>
      <c r="BL25" s="242"/>
      <c r="BM25" s="242"/>
    </row>
    <row r="26" spans="1:210" s="241" customFormat="1" ht="237.75" customHeight="1" thickBot="1" x14ac:dyDescent="0.9">
      <c r="A26" s="1750"/>
      <c r="B26" s="1313"/>
      <c r="C26" s="1314"/>
      <c r="D26" s="1314"/>
      <c r="E26" s="1314"/>
      <c r="F26" s="1314"/>
      <c r="G26" s="1314"/>
      <c r="H26" s="1314"/>
      <c r="I26" s="1314"/>
      <c r="J26" s="1314"/>
      <c r="K26" s="1314"/>
      <c r="L26" s="1314"/>
      <c r="M26" s="1314"/>
      <c r="N26" s="1785"/>
      <c r="O26" s="1581"/>
      <c r="P26" s="1600"/>
      <c r="Q26" s="1614"/>
      <c r="R26" s="1599"/>
      <c r="S26" s="1600"/>
      <c r="T26" s="1599"/>
      <c r="U26" s="1614"/>
      <c r="V26" s="1599"/>
      <c r="W26" s="1614"/>
      <c r="X26" s="1599"/>
      <c r="Y26" s="1614"/>
      <c r="Z26" s="1599"/>
      <c r="AA26" s="1600"/>
      <c r="AB26" s="55" t="s">
        <v>84</v>
      </c>
      <c r="AC26" s="56" t="s">
        <v>85</v>
      </c>
      <c r="AD26" s="243" t="s">
        <v>86</v>
      </c>
      <c r="AE26" s="244" t="s">
        <v>84</v>
      </c>
      <c r="AF26" s="56" t="s">
        <v>85</v>
      </c>
      <c r="AG26" s="245" t="s">
        <v>86</v>
      </c>
      <c r="AH26" s="55" t="s">
        <v>84</v>
      </c>
      <c r="AI26" s="56" t="s">
        <v>85</v>
      </c>
      <c r="AJ26" s="243" t="s">
        <v>86</v>
      </c>
      <c r="AK26" s="1913" t="s">
        <v>84</v>
      </c>
      <c r="AL26" s="1914"/>
      <c r="AM26" s="792" t="s">
        <v>85</v>
      </c>
      <c r="AN26" s="246" t="s">
        <v>86</v>
      </c>
      <c r="AO26" s="15" t="s">
        <v>84</v>
      </c>
      <c r="AP26" s="56" t="s">
        <v>85</v>
      </c>
      <c r="AQ26" s="54" t="s">
        <v>86</v>
      </c>
      <c r="AR26" s="855" t="s">
        <v>84</v>
      </c>
      <c r="AS26" s="56" t="s">
        <v>85</v>
      </c>
      <c r="AT26" s="54" t="s">
        <v>86</v>
      </c>
      <c r="AU26" s="496" t="s">
        <v>84</v>
      </c>
      <c r="AV26" s="497" t="s">
        <v>85</v>
      </c>
      <c r="AW26" s="498" t="s">
        <v>86</v>
      </c>
      <c r="AX26" s="499" t="s">
        <v>84</v>
      </c>
      <c r="AY26" s="497" t="s">
        <v>85</v>
      </c>
      <c r="AZ26" s="498" t="s">
        <v>86</v>
      </c>
      <c r="BA26" s="55" t="s">
        <v>84</v>
      </c>
      <c r="BB26" s="56" t="s">
        <v>85</v>
      </c>
      <c r="BC26" s="54" t="s">
        <v>86</v>
      </c>
      <c r="BD26" s="855" t="s">
        <v>84</v>
      </c>
      <c r="BE26" s="56" t="s">
        <v>85</v>
      </c>
      <c r="BF26" s="245" t="s">
        <v>86</v>
      </c>
      <c r="BG26" s="1856"/>
      <c r="BH26" s="1566"/>
      <c r="BI26" s="1567"/>
      <c r="BJ26" s="242"/>
      <c r="BK26" s="242"/>
      <c r="BL26" s="242"/>
      <c r="BM26" s="242"/>
    </row>
    <row r="27" spans="1:210" s="443" customFormat="1" ht="126.75" customHeight="1" thickBot="1" x14ac:dyDescent="1.1000000000000001">
      <c r="A27" s="678">
        <v>1</v>
      </c>
      <c r="B27" s="1650" t="s">
        <v>83</v>
      </c>
      <c r="C27" s="1651"/>
      <c r="D27" s="1651"/>
      <c r="E27" s="1651"/>
      <c r="F27" s="1651"/>
      <c r="G27" s="1651"/>
      <c r="H27" s="1651"/>
      <c r="I27" s="1651"/>
      <c r="J27" s="1651"/>
      <c r="K27" s="1651"/>
      <c r="L27" s="1651"/>
      <c r="M27" s="1651"/>
      <c r="N27" s="845"/>
      <c r="O27" s="679"/>
      <c r="P27" s="1568">
        <f>P29+P30+P31+P32+P34+P35+P36+P38+P39+P40+P41+P43+P44+P46+P47+P48+P53+P55+P56+P58+P60+P61+P63+P64</f>
        <v>5220</v>
      </c>
      <c r="Q27" s="1569"/>
      <c r="R27" s="1568">
        <f>R29+R30+R31+R32+R34+R35+R36+R38+R39+R40+R41+R43+R44+R46+R47+R53+R55+R56+R58+R60+R63</f>
        <v>2502</v>
      </c>
      <c r="S27" s="1569"/>
      <c r="T27" s="1568">
        <f>T29+T30+T31+T32+T34+T35+T36+T38+T39+T40+T41+T46+T47+T53+T55+T56+T58+T60+T63</f>
        <v>1202</v>
      </c>
      <c r="U27" s="1569"/>
      <c r="V27" s="1568">
        <f>V35+V36+V38+V40+V46+V47+V53+V55+V56+V58+V63</f>
        <v>372</v>
      </c>
      <c r="W27" s="1569"/>
      <c r="X27" s="1568">
        <f>X34+X35+X38+X39+X40+X41+X43+X44+X53+X60+X63</f>
        <v>834</v>
      </c>
      <c r="Y27" s="1569"/>
      <c r="Z27" s="1568">
        <f>Z29+Z30+Z31+Z32</f>
        <v>94</v>
      </c>
      <c r="AA27" s="1569"/>
      <c r="AB27" s="440">
        <f>AB29+AB34+AB35+AB38+AB43+AB44+AB46</f>
        <v>858</v>
      </c>
      <c r="AC27" s="794">
        <f>AC29+AC34+AC38+AC43+AC35+AC46+AC44</f>
        <v>422</v>
      </c>
      <c r="AD27" s="495">
        <f>AD29+AD34+AD38+AD43+AD35+AD46+AD44</f>
        <v>23</v>
      </c>
      <c r="AE27" s="680">
        <f>AE30+AE34+AE36+AE35+AE38+AE44+AE46</f>
        <v>832</v>
      </c>
      <c r="AF27" s="794">
        <f>AF30+AF34+AF36+AF38+AF43+AF35+AF46+AF44</f>
        <v>410</v>
      </c>
      <c r="AG27" s="495">
        <f>AG30+AG36+AG34+AG38+AG43+AG35+AG46+AG44</f>
        <v>23</v>
      </c>
      <c r="AH27" s="440">
        <f>AH31+AH34+AH38+AH39+AH40+AH44+AH47+AH55</f>
        <v>884</v>
      </c>
      <c r="AI27" s="794">
        <f>AI34+AI39+AI40+AI43+AI55+AI31+AI38+AI47+AI44</f>
        <v>462</v>
      </c>
      <c r="AJ27" s="491">
        <f>AJ34+AJ38+AJ39+AJ40+AJ43+AJ55+AJ31+AJ47+AJ44</f>
        <v>25</v>
      </c>
      <c r="AK27" s="1568">
        <f>AK32+AK34+AK40+AK55+AK47+AK48+AK53</f>
        <v>764</v>
      </c>
      <c r="AL27" s="1759"/>
      <c r="AM27" s="495">
        <f>AM32+AM34+AM40+AM55+AM47+AM53</f>
        <v>380</v>
      </c>
      <c r="AN27" s="492">
        <f>AN32+AN34+AN40+AN55+AN47+AN48+AN53</f>
        <v>20</v>
      </c>
      <c r="AO27" s="440">
        <f>AO41+AO60+AO61+AO58</f>
        <v>514</v>
      </c>
      <c r="AP27" s="794">
        <f>AP55+AP60+AP41+AP58+AP61</f>
        <v>236</v>
      </c>
      <c r="AQ27" s="492">
        <f>AQ55+AQ60+AQ63+AQ41+AQ61+AQ58</f>
        <v>11</v>
      </c>
      <c r="AR27" s="440">
        <f>AR41+AR60+AR61+AR63+AR64+AR58</f>
        <v>698</v>
      </c>
      <c r="AS27" s="794">
        <f>AS60+AS63+AS41+AS58</f>
        <v>286</v>
      </c>
      <c r="AT27" s="492">
        <f>AT63+AT60+AT41+AT61+AT64+AT58</f>
        <v>19</v>
      </c>
      <c r="AU27" s="440">
        <f>AU60+AU61+AU63+AU64</f>
        <v>370</v>
      </c>
      <c r="AV27" s="794">
        <f>AV60+AV63</f>
        <v>160</v>
      </c>
      <c r="AW27" s="491">
        <f>AW60+AW63+AW61+AW64</f>
        <v>10</v>
      </c>
      <c r="AX27" s="840">
        <f>AX56+AX60+AX63</f>
        <v>300</v>
      </c>
      <c r="AY27" s="794">
        <f>AY56+AY60+AY63</f>
        <v>146</v>
      </c>
      <c r="AZ27" s="492">
        <f>AZ56+AZ60+AZ63+AZ61</f>
        <v>9</v>
      </c>
      <c r="BA27" s="440"/>
      <c r="BB27" s="794"/>
      <c r="BC27" s="495"/>
      <c r="BD27" s="680"/>
      <c r="BE27" s="794"/>
      <c r="BF27" s="492"/>
      <c r="BG27" s="826">
        <f>BG29+BG30+BG32+BG31+BG34+BG35+BG36+BG38+BG39+BG40+BG41+BG43+BG44+BG46+BG47+BG48+BG55+BG56+BG60+BG61+BG63+BG64+BG53+BG58</f>
        <v>140</v>
      </c>
      <c r="BH27" s="1900"/>
      <c r="BI27" s="1901"/>
      <c r="BJ27" s="441"/>
      <c r="BK27" s="442"/>
      <c r="BL27" s="442"/>
      <c r="BM27" s="442"/>
      <c r="BO27" s="444"/>
      <c r="BP27" s="444" t="s">
        <v>331</v>
      </c>
      <c r="BQ27" s="444"/>
      <c r="BR27" s="444"/>
      <c r="BS27" s="444"/>
      <c r="BT27" s="444"/>
      <c r="BU27" s="444"/>
    </row>
    <row r="28" spans="1:210" s="36" customFormat="1" ht="60" customHeight="1" thickBot="1" x14ac:dyDescent="0.5">
      <c r="A28" s="681" t="s">
        <v>253</v>
      </c>
      <c r="B28" s="1542" t="s">
        <v>142</v>
      </c>
      <c r="C28" s="1543"/>
      <c r="D28" s="1543"/>
      <c r="E28" s="1543"/>
      <c r="F28" s="1543"/>
      <c r="G28" s="1543"/>
      <c r="H28" s="1543"/>
      <c r="I28" s="1543"/>
      <c r="J28" s="1543"/>
      <c r="K28" s="1543"/>
      <c r="L28" s="1543"/>
      <c r="M28" s="1544"/>
      <c r="N28" s="682"/>
      <c r="O28" s="683"/>
      <c r="P28" s="1640"/>
      <c r="Q28" s="1641"/>
      <c r="R28" s="1625">
        <f>AC27+AF27+AI27+AM27+AP27+AS27+AV27+AY27</f>
        <v>2502</v>
      </c>
      <c r="S28" s="1626"/>
      <c r="T28" s="1625">
        <f>T27+V27+X27+Z27</f>
        <v>2502</v>
      </c>
      <c r="U28" s="1626"/>
      <c r="V28" s="1711"/>
      <c r="W28" s="1700"/>
      <c r="X28" s="1711"/>
      <c r="Y28" s="1700"/>
      <c r="Z28" s="1711"/>
      <c r="AA28" s="1700"/>
      <c r="AB28" s="166">
        <f>AC27+AF27+AI27+AM27+AP27+AS27+AV27+AY27</f>
        <v>2502</v>
      </c>
      <c r="AC28" s="683"/>
      <c r="AD28" s="684"/>
      <c r="AE28" s="685"/>
      <c r="AF28" s="683"/>
      <c r="AG28" s="686"/>
      <c r="AH28" s="687"/>
      <c r="AI28" s="683"/>
      <c r="AJ28" s="684"/>
      <c r="AK28" s="1910"/>
      <c r="AL28" s="1546"/>
      <c r="AM28" s="688"/>
      <c r="AN28" s="686"/>
      <c r="AO28" s="108"/>
      <c r="AP28" s="688"/>
      <c r="AQ28" s="684"/>
      <c r="AR28" s="689"/>
      <c r="AS28" s="688"/>
      <c r="AT28" s="690"/>
      <c r="AU28" s="691"/>
      <c r="AV28" s="692"/>
      <c r="AW28" s="693"/>
      <c r="AX28" s="694"/>
      <c r="AY28" s="692"/>
      <c r="AZ28" s="695"/>
      <c r="BA28" s="696"/>
      <c r="BB28" s="690"/>
      <c r="BC28" s="684"/>
      <c r="BD28" s="697"/>
      <c r="BE28" s="690"/>
      <c r="BF28" s="686"/>
      <c r="BG28" s="848"/>
      <c r="BH28" s="698"/>
      <c r="BI28" s="39"/>
      <c r="BJ28" s="247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</row>
    <row r="29" spans="1:210" s="36" customFormat="1" ht="61.2" x14ac:dyDescent="1.05">
      <c r="A29" s="699" t="s">
        <v>20</v>
      </c>
      <c r="B29" s="1358" t="s">
        <v>143</v>
      </c>
      <c r="C29" s="1358"/>
      <c r="D29" s="1358"/>
      <c r="E29" s="1358"/>
      <c r="F29" s="1358"/>
      <c r="G29" s="1358"/>
      <c r="H29" s="1358"/>
      <c r="I29" s="1358"/>
      <c r="J29" s="1358"/>
      <c r="K29" s="1358"/>
      <c r="L29" s="1358"/>
      <c r="M29" s="1358"/>
      <c r="N29" s="156"/>
      <c r="O29" s="772" t="s">
        <v>385</v>
      </c>
      <c r="P29" s="1482">
        <v>72</v>
      </c>
      <c r="Q29" s="1442"/>
      <c r="R29" s="1442">
        <v>34</v>
      </c>
      <c r="S29" s="1442"/>
      <c r="T29" s="1442">
        <v>18</v>
      </c>
      <c r="U29" s="1442"/>
      <c r="V29" s="1508"/>
      <c r="W29" s="1508"/>
      <c r="X29" s="1508"/>
      <c r="Y29" s="1508"/>
      <c r="Z29" s="1508">
        <v>16</v>
      </c>
      <c r="AA29" s="1530"/>
      <c r="AB29" s="988">
        <v>72</v>
      </c>
      <c r="AC29" s="989">
        <v>34</v>
      </c>
      <c r="AD29" s="990">
        <v>2</v>
      </c>
      <c r="AE29" s="991"/>
      <c r="AF29" s="992"/>
      <c r="AG29" s="993"/>
      <c r="AH29" s="994"/>
      <c r="AI29" s="992"/>
      <c r="AJ29" s="990"/>
      <c r="AK29" s="1911"/>
      <c r="AL29" s="1912"/>
      <c r="AM29" s="989"/>
      <c r="AN29" s="993"/>
      <c r="AO29" s="813"/>
      <c r="AP29" s="796"/>
      <c r="AQ29" s="115"/>
      <c r="AR29" s="147"/>
      <c r="AS29" s="796"/>
      <c r="AT29" s="843"/>
      <c r="AU29" s="555"/>
      <c r="AV29" s="556"/>
      <c r="AW29" s="506"/>
      <c r="AX29" s="557"/>
      <c r="AY29" s="556"/>
      <c r="AZ29" s="558"/>
      <c r="BA29" s="157"/>
      <c r="BB29" s="843"/>
      <c r="BC29" s="115"/>
      <c r="BD29" s="812"/>
      <c r="BE29" s="843"/>
      <c r="BF29" s="829"/>
      <c r="BG29" s="1037">
        <v>2</v>
      </c>
      <c r="BH29" s="1584" t="s">
        <v>47</v>
      </c>
      <c r="BI29" s="1296"/>
      <c r="BJ29" s="247"/>
      <c r="BK29" s="20"/>
      <c r="BL29" s="20"/>
      <c r="BM29" s="20"/>
      <c r="BN29" s="217" t="s">
        <v>332</v>
      </c>
      <c r="BO29" s="217"/>
      <c r="BP29" s="217"/>
      <c r="BQ29" s="217"/>
      <c r="BR29" s="217"/>
      <c r="BT29" s="248">
        <f>AD27+AG27+AJ27+AN27+AQ27+AT27+AW27+AZ27</f>
        <v>140</v>
      </c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</row>
    <row r="30" spans="1:210" s="251" customFormat="1" ht="61.2" x14ac:dyDescent="1.05">
      <c r="A30" s="700" t="s">
        <v>14</v>
      </c>
      <c r="B30" s="1639" t="s">
        <v>144</v>
      </c>
      <c r="C30" s="1639"/>
      <c r="D30" s="1639"/>
      <c r="E30" s="1639"/>
      <c r="F30" s="1639"/>
      <c r="G30" s="1639"/>
      <c r="H30" s="1639"/>
      <c r="I30" s="1639"/>
      <c r="J30" s="1639"/>
      <c r="K30" s="1639"/>
      <c r="L30" s="1639"/>
      <c r="M30" s="1639"/>
      <c r="N30" s="824"/>
      <c r="O30" s="804">
        <v>2</v>
      </c>
      <c r="P30" s="1418">
        <v>72</v>
      </c>
      <c r="Q30" s="1419"/>
      <c r="R30" s="1419">
        <v>34</v>
      </c>
      <c r="S30" s="1419"/>
      <c r="T30" s="1419">
        <v>18</v>
      </c>
      <c r="U30" s="1419"/>
      <c r="V30" s="1446"/>
      <c r="W30" s="1446"/>
      <c r="X30" s="1446"/>
      <c r="Y30" s="1446"/>
      <c r="Z30" s="1446">
        <v>16</v>
      </c>
      <c r="AA30" s="1447"/>
      <c r="AB30" s="995"/>
      <c r="AC30" s="996"/>
      <c r="AD30" s="997"/>
      <c r="AE30" s="998">
        <v>72</v>
      </c>
      <c r="AF30" s="999">
        <v>34</v>
      </c>
      <c r="AG30" s="1000">
        <v>2</v>
      </c>
      <c r="AH30" s="994"/>
      <c r="AI30" s="992"/>
      <c r="AJ30" s="990"/>
      <c r="AK30" s="1773"/>
      <c r="AL30" s="1774"/>
      <c r="AM30" s="989"/>
      <c r="AN30" s="993"/>
      <c r="AO30" s="802"/>
      <c r="AP30" s="803"/>
      <c r="AQ30" s="123"/>
      <c r="AR30" s="149"/>
      <c r="AS30" s="803"/>
      <c r="AT30" s="801"/>
      <c r="AU30" s="564"/>
      <c r="AV30" s="701"/>
      <c r="AW30" s="516"/>
      <c r="AX30" s="702"/>
      <c r="AY30" s="701"/>
      <c r="AZ30" s="703"/>
      <c r="BA30" s="704"/>
      <c r="BB30" s="801"/>
      <c r="BC30" s="123"/>
      <c r="BD30" s="835"/>
      <c r="BE30" s="801"/>
      <c r="BF30" s="831"/>
      <c r="BG30" s="1038">
        <v>2</v>
      </c>
      <c r="BH30" s="1589" t="s">
        <v>399</v>
      </c>
      <c r="BI30" s="1590"/>
      <c r="BJ30" s="249"/>
      <c r="BK30" s="250"/>
      <c r="BL30" s="250"/>
      <c r="BM30" s="250"/>
      <c r="BN30" s="1282">
        <f>AC27+AF27+AI27+AM27+AP27+AS27+AV27+AY27</f>
        <v>2502</v>
      </c>
      <c r="BO30" s="1282"/>
      <c r="BP30" s="1282"/>
      <c r="BQ30" s="1282"/>
      <c r="BR30" s="217"/>
      <c r="BS30" s="217"/>
      <c r="BT30" s="217"/>
      <c r="BU30" s="438">
        <f>R27*100/R131</f>
        <v>59.289099526066352</v>
      </c>
      <c r="BV30" s="250"/>
      <c r="BW30" s="250"/>
      <c r="BX30" s="250"/>
      <c r="BY30" s="250"/>
      <c r="BZ30" s="250"/>
      <c r="CA30" s="250"/>
      <c r="CB30" s="250"/>
      <c r="CC30" s="250"/>
      <c r="CD30" s="250"/>
      <c r="CE30" s="250"/>
      <c r="CF30" s="250"/>
      <c r="CG30" s="250"/>
      <c r="CH30" s="250"/>
      <c r="CI30" s="250"/>
      <c r="CJ30" s="250"/>
      <c r="CK30" s="250"/>
      <c r="CL30" s="250"/>
      <c r="CM30" s="250"/>
      <c r="CN30" s="250"/>
      <c r="CO30" s="250"/>
      <c r="CP30" s="250"/>
      <c r="CQ30" s="250"/>
      <c r="CR30" s="250"/>
      <c r="CS30" s="250"/>
      <c r="CT30" s="250"/>
      <c r="CU30" s="250"/>
      <c r="CV30" s="250"/>
      <c r="CW30" s="250"/>
      <c r="CX30" s="250"/>
      <c r="CY30" s="250"/>
      <c r="CZ30" s="250"/>
      <c r="DA30" s="250"/>
      <c r="DB30" s="250"/>
      <c r="DC30" s="250"/>
      <c r="DD30" s="250"/>
      <c r="DE30" s="250"/>
      <c r="DF30" s="250"/>
      <c r="DG30" s="250"/>
      <c r="DH30" s="250"/>
      <c r="DI30" s="250"/>
      <c r="DJ30" s="250"/>
      <c r="DK30" s="250"/>
      <c r="DL30" s="250"/>
      <c r="DM30" s="250"/>
      <c r="DN30" s="250"/>
      <c r="DO30" s="250"/>
      <c r="DP30" s="250"/>
      <c r="DQ30" s="250"/>
      <c r="DR30" s="250"/>
      <c r="DS30" s="250"/>
      <c r="DT30" s="250"/>
      <c r="DU30" s="250"/>
      <c r="DV30" s="250"/>
      <c r="DW30" s="250"/>
      <c r="DX30" s="250"/>
      <c r="DY30" s="250"/>
      <c r="DZ30" s="250"/>
      <c r="EA30" s="250"/>
      <c r="EB30" s="250"/>
      <c r="EC30" s="250"/>
      <c r="ED30" s="250"/>
      <c r="EE30" s="250"/>
      <c r="EF30" s="250"/>
      <c r="EG30" s="250"/>
      <c r="EH30" s="250"/>
      <c r="EI30" s="250"/>
      <c r="EJ30" s="250"/>
      <c r="EK30" s="250"/>
      <c r="EL30" s="250"/>
      <c r="EM30" s="250"/>
      <c r="EN30" s="250"/>
      <c r="EO30" s="250"/>
      <c r="EP30" s="250"/>
      <c r="EQ30" s="250"/>
      <c r="ER30" s="250"/>
      <c r="ES30" s="250"/>
      <c r="ET30" s="250"/>
      <c r="EU30" s="250"/>
      <c r="EV30" s="250"/>
      <c r="EW30" s="250"/>
      <c r="EX30" s="250"/>
      <c r="EY30" s="250"/>
      <c r="EZ30" s="250"/>
      <c r="FA30" s="250"/>
      <c r="FB30" s="250"/>
      <c r="FC30" s="250"/>
      <c r="FD30" s="250"/>
      <c r="FE30" s="250"/>
      <c r="FF30" s="250"/>
      <c r="FG30" s="250"/>
      <c r="FH30" s="250"/>
      <c r="FI30" s="250"/>
      <c r="FJ30" s="250"/>
      <c r="FK30" s="250"/>
      <c r="FL30" s="250"/>
      <c r="FM30" s="250"/>
      <c r="FN30" s="250"/>
      <c r="FO30" s="250"/>
      <c r="FP30" s="250"/>
      <c r="FQ30" s="250"/>
      <c r="FR30" s="250"/>
      <c r="FS30" s="250"/>
      <c r="FT30" s="250"/>
      <c r="FU30" s="250"/>
      <c r="FV30" s="250"/>
      <c r="FW30" s="250"/>
      <c r="FX30" s="250"/>
      <c r="FY30" s="250"/>
      <c r="FZ30" s="250"/>
      <c r="GA30" s="250"/>
      <c r="GB30" s="250"/>
      <c r="GC30" s="250"/>
      <c r="GD30" s="250"/>
      <c r="GE30" s="250"/>
      <c r="GF30" s="250"/>
      <c r="GG30" s="250"/>
      <c r="GH30" s="250"/>
      <c r="GI30" s="250"/>
      <c r="GJ30" s="250"/>
      <c r="GK30" s="250"/>
      <c r="GL30" s="250"/>
      <c r="GM30" s="250"/>
      <c r="GN30" s="250"/>
      <c r="GO30" s="250"/>
      <c r="GP30" s="250"/>
      <c r="GQ30" s="250"/>
      <c r="GR30" s="250"/>
      <c r="GS30" s="250"/>
      <c r="GT30" s="250"/>
      <c r="GU30" s="250"/>
      <c r="GV30" s="250"/>
      <c r="GW30" s="250"/>
      <c r="GX30" s="250"/>
      <c r="GY30" s="250"/>
      <c r="GZ30" s="250"/>
      <c r="HA30" s="250"/>
      <c r="HB30" s="250"/>
    </row>
    <row r="31" spans="1:210" s="251" customFormat="1" ht="61.2" x14ac:dyDescent="1.05">
      <c r="A31" s="857" t="s">
        <v>19</v>
      </c>
      <c r="B31" s="1355" t="s">
        <v>198</v>
      </c>
      <c r="C31" s="1355"/>
      <c r="D31" s="1355"/>
      <c r="E31" s="1355"/>
      <c r="F31" s="1355"/>
      <c r="G31" s="1355"/>
      <c r="H31" s="1355"/>
      <c r="I31" s="1355"/>
      <c r="J31" s="1355"/>
      <c r="K31" s="1355"/>
      <c r="L31" s="1355"/>
      <c r="M31" s="1355"/>
      <c r="N31" s="838">
        <v>3</v>
      </c>
      <c r="O31" s="807"/>
      <c r="P31" s="1727">
        <v>144</v>
      </c>
      <c r="Q31" s="1588"/>
      <c r="R31" s="1588">
        <v>76</v>
      </c>
      <c r="S31" s="1588"/>
      <c r="T31" s="1588">
        <v>40</v>
      </c>
      <c r="U31" s="1588"/>
      <c r="V31" s="1644"/>
      <c r="W31" s="1644"/>
      <c r="X31" s="1644"/>
      <c r="Y31" s="1644"/>
      <c r="Z31" s="1644">
        <v>36</v>
      </c>
      <c r="AA31" s="1694"/>
      <c r="AB31" s="1001"/>
      <c r="AC31" s="1002"/>
      <c r="AD31" s="1003"/>
      <c r="AE31" s="1004"/>
      <c r="AF31" s="1005"/>
      <c r="AG31" s="1006"/>
      <c r="AH31" s="1001">
        <v>144</v>
      </c>
      <c r="AI31" s="1002">
        <v>76</v>
      </c>
      <c r="AJ31" s="1003">
        <v>4</v>
      </c>
      <c r="AK31" s="1624"/>
      <c r="AL31" s="1507"/>
      <c r="AM31" s="1002"/>
      <c r="AN31" s="1006"/>
      <c r="AO31" s="109"/>
      <c r="AP31" s="833"/>
      <c r="AQ31" s="117"/>
      <c r="AR31" s="705"/>
      <c r="AS31" s="833"/>
      <c r="AT31" s="120"/>
      <c r="AU31" s="706"/>
      <c r="AV31" s="707"/>
      <c r="AW31" s="511"/>
      <c r="AX31" s="708"/>
      <c r="AY31" s="707"/>
      <c r="AZ31" s="709"/>
      <c r="BA31" s="710"/>
      <c r="BB31" s="120"/>
      <c r="BC31" s="117"/>
      <c r="BD31" s="711"/>
      <c r="BE31" s="120"/>
      <c r="BF31" s="119"/>
      <c r="BG31" s="1039">
        <v>4</v>
      </c>
      <c r="BH31" s="1506" t="s">
        <v>46</v>
      </c>
      <c r="BI31" s="1507"/>
      <c r="BJ31" s="249"/>
      <c r="BK31" s="250"/>
      <c r="BL31" s="250"/>
      <c r="BM31" s="250"/>
      <c r="BN31" s="217"/>
      <c r="BO31" s="217"/>
      <c r="BP31" s="217"/>
      <c r="BQ31" s="217"/>
      <c r="BR31" s="217"/>
      <c r="BS31" s="217"/>
      <c r="BT31" s="217"/>
      <c r="BU31" s="250"/>
      <c r="BV31" s="250"/>
      <c r="BW31" s="250"/>
      <c r="BX31" s="250"/>
      <c r="BY31" s="250"/>
      <c r="BZ31" s="250"/>
      <c r="CA31" s="250"/>
      <c r="CB31" s="250"/>
      <c r="CC31" s="250"/>
      <c r="CD31" s="250"/>
      <c r="CE31" s="250"/>
      <c r="CF31" s="250"/>
      <c r="CG31" s="250"/>
      <c r="CH31" s="250"/>
      <c r="CI31" s="250"/>
      <c r="CJ31" s="250"/>
      <c r="CK31" s="250"/>
      <c r="CL31" s="250"/>
      <c r="CM31" s="250"/>
      <c r="CN31" s="250"/>
      <c r="CO31" s="250"/>
      <c r="CP31" s="250"/>
      <c r="CQ31" s="250"/>
      <c r="CR31" s="250"/>
      <c r="CS31" s="250"/>
      <c r="CT31" s="250"/>
      <c r="CU31" s="250"/>
      <c r="CV31" s="250"/>
      <c r="CW31" s="250"/>
      <c r="CX31" s="250"/>
      <c r="CY31" s="250"/>
      <c r="CZ31" s="250"/>
      <c r="DA31" s="250"/>
      <c r="DB31" s="250"/>
      <c r="DC31" s="250"/>
      <c r="DD31" s="250"/>
      <c r="DE31" s="250"/>
      <c r="DF31" s="250"/>
      <c r="DG31" s="250"/>
      <c r="DH31" s="250"/>
      <c r="DI31" s="250"/>
      <c r="DJ31" s="250"/>
      <c r="DK31" s="250"/>
      <c r="DL31" s="250"/>
      <c r="DM31" s="250"/>
      <c r="DN31" s="250"/>
      <c r="DO31" s="250"/>
      <c r="DP31" s="250"/>
      <c r="DQ31" s="250"/>
      <c r="DR31" s="250"/>
      <c r="DS31" s="250"/>
      <c r="DT31" s="250"/>
      <c r="DU31" s="250"/>
      <c r="DV31" s="250"/>
      <c r="DW31" s="250"/>
      <c r="DX31" s="250"/>
      <c r="DY31" s="250"/>
      <c r="DZ31" s="250"/>
      <c r="EA31" s="250"/>
      <c r="EB31" s="250"/>
      <c r="EC31" s="250"/>
      <c r="ED31" s="250"/>
      <c r="EE31" s="250"/>
      <c r="EF31" s="250"/>
      <c r="EG31" s="250"/>
      <c r="EH31" s="250"/>
      <c r="EI31" s="250"/>
      <c r="EJ31" s="250"/>
      <c r="EK31" s="250"/>
      <c r="EL31" s="250"/>
      <c r="EM31" s="250"/>
      <c r="EN31" s="250"/>
      <c r="EO31" s="250"/>
      <c r="EP31" s="250"/>
      <c r="EQ31" s="250"/>
      <c r="ER31" s="250"/>
      <c r="ES31" s="250"/>
      <c r="ET31" s="250"/>
      <c r="EU31" s="250"/>
      <c r="EV31" s="250"/>
      <c r="EW31" s="250"/>
      <c r="EX31" s="250"/>
      <c r="EY31" s="250"/>
      <c r="EZ31" s="250"/>
      <c r="FA31" s="250"/>
      <c r="FB31" s="250"/>
      <c r="FC31" s="250"/>
      <c r="FD31" s="250"/>
      <c r="FE31" s="250"/>
      <c r="FF31" s="250"/>
      <c r="FG31" s="250"/>
      <c r="FH31" s="250"/>
      <c r="FI31" s="250"/>
      <c r="FJ31" s="250"/>
      <c r="FK31" s="250"/>
      <c r="FL31" s="250"/>
      <c r="FM31" s="250"/>
      <c r="FN31" s="250"/>
      <c r="FO31" s="250"/>
      <c r="FP31" s="250"/>
      <c r="FQ31" s="250"/>
      <c r="FR31" s="250"/>
      <c r="FS31" s="250"/>
      <c r="FT31" s="250"/>
      <c r="FU31" s="250"/>
      <c r="FV31" s="250"/>
      <c r="FW31" s="250"/>
      <c r="FX31" s="250"/>
      <c r="FY31" s="250"/>
      <c r="FZ31" s="250"/>
      <c r="GA31" s="250"/>
      <c r="GB31" s="250"/>
      <c r="GC31" s="250"/>
      <c r="GD31" s="250"/>
      <c r="GE31" s="250"/>
      <c r="GF31" s="250"/>
      <c r="GG31" s="250"/>
      <c r="GH31" s="250"/>
      <c r="GI31" s="250"/>
      <c r="GJ31" s="250"/>
      <c r="GK31" s="250"/>
      <c r="GL31" s="250"/>
      <c r="GM31" s="250"/>
      <c r="GN31" s="250"/>
      <c r="GO31" s="250"/>
      <c r="GP31" s="250"/>
      <c r="GQ31" s="250"/>
      <c r="GR31" s="250"/>
      <c r="GS31" s="250"/>
      <c r="GT31" s="250"/>
      <c r="GU31" s="250"/>
      <c r="GV31" s="250"/>
      <c r="GW31" s="250"/>
      <c r="GX31" s="250"/>
      <c r="GY31" s="250"/>
      <c r="GZ31" s="250"/>
      <c r="HA31" s="250"/>
      <c r="HB31" s="250"/>
    </row>
    <row r="32" spans="1:210" s="251" customFormat="1" ht="61.8" thickBot="1" x14ac:dyDescent="1.1000000000000001">
      <c r="A32" s="712" t="s">
        <v>360</v>
      </c>
      <c r="B32" s="1639" t="s">
        <v>145</v>
      </c>
      <c r="C32" s="1639"/>
      <c r="D32" s="1639"/>
      <c r="E32" s="1639"/>
      <c r="F32" s="1639"/>
      <c r="G32" s="1639"/>
      <c r="H32" s="1639"/>
      <c r="I32" s="1639"/>
      <c r="J32" s="1639"/>
      <c r="K32" s="1639"/>
      <c r="L32" s="1639"/>
      <c r="M32" s="1639"/>
      <c r="N32" s="824">
        <v>4</v>
      </c>
      <c r="O32" s="804"/>
      <c r="P32" s="1418">
        <v>144</v>
      </c>
      <c r="Q32" s="1419"/>
      <c r="R32" s="1419">
        <v>60</v>
      </c>
      <c r="S32" s="1419"/>
      <c r="T32" s="1419">
        <v>34</v>
      </c>
      <c r="U32" s="1419"/>
      <c r="V32" s="1446"/>
      <c r="W32" s="1446"/>
      <c r="X32" s="1446"/>
      <c r="Y32" s="1446"/>
      <c r="Z32" s="1446">
        <v>26</v>
      </c>
      <c r="AA32" s="1447"/>
      <c r="AB32" s="1007"/>
      <c r="AC32" s="999"/>
      <c r="AD32" s="997"/>
      <c r="AE32" s="1008"/>
      <c r="AF32" s="996"/>
      <c r="AG32" s="1000"/>
      <c r="AH32" s="995"/>
      <c r="AI32" s="996"/>
      <c r="AJ32" s="997"/>
      <c r="AK32" s="1612">
        <v>144</v>
      </c>
      <c r="AL32" s="1326"/>
      <c r="AM32" s="999">
        <v>60</v>
      </c>
      <c r="AN32" s="1000">
        <v>4</v>
      </c>
      <c r="AO32" s="802"/>
      <c r="AP32" s="803"/>
      <c r="AQ32" s="123"/>
      <c r="AR32" s="149"/>
      <c r="AS32" s="803"/>
      <c r="AT32" s="801"/>
      <c r="AU32" s="564"/>
      <c r="AV32" s="701"/>
      <c r="AW32" s="516"/>
      <c r="AX32" s="702"/>
      <c r="AY32" s="701"/>
      <c r="AZ32" s="703"/>
      <c r="BA32" s="704"/>
      <c r="BB32" s="801"/>
      <c r="BC32" s="123"/>
      <c r="BD32" s="835"/>
      <c r="BE32" s="801"/>
      <c r="BF32" s="831"/>
      <c r="BG32" s="1038">
        <v>4</v>
      </c>
      <c r="BH32" s="1589" t="s">
        <v>48</v>
      </c>
      <c r="BI32" s="1590"/>
      <c r="BJ32" s="249"/>
      <c r="BK32" s="250"/>
      <c r="BL32" s="250"/>
      <c r="BM32" s="250"/>
      <c r="BN32" s="217"/>
      <c r="BO32" s="217"/>
      <c r="BP32" s="217"/>
      <c r="BQ32" s="217"/>
      <c r="BR32" s="217"/>
      <c r="BS32" s="217"/>
      <c r="BT32" s="217"/>
      <c r="BU32" s="250"/>
      <c r="BV32" s="250"/>
      <c r="BW32" s="250"/>
      <c r="BX32" s="250"/>
      <c r="BY32" s="250"/>
      <c r="BZ32" s="250"/>
      <c r="CA32" s="250"/>
      <c r="CB32" s="250"/>
      <c r="CC32" s="250"/>
      <c r="CD32" s="250"/>
      <c r="CE32" s="250"/>
      <c r="CF32" s="250"/>
      <c r="CG32" s="250"/>
      <c r="CH32" s="250"/>
      <c r="CI32" s="250"/>
      <c r="CJ32" s="250"/>
      <c r="CK32" s="250"/>
      <c r="CL32" s="250"/>
      <c r="CM32" s="250"/>
      <c r="CN32" s="250"/>
      <c r="CO32" s="250"/>
      <c r="CP32" s="250"/>
      <c r="CQ32" s="250"/>
      <c r="CR32" s="250"/>
      <c r="CS32" s="250"/>
      <c r="CT32" s="250"/>
      <c r="CU32" s="250"/>
      <c r="CV32" s="250"/>
      <c r="CW32" s="250"/>
      <c r="CX32" s="250"/>
      <c r="CY32" s="250"/>
      <c r="CZ32" s="250"/>
      <c r="DA32" s="250"/>
      <c r="DB32" s="250"/>
      <c r="DC32" s="250"/>
      <c r="DD32" s="250"/>
      <c r="DE32" s="250"/>
      <c r="DF32" s="250"/>
      <c r="DG32" s="250"/>
      <c r="DH32" s="250"/>
      <c r="DI32" s="250"/>
      <c r="DJ32" s="250"/>
      <c r="DK32" s="250"/>
      <c r="DL32" s="250"/>
      <c r="DM32" s="250"/>
      <c r="DN32" s="250"/>
      <c r="DO32" s="250"/>
      <c r="DP32" s="250"/>
      <c r="DQ32" s="250"/>
      <c r="DR32" s="250"/>
      <c r="DS32" s="250"/>
      <c r="DT32" s="250"/>
      <c r="DU32" s="250"/>
      <c r="DV32" s="250"/>
      <c r="DW32" s="250"/>
      <c r="DX32" s="250"/>
      <c r="DY32" s="250"/>
      <c r="DZ32" s="250"/>
      <c r="EA32" s="250"/>
      <c r="EB32" s="250"/>
      <c r="EC32" s="250"/>
      <c r="ED32" s="250"/>
      <c r="EE32" s="250"/>
      <c r="EF32" s="250"/>
      <c r="EG32" s="250"/>
      <c r="EH32" s="250"/>
      <c r="EI32" s="250"/>
      <c r="EJ32" s="250"/>
      <c r="EK32" s="250"/>
      <c r="EL32" s="250"/>
      <c r="EM32" s="250"/>
      <c r="EN32" s="250"/>
      <c r="EO32" s="250"/>
      <c r="EP32" s="250"/>
      <c r="EQ32" s="250"/>
      <c r="ER32" s="250"/>
      <c r="ES32" s="250"/>
      <c r="ET32" s="250"/>
      <c r="EU32" s="250"/>
      <c r="EV32" s="250"/>
      <c r="EW32" s="250"/>
      <c r="EX32" s="250"/>
      <c r="EY32" s="250"/>
      <c r="EZ32" s="250"/>
      <c r="FA32" s="250"/>
      <c r="FB32" s="250"/>
      <c r="FC32" s="250"/>
      <c r="FD32" s="250"/>
      <c r="FE32" s="250"/>
      <c r="FF32" s="250"/>
      <c r="FG32" s="250"/>
      <c r="FH32" s="250"/>
      <c r="FI32" s="250"/>
      <c r="FJ32" s="250"/>
      <c r="FK32" s="250"/>
      <c r="FL32" s="250"/>
      <c r="FM32" s="250"/>
      <c r="FN32" s="250"/>
      <c r="FO32" s="250"/>
      <c r="FP32" s="250"/>
      <c r="FQ32" s="250"/>
      <c r="FR32" s="250"/>
      <c r="FS32" s="250"/>
      <c r="FT32" s="250"/>
      <c r="FU32" s="250"/>
      <c r="FV32" s="250"/>
      <c r="FW32" s="250"/>
      <c r="FX32" s="250"/>
      <c r="FY32" s="250"/>
      <c r="FZ32" s="250"/>
      <c r="GA32" s="250"/>
      <c r="GB32" s="250"/>
      <c r="GC32" s="250"/>
      <c r="GD32" s="250"/>
      <c r="GE32" s="250"/>
      <c r="GF32" s="250"/>
      <c r="GG32" s="250"/>
      <c r="GH32" s="250"/>
      <c r="GI32" s="250"/>
      <c r="GJ32" s="250"/>
      <c r="GK32" s="250"/>
      <c r="GL32" s="250"/>
      <c r="GM32" s="250"/>
      <c r="GN32" s="250"/>
      <c r="GO32" s="250"/>
      <c r="GP32" s="250"/>
      <c r="GQ32" s="250"/>
      <c r="GR32" s="250"/>
      <c r="GS32" s="250"/>
      <c r="GT32" s="250"/>
      <c r="GU32" s="250"/>
      <c r="GV32" s="250"/>
      <c r="GW32" s="250"/>
      <c r="GX32" s="250"/>
      <c r="GY32" s="250"/>
      <c r="GZ32" s="250"/>
      <c r="HA32" s="250"/>
      <c r="HB32" s="250"/>
    </row>
    <row r="33" spans="1:211" s="254" customFormat="1" ht="121.5" customHeight="1" thickBot="1" x14ac:dyDescent="0.95">
      <c r="A33" s="681" t="s">
        <v>255</v>
      </c>
      <c r="B33" s="1542" t="s">
        <v>434</v>
      </c>
      <c r="C33" s="1543"/>
      <c r="D33" s="1543"/>
      <c r="E33" s="1543"/>
      <c r="F33" s="1543"/>
      <c r="G33" s="1543"/>
      <c r="H33" s="1543"/>
      <c r="I33" s="1543"/>
      <c r="J33" s="1543"/>
      <c r="K33" s="1543"/>
      <c r="L33" s="1543"/>
      <c r="M33" s="1544"/>
      <c r="N33" s="153"/>
      <c r="O33" s="775"/>
      <c r="P33" s="1436"/>
      <c r="Q33" s="1436"/>
      <c r="R33" s="1436"/>
      <c r="S33" s="1436"/>
      <c r="T33" s="1436"/>
      <c r="U33" s="1436"/>
      <c r="V33" s="1436"/>
      <c r="W33" s="1436"/>
      <c r="X33" s="1436"/>
      <c r="Y33" s="1436"/>
      <c r="Z33" s="1642"/>
      <c r="AA33" s="1643"/>
      <c r="AB33" s="128"/>
      <c r="AC33" s="775"/>
      <c r="AD33" s="112"/>
      <c r="AE33" s="129"/>
      <c r="AF33" s="775"/>
      <c r="AG33" s="828"/>
      <c r="AH33" s="128"/>
      <c r="AI33" s="775"/>
      <c r="AJ33" s="112"/>
      <c r="AK33" s="1904"/>
      <c r="AL33" s="1905"/>
      <c r="AM33" s="827"/>
      <c r="AN33" s="828"/>
      <c r="AO33" s="847"/>
      <c r="AP33" s="827"/>
      <c r="AQ33" s="862"/>
      <c r="AR33" s="110"/>
      <c r="AS33" s="827"/>
      <c r="AT33" s="862"/>
      <c r="AU33" s="500"/>
      <c r="AV33" s="501"/>
      <c r="AW33" s="502"/>
      <c r="AX33" s="503"/>
      <c r="AY33" s="501"/>
      <c r="AZ33" s="504"/>
      <c r="BA33" s="252"/>
      <c r="BB33" s="862"/>
      <c r="BC33" s="112"/>
      <c r="BD33" s="846"/>
      <c r="BE33" s="862"/>
      <c r="BF33" s="828"/>
      <c r="BG33" s="959"/>
      <c r="BH33" s="1389" t="s">
        <v>25</v>
      </c>
      <c r="BI33" s="1390"/>
      <c r="BJ33" s="25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</row>
    <row r="34" spans="1:211" s="4" customFormat="1" ht="61.2" x14ac:dyDescent="0.9">
      <c r="A34" s="858" t="s">
        <v>152</v>
      </c>
      <c r="B34" s="1396" t="s">
        <v>155</v>
      </c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713" t="s">
        <v>204</v>
      </c>
      <c r="O34" s="772">
        <v>3</v>
      </c>
      <c r="P34" s="1442">
        <f>AB34+AE34+AH34+AK34+AO34+AR34+AU34+AX34+BA34+BD34</f>
        <v>710</v>
      </c>
      <c r="Q34" s="1442"/>
      <c r="R34" s="1442">
        <f>T34+X34</f>
        <v>370</v>
      </c>
      <c r="S34" s="1442"/>
      <c r="T34" s="1442">
        <v>188</v>
      </c>
      <c r="U34" s="1442"/>
      <c r="V34" s="1508"/>
      <c r="W34" s="1508"/>
      <c r="X34" s="1508">
        <v>182</v>
      </c>
      <c r="Y34" s="1508"/>
      <c r="Z34" s="1508"/>
      <c r="AA34" s="1530"/>
      <c r="AB34" s="994">
        <v>230</v>
      </c>
      <c r="AC34" s="992">
        <v>102</v>
      </c>
      <c r="AD34" s="990">
        <v>6</v>
      </c>
      <c r="AE34" s="991">
        <v>230</v>
      </c>
      <c r="AF34" s="992">
        <v>102</v>
      </c>
      <c r="AG34" s="993">
        <v>6</v>
      </c>
      <c r="AH34" s="994">
        <v>130</v>
      </c>
      <c r="AI34" s="992">
        <v>84</v>
      </c>
      <c r="AJ34" s="990">
        <v>3</v>
      </c>
      <c r="AK34" s="1772">
        <v>120</v>
      </c>
      <c r="AL34" s="1467"/>
      <c r="AM34" s="992">
        <v>82</v>
      </c>
      <c r="AN34" s="993">
        <v>3</v>
      </c>
      <c r="AO34" s="758"/>
      <c r="AP34" s="772"/>
      <c r="AQ34" s="843"/>
      <c r="AR34" s="113"/>
      <c r="AS34" s="772"/>
      <c r="AT34" s="843"/>
      <c r="AU34" s="505"/>
      <c r="AV34" s="810"/>
      <c r="AW34" s="506"/>
      <c r="AX34" s="507"/>
      <c r="AY34" s="810"/>
      <c r="AZ34" s="508"/>
      <c r="BA34" s="156"/>
      <c r="BB34" s="757"/>
      <c r="BC34" s="155"/>
      <c r="BD34" s="255"/>
      <c r="BE34" s="757"/>
      <c r="BF34" s="829"/>
      <c r="BG34" s="1037">
        <v>18</v>
      </c>
      <c r="BH34" s="1584"/>
      <c r="BI34" s="1296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</row>
    <row r="35" spans="1:211" s="4" customFormat="1" ht="61.2" x14ac:dyDescent="0.9">
      <c r="A35" s="857" t="s">
        <v>154</v>
      </c>
      <c r="B35" s="1629" t="s">
        <v>157</v>
      </c>
      <c r="C35" s="1355"/>
      <c r="D35" s="1355"/>
      <c r="E35" s="1355"/>
      <c r="F35" s="1355"/>
      <c r="G35" s="1355"/>
      <c r="H35" s="1355"/>
      <c r="I35" s="1355"/>
      <c r="J35" s="1355"/>
      <c r="K35" s="1355"/>
      <c r="L35" s="1355"/>
      <c r="M35" s="1355"/>
      <c r="N35" s="714" t="s">
        <v>214</v>
      </c>
      <c r="O35" s="807">
        <v>1</v>
      </c>
      <c r="P35" s="1442">
        <f>AB35+AE35+AH35+AK35+AO35+AR35+AU35+AX35+BA35+BD35</f>
        <v>260</v>
      </c>
      <c r="Q35" s="1442"/>
      <c r="R35" s="1588">
        <v>170</v>
      </c>
      <c r="S35" s="1588"/>
      <c r="T35" s="1588">
        <v>68</v>
      </c>
      <c r="U35" s="1588"/>
      <c r="V35" s="1644">
        <v>34</v>
      </c>
      <c r="W35" s="1644"/>
      <c r="X35" s="1644">
        <v>68</v>
      </c>
      <c r="Y35" s="1644"/>
      <c r="Z35" s="1644"/>
      <c r="AA35" s="1694"/>
      <c r="AB35" s="1001">
        <v>130</v>
      </c>
      <c r="AC35" s="1002">
        <v>84</v>
      </c>
      <c r="AD35" s="1003">
        <v>3</v>
      </c>
      <c r="AE35" s="1009">
        <v>130</v>
      </c>
      <c r="AF35" s="1002">
        <v>86</v>
      </c>
      <c r="AG35" s="1006">
        <v>3</v>
      </c>
      <c r="AH35" s="1001"/>
      <c r="AI35" s="1002"/>
      <c r="AJ35" s="1003"/>
      <c r="AK35" s="1504"/>
      <c r="AL35" s="1505"/>
      <c r="AM35" s="1002"/>
      <c r="AN35" s="1006"/>
      <c r="AO35" s="806"/>
      <c r="AP35" s="807"/>
      <c r="AQ35" s="120"/>
      <c r="AR35" s="118"/>
      <c r="AS35" s="807"/>
      <c r="AT35" s="120"/>
      <c r="AU35" s="509"/>
      <c r="AV35" s="510"/>
      <c r="AW35" s="511"/>
      <c r="AX35" s="512"/>
      <c r="AY35" s="510"/>
      <c r="AZ35" s="513"/>
      <c r="BA35" s="838"/>
      <c r="BB35" s="830"/>
      <c r="BC35" s="121"/>
      <c r="BD35" s="805"/>
      <c r="BE35" s="830"/>
      <c r="BF35" s="119"/>
      <c r="BG35" s="1039">
        <v>6</v>
      </c>
      <c r="BH35" s="1506"/>
      <c r="BI35" s="1507"/>
      <c r="BJ35" s="3"/>
      <c r="BK35" s="3"/>
      <c r="BL35" s="3"/>
      <c r="BM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</row>
    <row r="36" spans="1:211" s="4" customFormat="1" ht="61.8" thickBot="1" x14ac:dyDescent="0.95">
      <c r="A36" s="700" t="s">
        <v>153</v>
      </c>
      <c r="B36" s="1638" t="s">
        <v>156</v>
      </c>
      <c r="C36" s="1639"/>
      <c r="D36" s="1639"/>
      <c r="E36" s="1639"/>
      <c r="F36" s="1639"/>
      <c r="G36" s="1639"/>
      <c r="H36" s="1639"/>
      <c r="I36" s="1639"/>
      <c r="J36" s="1639"/>
      <c r="K36" s="1639"/>
      <c r="L36" s="1639"/>
      <c r="M36" s="1639"/>
      <c r="N36" s="824">
        <v>2</v>
      </c>
      <c r="O36" s="804"/>
      <c r="P36" s="1442">
        <f>AB36+AE36+AH36+AK36+AO36+AR36+AU36+AX36+BA36+BD36</f>
        <v>130</v>
      </c>
      <c r="Q36" s="1442"/>
      <c r="R36" s="1419">
        <v>86</v>
      </c>
      <c r="S36" s="1419"/>
      <c r="T36" s="1419">
        <v>52</v>
      </c>
      <c r="U36" s="1419"/>
      <c r="V36" s="1446">
        <v>34</v>
      </c>
      <c r="W36" s="1446"/>
      <c r="X36" s="1446"/>
      <c r="Y36" s="1446"/>
      <c r="Z36" s="1446"/>
      <c r="AA36" s="1447"/>
      <c r="AB36" s="995"/>
      <c r="AC36" s="996"/>
      <c r="AD36" s="997"/>
      <c r="AE36" s="1008">
        <v>130</v>
      </c>
      <c r="AF36" s="996">
        <v>86</v>
      </c>
      <c r="AG36" s="1000">
        <v>3</v>
      </c>
      <c r="AH36" s="995"/>
      <c r="AI36" s="996"/>
      <c r="AJ36" s="997"/>
      <c r="AK36" s="1757"/>
      <c r="AL36" s="1215"/>
      <c r="AM36" s="996"/>
      <c r="AN36" s="1000"/>
      <c r="AO36" s="797"/>
      <c r="AP36" s="804"/>
      <c r="AQ36" s="801"/>
      <c r="AR36" s="124"/>
      <c r="AS36" s="804"/>
      <c r="AT36" s="801"/>
      <c r="AU36" s="514"/>
      <c r="AV36" s="515"/>
      <c r="AW36" s="516"/>
      <c r="AX36" s="517"/>
      <c r="AY36" s="515"/>
      <c r="AZ36" s="518"/>
      <c r="BA36" s="824"/>
      <c r="BB36" s="795"/>
      <c r="BC36" s="125"/>
      <c r="BD36" s="825"/>
      <c r="BE36" s="795"/>
      <c r="BF36" s="831"/>
      <c r="BG36" s="1038">
        <v>3</v>
      </c>
      <c r="BH36" s="1585"/>
      <c r="BI36" s="1215"/>
      <c r="BJ36" s="3"/>
      <c r="BK36" s="3"/>
      <c r="BL36" s="3"/>
      <c r="BM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</row>
    <row r="37" spans="1:211" ht="118.5" customHeight="1" thickBot="1" x14ac:dyDescent="0.3">
      <c r="A37" s="681" t="s">
        <v>254</v>
      </c>
      <c r="B37" s="1542" t="s">
        <v>435</v>
      </c>
      <c r="C37" s="1543"/>
      <c r="D37" s="1543"/>
      <c r="E37" s="1543"/>
      <c r="F37" s="1543"/>
      <c r="G37" s="1543"/>
      <c r="H37" s="1543"/>
      <c r="I37" s="1543"/>
      <c r="J37" s="1543"/>
      <c r="K37" s="1543"/>
      <c r="L37" s="1543"/>
      <c r="M37" s="1544"/>
      <c r="N37" s="153"/>
      <c r="O37" s="775"/>
      <c r="P37" s="1436"/>
      <c r="Q37" s="1436"/>
      <c r="R37" s="1436"/>
      <c r="S37" s="1436"/>
      <c r="T37" s="1436"/>
      <c r="U37" s="1436"/>
      <c r="V37" s="1436"/>
      <c r="W37" s="1436"/>
      <c r="X37" s="1436"/>
      <c r="Y37" s="1436"/>
      <c r="Z37" s="1642"/>
      <c r="AA37" s="1643"/>
      <c r="AB37" s="128"/>
      <c r="AC37" s="775"/>
      <c r="AD37" s="112"/>
      <c r="AE37" s="129"/>
      <c r="AF37" s="775"/>
      <c r="AG37" s="828"/>
      <c r="AH37" s="128"/>
      <c r="AI37" s="775"/>
      <c r="AJ37" s="112"/>
      <c r="AK37" s="1904"/>
      <c r="AL37" s="1905"/>
      <c r="AM37" s="827"/>
      <c r="AN37" s="828"/>
      <c r="AO37" s="847"/>
      <c r="AP37" s="827"/>
      <c r="AQ37" s="862"/>
      <c r="AR37" s="110"/>
      <c r="AS37" s="827"/>
      <c r="AT37" s="862"/>
      <c r="AU37" s="500"/>
      <c r="AV37" s="501" t="s">
        <v>158</v>
      </c>
      <c r="AW37" s="502"/>
      <c r="AX37" s="503"/>
      <c r="AY37" s="501"/>
      <c r="AZ37" s="504"/>
      <c r="BA37" s="252"/>
      <c r="BB37" s="862"/>
      <c r="BC37" s="112"/>
      <c r="BD37" s="846"/>
      <c r="BE37" s="862"/>
      <c r="BF37" s="828"/>
      <c r="BG37" s="959"/>
      <c r="BH37" s="1526"/>
      <c r="BI37" s="1527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</row>
    <row r="38" spans="1:211" ht="103.8" customHeight="1" x14ac:dyDescent="1">
      <c r="A38" s="858" t="s">
        <v>159</v>
      </c>
      <c r="B38" s="1396" t="s">
        <v>160</v>
      </c>
      <c r="C38" s="1358"/>
      <c r="D38" s="1358"/>
      <c r="E38" s="1358"/>
      <c r="F38" s="1358"/>
      <c r="G38" s="1358"/>
      <c r="H38" s="1358"/>
      <c r="I38" s="1358"/>
      <c r="J38" s="1358"/>
      <c r="K38" s="1358"/>
      <c r="L38" s="1358"/>
      <c r="M38" s="1358"/>
      <c r="N38" s="156">
        <v>1</v>
      </c>
      <c r="O38" s="772" t="s">
        <v>199</v>
      </c>
      <c r="P38" s="1442">
        <f>AB38+AE38+AH38+AK38+AO38+AR38+AU38+AX38+BA38+BD38</f>
        <v>300</v>
      </c>
      <c r="Q38" s="1442"/>
      <c r="R38" s="1442">
        <f>T38+V38+X38</f>
        <v>136</v>
      </c>
      <c r="S38" s="1442"/>
      <c r="T38" s="1442">
        <v>34</v>
      </c>
      <c r="U38" s="1442"/>
      <c r="V38" s="1442">
        <v>34</v>
      </c>
      <c r="W38" s="1442"/>
      <c r="X38" s="1442">
        <v>68</v>
      </c>
      <c r="Y38" s="1442"/>
      <c r="Z38" s="1508"/>
      <c r="AA38" s="1469"/>
      <c r="AB38" s="1010">
        <v>120</v>
      </c>
      <c r="AC38" s="992">
        <v>68</v>
      </c>
      <c r="AD38" s="990">
        <v>3</v>
      </c>
      <c r="AE38" s="991">
        <v>90</v>
      </c>
      <c r="AF38" s="992">
        <v>34</v>
      </c>
      <c r="AG38" s="993">
        <v>3</v>
      </c>
      <c r="AH38" s="994">
        <v>90</v>
      </c>
      <c r="AI38" s="992">
        <v>34</v>
      </c>
      <c r="AJ38" s="990">
        <v>3</v>
      </c>
      <c r="AK38" s="1663"/>
      <c r="AL38" s="1664"/>
      <c r="AM38" s="126"/>
      <c r="AN38" s="127"/>
      <c r="AO38" s="758"/>
      <c r="AP38" s="772"/>
      <c r="AQ38" s="843"/>
      <c r="AR38" s="113"/>
      <c r="AS38" s="772"/>
      <c r="AT38" s="843"/>
      <c r="AU38" s="505"/>
      <c r="AV38" s="810"/>
      <c r="AW38" s="506"/>
      <c r="AX38" s="507"/>
      <c r="AY38" s="810"/>
      <c r="AZ38" s="508"/>
      <c r="BA38" s="156"/>
      <c r="BB38" s="757"/>
      <c r="BC38" s="155"/>
      <c r="BD38" s="255"/>
      <c r="BE38" s="757"/>
      <c r="BF38" s="829"/>
      <c r="BG38" s="1037">
        <v>9</v>
      </c>
      <c r="BH38" s="1420" t="s">
        <v>28</v>
      </c>
      <c r="BI38" s="1421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</row>
    <row r="39" spans="1:211" ht="61.2" x14ac:dyDescent="0.25">
      <c r="A39" s="857" t="s">
        <v>161</v>
      </c>
      <c r="B39" s="1629" t="s">
        <v>200</v>
      </c>
      <c r="C39" s="1355"/>
      <c r="D39" s="1355"/>
      <c r="E39" s="1355"/>
      <c r="F39" s="1355"/>
      <c r="G39" s="1355"/>
      <c r="H39" s="1355"/>
      <c r="I39" s="1355"/>
      <c r="J39" s="1355"/>
      <c r="K39" s="1355"/>
      <c r="L39" s="1355"/>
      <c r="M39" s="1355"/>
      <c r="N39" s="710">
        <v>3</v>
      </c>
      <c r="O39" s="807"/>
      <c r="P39" s="1442">
        <f>AB39+AE39+AH39+AK39+AO39+AR39+AU39+AX39+BA39+BD39</f>
        <v>100</v>
      </c>
      <c r="Q39" s="1442"/>
      <c r="R39" s="1588">
        <v>50</v>
      </c>
      <c r="S39" s="1588"/>
      <c r="T39" s="1588">
        <v>16</v>
      </c>
      <c r="U39" s="1588"/>
      <c r="V39" s="1588"/>
      <c r="W39" s="1588"/>
      <c r="X39" s="1588">
        <v>34</v>
      </c>
      <c r="Y39" s="1588"/>
      <c r="Z39" s="1644"/>
      <c r="AA39" s="1645"/>
      <c r="AB39" s="116"/>
      <c r="AC39" s="807"/>
      <c r="AD39" s="117"/>
      <c r="AE39" s="118"/>
      <c r="AF39" s="807"/>
      <c r="AG39" s="119"/>
      <c r="AH39" s="1001">
        <v>100</v>
      </c>
      <c r="AI39" s="1002">
        <v>50</v>
      </c>
      <c r="AJ39" s="1003">
        <v>3</v>
      </c>
      <c r="AK39" s="2012"/>
      <c r="AL39" s="2013"/>
      <c r="AM39" s="1002"/>
      <c r="AN39" s="1011"/>
      <c r="AO39" s="1001"/>
      <c r="AP39" s="1002"/>
      <c r="AQ39" s="1011"/>
      <c r="AR39" s="1009"/>
      <c r="AS39" s="1002"/>
      <c r="AT39" s="1011"/>
      <c r="AU39" s="509"/>
      <c r="AV39" s="510"/>
      <c r="AW39" s="519"/>
      <c r="AX39" s="512"/>
      <c r="AY39" s="510"/>
      <c r="AZ39" s="520"/>
      <c r="BA39" s="116"/>
      <c r="BB39" s="830"/>
      <c r="BC39" s="121"/>
      <c r="BD39" s="805"/>
      <c r="BE39" s="830"/>
      <c r="BF39" s="120"/>
      <c r="BG39" s="1040">
        <v>3</v>
      </c>
      <c r="BH39" s="1589" t="s">
        <v>227</v>
      </c>
      <c r="BI39" s="159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</row>
    <row r="40" spans="1:211" s="257" customFormat="1" ht="124.2" customHeight="1" x14ac:dyDescent="0.25">
      <c r="A40" s="857" t="s">
        <v>229</v>
      </c>
      <c r="B40" s="1638" t="s">
        <v>202</v>
      </c>
      <c r="C40" s="1639"/>
      <c r="D40" s="1639"/>
      <c r="E40" s="1639"/>
      <c r="F40" s="1639"/>
      <c r="G40" s="1639"/>
      <c r="H40" s="1639"/>
      <c r="I40" s="1639"/>
      <c r="J40" s="1639"/>
      <c r="K40" s="1639"/>
      <c r="L40" s="1639"/>
      <c r="M40" s="1639"/>
      <c r="N40" s="122">
        <v>3.4</v>
      </c>
      <c r="O40" s="807"/>
      <c r="P40" s="1442">
        <f>AB40+AE40+AH40+AK40+AO40+AR40+AU40+AX40+BA40+BD40</f>
        <v>360</v>
      </c>
      <c r="Q40" s="1442"/>
      <c r="R40" s="1214">
        <v>186</v>
      </c>
      <c r="S40" s="1215"/>
      <c r="T40" s="1214">
        <v>86</v>
      </c>
      <c r="U40" s="1215"/>
      <c r="V40" s="1214">
        <v>34</v>
      </c>
      <c r="W40" s="1215"/>
      <c r="X40" s="1214">
        <v>66</v>
      </c>
      <c r="Y40" s="1215"/>
      <c r="Z40" s="1528"/>
      <c r="AA40" s="1529"/>
      <c r="AB40" s="122"/>
      <c r="AC40" s="807"/>
      <c r="AD40" s="830"/>
      <c r="AE40" s="124"/>
      <c r="AF40" s="807"/>
      <c r="AG40" s="830"/>
      <c r="AH40" s="995">
        <v>130</v>
      </c>
      <c r="AI40" s="1002">
        <v>84</v>
      </c>
      <c r="AJ40" s="1012">
        <v>3</v>
      </c>
      <c r="AK40" s="1757">
        <v>230</v>
      </c>
      <c r="AL40" s="1215"/>
      <c r="AM40" s="1002">
        <v>102</v>
      </c>
      <c r="AN40" s="1013">
        <v>6</v>
      </c>
      <c r="AO40" s="995"/>
      <c r="AP40" s="1002"/>
      <c r="AQ40" s="1013"/>
      <c r="AR40" s="1008"/>
      <c r="AS40" s="1002"/>
      <c r="AT40" s="1013"/>
      <c r="AU40" s="514"/>
      <c r="AV40" s="510"/>
      <c r="AW40" s="520"/>
      <c r="AX40" s="517"/>
      <c r="AY40" s="510"/>
      <c r="AZ40" s="520"/>
      <c r="BA40" s="122"/>
      <c r="BB40" s="807"/>
      <c r="BC40" s="830"/>
      <c r="BD40" s="124"/>
      <c r="BE40" s="807"/>
      <c r="BF40" s="830"/>
      <c r="BG40" s="1041">
        <v>9</v>
      </c>
      <c r="BH40" s="1589" t="s">
        <v>134</v>
      </c>
      <c r="BI40" s="159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56"/>
    </row>
    <row r="41" spans="1:211" s="655" customFormat="1" ht="61.8" thickBot="1" x14ac:dyDescent="0.3">
      <c r="A41" s="715" t="s">
        <v>201</v>
      </c>
      <c r="B41" s="1509" t="s">
        <v>203</v>
      </c>
      <c r="C41" s="1510"/>
      <c r="D41" s="1510"/>
      <c r="E41" s="1510"/>
      <c r="F41" s="1510"/>
      <c r="G41" s="1510"/>
      <c r="H41" s="1510"/>
      <c r="I41" s="1510"/>
      <c r="J41" s="1510"/>
      <c r="K41" s="1510"/>
      <c r="L41" s="1510"/>
      <c r="M41" s="1511"/>
      <c r="N41" s="509" t="s">
        <v>236</v>
      </c>
      <c r="O41" s="510"/>
      <c r="P41" s="1512">
        <f>AB41+AE41+AH41+AK41+AO41+AR41+AU41+AX41+BA41+BD41</f>
        <v>276</v>
      </c>
      <c r="Q41" s="1512"/>
      <c r="R41" s="1513">
        <v>136</v>
      </c>
      <c r="S41" s="1514"/>
      <c r="T41" s="1513">
        <v>68</v>
      </c>
      <c r="U41" s="1514"/>
      <c r="V41" s="1513"/>
      <c r="W41" s="1514"/>
      <c r="X41" s="1513">
        <v>68</v>
      </c>
      <c r="Y41" s="1514"/>
      <c r="Z41" s="1630"/>
      <c r="AA41" s="1631"/>
      <c r="AB41" s="509"/>
      <c r="AC41" s="510"/>
      <c r="AD41" s="520"/>
      <c r="AE41" s="512"/>
      <c r="AF41" s="510"/>
      <c r="AG41" s="520"/>
      <c r="AH41" s="1014"/>
      <c r="AI41" s="1015"/>
      <c r="AJ41" s="1016"/>
      <c r="AK41" s="1632"/>
      <c r="AL41" s="1514"/>
      <c r="AM41" s="1015"/>
      <c r="AN41" s="1017"/>
      <c r="AO41" s="1014">
        <v>138</v>
      </c>
      <c r="AP41" s="1015">
        <v>68</v>
      </c>
      <c r="AQ41" s="1017">
        <v>3</v>
      </c>
      <c r="AR41" s="1018">
        <v>138</v>
      </c>
      <c r="AS41" s="1015">
        <v>68</v>
      </c>
      <c r="AT41" s="1017">
        <v>3</v>
      </c>
      <c r="AU41" s="509"/>
      <c r="AV41" s="510"/>
      <c r="AW41" s="520"/>
      <c r="AX41" s="512"/>
      <c r="AY41" s="510"/>
      <c r="AZ41" s="520"/>
      <c r="BA41" s="509"/>
      <c r="BB41" s="510"/>
      <c r="BC41" s="520"/>
      <c r="BD41" s="512"/>
      <c r="BE41" s="510"/>
      <c r="BF41" s="520"/>
      <c r="BG41" s="1042">
        <v>6</v>
      </c>
      <c r="BH41" s="1589" t="s">
        <v>368</v>
      </c>
      <c r="BI41" s="1590"/>
      <c r="BJ41" s="653"/>
      <c r="BK41" s="653"/>
      <c r="BL41" s="653"/>
      <c r="BM41" s="653"/>
      <c r="BN41" s="653"/>
      <c r="BO41" s="653"/>
      <c r="BP41" s="653"/>
      <c r="BQ41" s="653"/>
      <c r="BR41" s="653"/>
      <c r="BS41" s="653"/>
      <c r="BT41" s="653"/>
      <c r="BU41" s="653"/>
      <c r="BV41" s="653"/>
      <c r="BW41" s="653"/>
      <c r="BX41" s="653"/>
      <c r="BY41" s="653"/>
      <c r="BZ41" s="653"/>
      <c r="CA41" s="653"/>
      <c r="CB41" s="653"/>
      <c r="CC41" s="653"/>
      <c r="CD41" s="653"/>
      <c r="CE41" s="653"/>
      <c r="CF41" s="653"/>
      <c r="CG41" s="653"/>
      <c r="CH41" s="653"/>
      <c r="CI41" s="653"/>
      <c r="CJ41" s="653"/>
      <c r="CK41" s="653"/>
      <c r="CL41" s="653"/>
      <c r="CM41" s="653"/>
      <c r="CN41" s="653"/>
      <c r="CO41" s="653"/>
      <c r="CP41" s="653"/>
      <c r="CQ41" s="653"/>
      <c r="CR41" s="653"/>
      <c r="CS41" s="653"/>
      <c r="CT41" s="653"/>
      <c r="CU41" s="653"/>
      <c r="CV41" s="653"/>
      <c r="CW41" s="653"/>
      <c r="CX41" s="653"/>
      <c r="CY41" s="653"/>
      <c r="CZ41" s="653"/>
      <c r="DA41" s="653"/>
      <c r="DB41" s="653"/>
      <c r="DC41" s="653"/>
      <c r="DD41" s="653"/>
      <c r="DE41" s="653"/>
      <c r="DF41" s="653"/>
      <c r="DG41" s="653"/>
      <c r="DH41" s="653"/>
      <c r="DI41" s="653"/>
      <c r="DJ41" s="653"/>
      <c r="DK41" s="653"/>
      <c r="DL41" s="653"/>
      <c r="DM41" s="653"/>
      <c r="DN41" s="653"/>
      <c r="DO41" s="653"/>
      <c r="DP41" s="653"/>
      <c r="DQ41" s="653"/>
      <c r="DR41" s="653"/>
      <c r="DS41" s="653"/>
      <c r="DT41" s="653"/>
      <c r="DU41" s="653"/>
      <c r="DV41" s="653"/>
      <c r="DW41" s="653"/>
      <c r="DX41" s="653"/>
      <c r="DY41" s="653"/>
      <c r="DZ41" s="653"/>
      <c r="EA41" s="653"/>
      <c r="EB41" s="653"/>
      <c r="EC41" s="653"/>
      <c r="ED41" s="653"/>
      <c r="EE41" s="653"/>
      <c r="EF41" s="653"/>
      <c r="EG41" s="653"/>
      <c r="EH41" s="653"/>
      <c r="EI41" s="653"/>
      <c r="EJ41" s="653"/>
      <c r="EK41" s="653"/>
      <c r="EL41" s="653"/>
      <c r="EM41" s="653"/>
      <c r="EN41" s="653"/>
      <c r="EO41" s="653"/>
      <c r="EP41" s="653"/>
      <c r="EQ41" s="653"/>
      <c r="ER41" s="653"/>
      <c r="ES41" s="653"/>
      <c r="ET41" s="653"/>
      <c r="EU41" s="653"/>
      <c r="EV41" s="653"/>
      <c r="EW41" s="653"/>
      <c r="EX41" s="653"/>
      <c r="EY41" s="653"/>
      <c r="EZ41" s="653"/>
      <c r="FA41" s="653"/>
      <c r="FB41" s="653"/>
      <c r="FC41" s="653"/>
      <c r="FD41" s="653"/>
      <c r="FE41" s="653"/>
      <c r="FF41" s="653"/>
      <c r="FG41" s="653"/>
      <c r="FH41" s="653"/>
      <c r="FI41" s="653"/>
      <c r="FJ41" s="653"/>
      <c r="FK41" s="653"/>
      <c r="FL41" s="653"/>
      <c r="FM41" s="653"/>
      <c r="FN41" s="653"/>
      <c r="FO41" s="653"/>
      <c r="FP41" s="653"/>
      <c r="FQ41" s="653"/>
      <c r="FR41" s="653"/>
      <c r="FS41" s="653"/>
      <c r="FT41" s="653"/>
      <c r="FU41" s="653"/>
      <c r="FV41" s="653"/>
      <c r="FW41" s="653"/>
      <c r="FX41" s="653"/>
      <c r="FY41" s="653"/>
      <c r="FZ41" s="653"/>
      <c r="GA41" s="653"/>
      <c r="GB41" s="653"/>
      <c r="GC41" s="653"/>
      <c r="GD41" s="653"/>
      <c r="GE41" s="653"/>
      <c r="GF41" s="653"/>
      <c r="GG41" s="653"/>
      <c r="GH41" s="653"/>
      <c r="GI41" s="653"/>
      <c r="GJ41" s="653"/>
      <c r="GK41" s="653"/>
      <c r="GL41" s="653"/>
      <c r="GM41" s="653"/>
      <c r="GN41" s="653"/>
      <c r="GO41" s="653"/>
      <c r="GP41" s="653"/>
      <c r="GQ41" s="653"/>
      <c r="GR41" s="653"/>
      <c r="GS41" s="653"/>
      <c r="GT41" s="653"/>
      <c r="GU41" s="653"/>
      <c r="GV41" s="653"/>
      <c r="GW41" s="653"/>
      <c r="GX41" s="653"/>
      <c r="GY41" s="653"/>
      <c r="GZ41" s="653"/>
      <c r="HA41" s="653"/>
      <c r="HB41" s="653"/>
      <c r="HC41" s="654"/>
    </row>
    <row r="42" spans="1:211" s="257" customFormat="1" ht="69" customHeight="1" thickBot="1" x14ac:dyDescent="0.3">
      <c r="A42" s="681" t="s">
        <v>256</v>
      </c>
      <c r="B42" s="1542" t="s">
        <v>436</v>
      </c>
      <c r="C42" s="1839"/>
      <c r="D42" s="1839"/>
      <c r="E42" s="1839"/>
      <c r="F42" s="1839"/>
      <c r="G42" s="1839"/>
      <c r="H42" s="1839"/>
      <c r="I42" s="1839"/>
      <c r="J42" s="1839"/>
      <c r="K42" s="1839"/>
      <c r="L42" s="1839"/>
      <c r="M42" s="1840"/>
      <c r="N42" s="128"/>
      <c r="O42" s="258"/>
      <c r="P42" s="1627"/>
      <c r="Q42" s="1628"/>
      <c r="R42" s="1627"/>
      <c r="S42" s="1628"/>
      <c r="T42" s="1627"/>
      <c r="U42" s="1628"/>
      <c r="V42" s="1627"/>
      <c r="W42" s="1628"/>
      <c r="X42" s="1627"/>
      <c r="Y42" s="1628"/>
      <c r="Z42" s="2003"/>
      <c r="AA42" s="1775"/>
      <c r="AB42" s="128"/>
      <c r="AC42" s="775"/>
      <c r="AD42" s="862"/>
      <c r="AE42" s="129"/>
      <c r="AF42" s="775"/>
      <c r="AG42" s="862"/>
      <c r="AH42" s="128"/>
      <c r="AI42" s="775"/>
      <c r="AJ42" s="112"/>
      <c r="AK42" s="1775"/>
      <c r="AL42" s="1776"/>
      <c r="AM42" s="775"/>
      <c r="AN42" s="863"/>
      <c r="AO42" s="128"/>
      <c r="AP42" s="775"/>
      <c r="AQ42" s="862"/>
      <c r="AR42" s="129"/>
      <c r="AS42" s="775"/>
      <c r="AT42" s="862"/>
      <c r="AU42" s="521"/>
      <c r="AV42" s="522"/>
      <c r="AW42" s="523"/>
      <c r="AX42" s="524"/>
      <c r="AY42" s="522"/>
      <c r="AZ42" s="525"/>
      <c r="BA42" s="128"/>
      <c r="BB42" s="775"/>
      <c r="BC42" s="863"/>
      <c r="BD42" s="129"/>
      <c r="BE42" s="775"/>
      <c r="BF42" s="862"/>
      <c r="BG42" s="1043"/>
      <c r="BH42" s="1889"/>
      <c r="BI42" s="1628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56"/>
    </row>
    <row r="43" spans="1:211" ht="61.2" x14ac:dyDescent="0.25">
      <c r="A43" s="716" t="s">
        <v>210</v>
      </c>
      <c r="B43" s="1907" t="s">
        <v>184</v>
      </c>
      <c r="C43" s="1232"/>
      <c r="D43" s="1232"/>
      <c r="E43" s="1232"/>
      <c r="F43" s="1232"/>
      <c r="G43" s="1232"/>
      <c r="H43" s="1232"/>
      <c r="I43" s="1232"/>
      <c r="J43" s="1232"/>
      <c r="K43" s="1232"/>
      <c r="L43" s="1232"/>
      <c r="M43" s="1908"/>
      <c r="N43" s="260"/>
      <c r="O43" s="130">
        <v>1</v>
      </c>
      <c r="P43" s="1442">
        <f>AB43+AE43+AH43+AK43+AO43+AR43+AU43+AX43+BA43+BD43</f>
        <v>90</v>
      </c>
      <c r="Q43" s="1442"/>
      <c r="R43" s="1841">
        <v>34</v>
      </c>
      <c r="S43" s="1505"/>
      <c r="T43" s="986"/>
      <c r="U43" s="987"/>
      <c r="V43" s="986"/>
      <c r="W43" s="987"/>
      <c r="X43" s="1841">
        <v>34</v>
      </c>
      <c r="Y43" s="1505"/>
      <c r="Z43" s="1841"/>
      <c r="AA43" s="1906"/>
      <c r="AB43" s="1019">
        <v>90</v>
      </c>
      <c r="AC43" s="1020">
        <v>34</v>
      </c>
      <c r="AD43" s="1021">
        <v>3</v>
      </c>
      <c r="AE43" s="1022"/>
      <c r="AF43" s="1020"/>
      <c r="AG43" s="1023"/>
      <c r="AH43" s="1019"/>
      <c r="AI43" s="1020"/>
      <c r="AJ43" s="1021"/>
      <c r="AK43" s="808"/>
      <c r="AL43" s="809"/>
      <c r="AM43" s="130"/>
      <c r="AN43" s="839"/>
      <c r="AO43" s="131"/>
      <c r="AP43" s="130"/>
      <c r="AQ43" s="132"/>
      <c r="AR43" s="133"/>
      <c r="AS43" s="130"/>
      <c r="AT43" s="132"/>
      <c r="AU43" s="526"/>
      <c r="AV43" s="527"/>
      <c r="AW43" s="528"/>
      <c r="AX43" s="529"/>
      <c r="AY43" s="527"/>
      <c r="AZ43" s="530"/>
      <c r="BA43" s="260"/>
      <c r="BB43" s="839"/>
      <c r="BC43" s="261"/>
      <c r="BD43" s="808"/>
      <c r="BE43" s="839"/>
      <c r="BF43" s="259"/>
      <c r="BG43" s="1044">
        <v>3</v>
      </c>
      <c r="BH43" s="1506" t="s">
        <v>291</v>
      </c>
      <c r="BI43" s="1507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</row>
    <row r="44" spans="1:211" ht="66" customHeight="1" thickBot="1" x14ac:dyDescent="0.3">
      <c r="A44" s="712" t="s">
        <v>289</v>
      </c>
      <c r="B44" s="1517" t="s">
        <v>183</v>
      </c>
      <c r="C44" s="1518"/>
      <c r="D44" s="1518"/>
      <c r="E44" s="1518"/>
      <c r="F44" s="1518"/>
      <c r="G44" s="1518"/>
      <c r="H44" s="1518"/>
      <c r="I44" s="1518"/>
      <c r="J44" s="1518"/>
      <c r="K44" s="1518"/>
      <c r="L44" s="1518"/>
      <c r="M44" s="1519"/>
      <c r="N44" s="278">
        <v>3</v>
      </c>
      <c r="O44" s="134" t="s">
        <v>182</v>
      </c>
      <c r="P44" s="1442">
        <f>AB44+AE44+AH44+AK44+AO44+AR44+AU44+AX44+BA44+BD44</f>
        <v>280</v>
      </c>
      <c r="Q44" s="1442"/>
      <c r="R44" s="1479">
        <v>118</v>
      </c>
      <c r="S44" s="1285"/>
      <c r="T44" s="1479"/>
      <c r="U44" s="1285"/>
      <c r="V44" s="1479"/>
      <c r="W44" s="1285"/>
      <c r="X44" s="1479">
        <v>118</v>
      </c>
      <c r="Y44" s="1285"/>
      <c r="Z44" s="1479"/>
      <c r="AA44" s="1649"/>
      <c r="AB44" s="1024">
        <v>100</v>
      </c>
      <c r="AC44" s="1025">
        <v>50</v>
      </c>
      <c r="AD44" s="1026">
        <v>3</v>
      </c>
      <c r="AE44" s="1027">
        <v>90</v>
      </c>
      <c r="AF44" s="1025">
        <v>34</v>
      </c>
      <c r="AG44" s="1028">
        <v>3</v>
      </c>
      <c r="AH44" s="1024">
        <v>90</v>
      </c>
      <c r="AI44" s="1025">
        <v>34</v>
      </c>
      <c r="AJ44" s="1026">
        <v>3</v>
      </c>
      <c r="AK44" s="139"/>
      <c r="AL44" s="762"/>
      <c r="AM44" s="134"/>
      <c r="AN44" s="798"/>
      <c r="AO44" s="135"/>
      <c r="AP44" s="134"/>
      <c r="AQ44" s="140"/>
      <c r="AR44" s="137"/>
      <c r="AS44" s="134"/>
      <c r="AT44" s="140"/>
      <c r="AU44" s="531"/>
      <c r="AV44" s="532"/>
      <c r="AW44" s="533"/>
      <c r="AX44" s="534"/>
      <c r="AY44" s="532"/>
      <c r="AZ44" s="535"/>
      <c r="BA44" s="135"/>
      <c r="BB44" s="798"/>
      <c r="BC44" s="798"/>
      <c r="BD44" s="137"/>
      <c r="BE44" s="798"/>
      <c r="BF44" s="138"/>
      <c r="BG44" s="1045">
        <v>9</v>
      </c>
      <c r="BH44" s="1284" t="s">
        <v>24</v>
      </c>
      <c r="BI44" s="1285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</row>
    <row r="45" spans="1:211" ht="127.2" customHeight="1" thickBot="1" x14ac:dyDescent="0.3">
      <c r="A45" s="727" t="s">
        <v>228</v>
      </c>
      <c r="B45" s="1542" t="s">
        <v>437</v>
      </c>
      <c r="C45" s="1543"/>
      <c r="D45" s="1543"/>
      <c r="E45" s="1543"/>
      <c r="F45" s="1543"/>
      <c r="G45" s="1543"/>
      <c r="H45" s="1543"/>
      <c r="I45" s="1543"/>
      <c r="J45" s="1543"/>
      <c r="K45" s="1543"/>
      <c r="L45" s="1543"/>
      <c r="M45" s="1544"/>
      <c r="N45" s="265"/>
      <c r="O45" s="859"/>
      <c r="P45" s="1456"/>
      <c r="Q45" s="1457"/>
      <c r="R45" s="1456"/>
      <c r="S45" s="1457"/>
      <c r="T45" s="1456"/>
      <c r="U45" s="1457"/>
      <c r="V45" s="1456"/>
      <c r="W45" s="1457"/>
      <c r="X45" s="1456"/>
      <c r="Y45" s="1457"/>
      <c r="Z45" s="1458"/>
      <c r="AA45" s="1459"/>
      <c r="AB45" s="143"/>
      <c r="AC45" s="141"/>
      <c r="AD45" s="144"/>
      <c r="AE45" s="145"/>
      <c r="AF45" s="141"/>
      <c r="AG45" s="264"/>
      <c r="AH45" s="143"/>
      <c r="AI45" s="141"/>
      <c r="AJ45" s="144"/>
      <c r="AK45" s="1842"/>
      <c r="AL45" s="1843"/>
      <c r="AM45" s="141"/>
      <c r="AN45" s="142"/>
      <c r="AO45" s="143"/>
      <c r="AP45" s="141"/>
      <c r="AQ45" s="144"/>
      <c r="AR45" s="145"/>
      <c r="AS45" s="141"/>
      <c r="AT45" s="142"/>
      <c r="AU45" s="536"/>
      <c r="AV45" s="537"/>
      <c r="AW45" s="538"/>
      <c r="AX45" s="539"/>
      <c r="AY45" s="537"/>
      <c r="AZ45" s="540"/>
      <c r="BA45" s="265"/>
      <c r="BB45" s="776"/>
      <c r="BC45" s="266"/>
      <c r="BD45" s="842"/>
      <c r="BE45" s="776"/>
      <c r="BF45" s="264"/>
      <c r="BG45" s="1046"/>
      <c r="BH45" s="1389" t="s">
        <v>29</v>
      </c>
      <c r="BI45" s="139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</row>
    <row r="46" spans="1:211" ht="61.2" x14ac:dyDescent="0.25">
      <c r="A46" s="699" t="s">
        <v>211</v>
      </c>
      <c r="B46" s="1730" t="s">
        <v>205</v>
      </c>
      <c r="C46" s="1731"/>
      <c r="D46" s="1731"/>
      <c r="E46" s="1731"/>
      <c r="F46" s="1731"/>
      <c r="G46" s="1731"/>
      <c r="H46" s="1731"/>
      <c r="I46" s="1731"/>
      <c r="J46" s="1731"/>
      <c r="K46" s="1731"/>
      <c r="L46" s="1731"/>
      <c r="M46" s="1732"/>
      <c r="N46" s="269">
        <v>1.2</v>
      </c>
      <c r="O46" s="699"/>
      <c r="P46" s="1442">
        <f>AB46+AE46+AH46+AK46+AO46+AR46+AU46+AX46+BA46+BD46</f>
        <v>206</v>
      </c>
      <c r="Q46" s="1442"/>
      <c r="R46" s="1466">
        <v>84</v>
      </c>
      <c r="S46" s="1467"/>
      <c r="T46" s="1466">
        <v>50</v>
      </c>
      <c r="U46" s="1467"/>
      <c r="V46" s="1466">
        <v>34</v>
      </c>
      <c r="W46" s="1467"/>
      <c r="X46" s="1704"/>
      <c r="Y46" s="1705"/>
      <c r="Z46" s="1704"/>
      <c r="AA46" s="1853"/>
      <c r="AB46" s="1010">
        <v>116</v>
      </c>
      <c r="AC46" s="1029">
        <v>50</v>
      </c>
      <c r="AD46" s="1030">
        <v>3</v>
      </c>
      <c r="AE46" s="1031">
        <v>90</v>
      </c>
      <c r="AF46" s="1029">
        <v>34</v>
      </c>
      <c r="AG46" s="1032">
        <v>3</v>
      </c>
      <c r="AH46" s="791"/>
      <c r="AI46" s="178"/>
      <c r="AJ46" s="179"/>
      <c r="AK46" s="1870"/>
      <c r="AL46" s="1705"/>
      <c r="AM46" s="178"/>
      <c r="AN46" s="179"/>
      <c r="AO46" s="180"/>
      <c r="AP46" s="178"/>
      <c r="AQ46" s="181"/>
      <c r="AR46" s="182"/>
      <c r="AS46" s="178"/>
      <c r="AT46" s="179"/>
      <c r="AU46" s="541"/>
      <c r="AV46" s="542"/>
      <c r="AW46" s="543"/>
      <c r="AX46" s="544"/>
      <c r="AY46" s="542"/>
      <c r="AZ46" s="545"/>
      <c r="BA46" s="269"/>
      <c r="BB46" s="790"/>
      <c r="BC46" s="270"/>
      <c r="BD46" s="836"/>
      <c r="BE46" s="790"/>
      <c r="BF46" s="268"/>
      <c r="BG46" s="1047">
        <v>6</v>
      </c>
      <c r="BH46" s="1883"/>
      <c r="BI46" s="1467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</row>
    <row r="47" spans="1:211" ht="112.8" customHeight="1" x14ac:dyDescent="0.25">
      <c r="A47" s="2034" t="s">
        <v>212</v>
      </c>
      <c r="B47" s="1638" t="s">
        <v>206</v>
      </c>
      <c r="C47" s="1639"/>
      <c r="D47" s="1639"/>
      <c r="E47" s="1639"/>
      <c r="F47" s="1639"/>
      <c r="G47" s="1639"/>
      <c r="H47" s="1639"/>
      <c r="I47" s="1639"/>
      <c r="J47" s="1639"/>
      <c r="K47" s="1639"/>
      <c r="L47" s="1639"/>
      <c r="M47" s="1715"/>
      <c r="N47" s="824">
        <v>3.4</v>
      </c>
      <c r="O47" s="700"/>
      <c r="P47" s="1442">
        <f>AB47+AE47+AH47+AK47+AO47+AR47+AU47+AX47+BA47+BD47</f>
        <v>220</v>
      </c>
      <c r="Q47" s="1442"/>
      <c r="R47" s="1214">
        <v>118</v>
      </c>
      <c r="S47" s="1215"/>
      <c r="T47" s="1214">
        <v>68</v>
      </c>
      <c r="U47" s="1215"/>
      <c r="V47" s="1214">
        <v>50</v>
      </c>
      <c r="W47" s="1215"/>
      <c r="X47" s="1528"/>
      <c r="Y47" s="1725"/>
      <c r="Z47" s="1528"/>
      <c r="AA47" s="1611"/>
      <c r="AB47" s="122"/>
      <c r="AC47" s="804"/>
      <c r="AD47" s="123"/>
      <c r="AE47" s="124"/>
      <c r="AF47" s="804"/>
      <c r="AG47" s="831"/>
      <c r="AH47" s="1033">
        <v>100</v>
      </c>
      <c r="AI47" s="996">
        <v>50</v>
      </c>
      <c r="AJ47" s="1034">
        <v>3</v>
      </c>
      <c r="AK47" s="1585">
        <v>120</v>
      </c>
      <c r="AL47" s="1215"/>
      <c r="AM47" s="996">
        <v>68</v>
      </c>
      <c r="AN47" s="1034">
        <v>3</v>
      </c>
      <c r="AO47" s="122"/>
      <c r="AP47" s="804"/>
      <c r="AQ47" s="123"/>
      <c r="AR47" s="124"/>
      <c r="AS47" s="804"/>
      <c r="AT47" s="801"/>
      <c r="AU47" s="514"/>
      <c r="AV47" s="515"/>
      <c r="AW47" s="516"/>
      <c r="AX47" s="517"/>
      <c r="AY47" s="515"/>
      <c r="AZ47" s="518"/>
      <c r="BA47" s="824"/>
      <c r="BB47" s="795"/>
      <c r="BC47" s="125"/>
      <c r="BD47" s="825"/>
      <c r="BE47" s="795"/>
      <c r="BF47" s="831"/>
      <c r="BG47" s="1038">
        <v>6</v>
      </c>
      <c r="BH47" s="1589"/>
      <c r="BI47" s="159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</row>
    <row r="48" spans="1:211" ht="196.5" customHeight="1" thickBot="1" x14ac:dyDescent="0.3">
      <c r="A48" s="2035"/>
      <c r="B48" s="1517" t="s">
        <v>438</v>
      </c>
      <c r="C48" s="1518"/>
      <c r="D48" s="1518"/>
      <c r="E48" s="1518"/>
      <c r="F48" s="1518"/>
      <c r="G48" s="1518"/>
      <c r="H48" s="1518"/>
      <c r="I48" s="1518"/>
      <c r="J48" s="1518"/>
      <c r="K48" s="1518"/>
      <c r="L48" s="1518"/>
      <c r="M48" s="1519"/>
      <c r="N48" s="278"/>
      <c r="O48" s="712"/>
      <c r="P48" s="1693">
        <f>AB48+AE48+AH48+AK48+AO48+AR48+AU48+AX48+BA48+BD48</f>
        <v>40</v>
      </c>
      <c r="Q48" s="1693"/>
      <c r="R48" s="1433"/>
      <c r="S48" s="1533"/>
      <c r="T48" s="1433"/>
      <c r="U48" s="1533"/>
      <c r="V48" s="1433"/>
      <c r="W48" s="1533"/>
      <c r="X48" s="1433"/>
      <c r="Y48" s="1533"/>
      <c r="Z48" s="1433"/>
      <c r="AA48" s="1434"/>
      <c r="AB48" s="135"/>
      <c r="AC48" s="929"/>
      <c r="AD48" s="136"/>
      <c r="AE48" s="137"/>
      <c r="AF48" s="929"/>
      <c r="AG48" s="138"/>
      <c r="AH48" s="1035"/>
      <c r="AI48" s="1025"/>
      <c r="AJ48" s="1036"/>
      <c r="AK48" s="1284">
        <v>40</v>
      </c>
      <c r="AL48" s="1285"/>
      <c r="AM48" s="1025"/>
      <c r="AN48" s="1036">
        <v>1</v>
      </c>
      <c r="AO48" s="135"/>
      <c r="AP48" s="929"/>
      <c r="AQ48" s="136"/>
      <c r="AR48" s="137"/>
      <c r="AS48" s="929"/>
      <c r="AT48" s="140"/>
      <c r="AU48" s="531"/>
      <c r="AV48" s="532"/>
      <c r="AW48" s="559"/>
      <c r="AX48" s="534"/>
      <c r="AY48" s="532"/>
      <c r="AZ48" s="560"/>
      <c r="BA48" s="278"/>
      <c r="BB48" s="928"/>
      <c r="BC48" s="279"/>
      <c r="BD48" s="139"/>
      <c r="BE48" s="928"/>
      <c r="BF48" s="138"/>
      <c r="BG48" s="1045">
        <v>1</v>
      </c>
      <c r="BH48" s="1286" t="s">
        <v>22</v>
      </c>
      <c r="BI48" s="1287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</row>
    <row r="49" spans="1:211" ht="55.2" x14ac:dyDescent="0.25">
      <c r="A49" s="1751" t="s">
        <v>13</v>
      </c>
      <c r="B49" s="1786" t="s">
        <v>135</v>
      </c>
      <c r="C49" s="1787"/>
      <c r="D49" s="1787"/>
      <c r="E49" s="1787"/>
      <c r="F49" s="1787"/>
      <c r="G49" s="1787"/>
      <c r="H49" s="1787"/>
      <c r="I49" s="1787"/>
      <c r="J49" s="1787"/>
      <c r="K49" s="1787"/>
      <c r="L49" s="1787"/>
      <c r="M49" s="1787"/>
      <c r="N49" s="1792" t="s">
        <v>1</v>
      </c>
      <c r="O49" s="1795" t="s">
        <v>74</v>
      </c>
      <c r="P49" s="1586" t="s">
        <v>73</v>
      </c>
      <c r="Q49" s="1587"/>
      <c r="R49" s="1587"/>
      <c r="S49" s="1587"/>
      <c r="T49" s="1587"/>
      <c r="U49" s="1587"/>
      <c r="V49" s="1587"/>
      <c r="W49" s="1587"/>
      <c r="X49" s="1587"/>
      <c r="Y49" s="1587"/>
      <c r="Z49" s="1587"/>
      <c r="AA49" s="1587"/>
      <c r="AB49" s="1559" t="s">
        <v>81</v>
      </c>
      <c r="AC49" s="1560"/>
      <c r="AD49" s="1560"/>
      <c r="AE49" s="1560"/>
      <c r="AF49" s="1560"/>
      <c r="AG49" s="1560"/>
      <c r="AH49" s="1560"/>
      <c r="AI49" s="1560"/>
      <c r="AJ49" s="1560"/>
      <c r="AK49" s="1560"/>
      <c r="AL49" s="1560"/>
      <c r="AM49" s="1560"/>
      <c r="AN49" s="1560"/>
      <c r="AO49" s="1560"/>
      <c r="AP49" s="1560"/>
      <c r="AQ49" s="1560"/>
      <c r="AR49" s="1560"/>
      <c r="AS49" s="1560"/>
      <c r="AT49" s="1560"/>
      <c r="AU49" s="1560"/>
      <c r="AV49" s="1560"/>
      <c r="AW49" s="1560"/>
      <c r="AX49" s="1560"/>
      <c r="AY49" s="1560"/>
      <c r="AZ49" s="1560"/>
      <c r="BA49" s="1560"/>
      <c r="BB49" s="1560"/>
      <c r="BC49" s="1560"/>
      <c r="BD49" s="1560"/>
      <c r="BE49" s="1560"/>
      <c r="BF49" s="1561"/>
      <c r="BG49" s="1873" t="s">
        <v>123</v>
      </c>
      <c r="BH49" s="2006" t="s">
        <v>87</v>
      </c>
      <c r="BI49" s="2007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</row>
    <row r="50" spans="1:211" ht="56.4" x14ac:dyDescent="0.25">
      <c r="A50" s="1752"/>
      <c r="B50" s="1788"/>
      <c r="C50" s="1789"/>
      <c r="D50" s="1789"/>
      <c r="E50" s="1789"/>
      <c r="F50" s="1789"/>
      <c r="G50" s="1789"/>
      <c r="H50" s="1789"/>
      <c r="I50" s="1789"/>
      <c r="J50" s="1789"/>
      <c r="K50" s="1789"/>
      <c r="L50" s="1789"/>
      <c r="M50" s="1789"/>
      <c r="N50" s="1793"/>
      <c r="O50" s="1796"/>
      <c r="P50" s="1476" t="s">
        <v>75</v>
      </c>
      <c r="Q50" s="1480"/>
      <c r="R50" s="1475" t="s">
        <v>76</v>
      </c>
      <c r="S50" s="1476"/>
      <c r="T50" s="1530" t="s">
        <v>82</v>
      </c>
      <c r="U50" s="1708"/>
      <c r="V50" s="1708"/>
      <c r="W50" s="1708"/>
      <c r="X50" s="1708"/>
      <c r="Y50" s="1708"/>
      <c r="Z50" s="1708"/>
      <c r="AA50" s="1708"/>
      <c r="AB50" s="1798" t="s">
        <v>2</v>
      </c>
      <c r="AC50" s="1798"/>
      <c r="AD50" s="1798"/>
      <c r="AE50" s="1798"/>
      <c r="AF50" s="1798"/>
      <c r="AG50" s="1798"/>
      <c r="AH50" s="1836" t="s">
        <v>3</v>
      </c>
      <c r="AI50" s="1837"/>
      <c r="AJ50" s="1837"/>
      <c r="AK50" s="1837"/>
      <c r="AL50" s="1837"/>
      <c r="AM50" s="1837"/>
      <c r="AN50" s="1838"/>
      <c r="AO50" s="1610" t="s">
        <v>4</v>
      </c>
      <c r="AP50" s="1529"/>
      <c r="AQ50" s="1529"/>
      <c r="AR50" s="1529"/>
      <c r="AS50" s="1529"/>
      <c r="AT50" s="1611"/>
      <c r="AU50" s="1610" t="s">
        <v>15</v>
      </c>
      <c r="AV50" s="1529"/>
      <c r="AW50" s="1529"/>
      <c r="AX50" s="1529"/>
      <c r="AY50" s="1529"/>
      <c r="AZ50" s="1611"/>
      <c r="BA50" s="1610" t="s">
        <v>114</v>
      </c>
      <c r="BB50" s="1529"/>
      <c r="BC50" s="1529"/>
      <c r="BD50" s="1529"/>
      <c r="BE50" s="1529"/>
      <c r="BF50" s="1611"/>
      <c r="BG50" s="1874"/>
      <c r="BH50" s="2008"/>
      <c r="BI50" s="2009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</row>
    <row r="51" spans="1:211" ht="121.2" customHeight="1" x14ac:dyDescent="0.25">
      <c r="A51" s="1752"/>
      <c r="B51" s="1788"/>
      <c r="C51" s="1789"/>
      <c r="D51" s="1789"/>
      <c r="E51" s="1789"/>
      <c r="F51" s="1789"/>
      <c r="G51" s="1789"/>
      <c r="H51" s="1789"/>
      <c r="I51" s="1789"/>
      <c r="J51" s="1789"/>
      <c r="K51" s="1789"/>
      <c r="L51" s="1789"/>
      <c r="M51" s="1789"/>
      <c r="N51" s="1793"/>
      <c r="O51" s="1796"/>
      <c r="P51" s="1476"/>
      <c r="Q51" s="1480"/>
      <c r="R51" s="1475"/>
      <c r="S51" s="1476"/>
      <c r="T51" s="1483" t="s">
        <v>77</v>
      </c>
      <c r="U51" s="1480"/>
      <c r="V51" s="1483" t="s">
        <v>78</v>
      </c>
      <c r="W51" s="1480"/>
      <c r="X51" s="1483" t="s">
        <v>79</v>
      </c>
      <c r="Y51" s="1480"/>
      <c r="Z51" s="1475" t="s">
        <v>80</v>
      </c>
      <c r="AA51" s="1476"/>
      <c r="AB51" s="1665" t="s">
        <v>174</v>
      </c>
      <c r="AC51" s="1557"/>
      <c r="AD51" s="1666"/>
      <c r="AE51" s="1556" t="s">
        <v>146</v>
      </c>
      <c r="AF51" s="1557"/>
      <c r="AG51" s="1558"/>
      <c r="AH51" s="1665" t="s">
        <v>147</v>
      </c>
      <c r="AI51" s="1557"/>
      <c r="AJ51" s="1666"/>
      <c r="AK51" s="2016" t="s">
        <v>148</v>
      </c>
      <c r="AL51" s="1594"/>
      <c r="AM51" s="1594"/>
      <c r="AN51" s="1596"/>
      <c r="AO51" s="1594" t="s">
        <v>172</v>
      </c>
      <c r="AP51" s="1594"/>
      <c r="AQ51" s="1595"/>
      <c r="AR51" s="1884" t="s">
        <v>149</v>
      </c>
      <c r="AS51" s="1594"/>
      <c r="AT51" s="1596"/>
      <c r="AU51" s="1570" t="s">
        <v>150</v>
      </c>
      <c r="AV51" s="1571"/>
      <c r="AW51" s="1572"/>
      <c r="AX51" s="1571" t="s">
        <v>151</v>
      </c>
      <c r="AY51" s="1571"/>
      <c r="AZ51" s="2004"/>
      <c r="BA51" s="1593" t="s">
        <v>427</v>
      </c>
      <c r="BB51" s="1594"/>
      <c r="BC51" s="1595"/>
      <c r="BD51" s="1594" t="s">
        <v>115</v>
      </c>
      <c r="BE51" s="1594"/>
      <c r="BF51" s="1596"/>
      <c r="BG51" s="1874"/>
      <c r="BH51" s="2008"/>
      <c r="BI51" s="2009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</row>
    <row r="52" spans="1:211" ht="223.95" customHeight="1" thickBot="1" x14ac:dyDescent="0.3">
      <c r="A52" s="1753"/>
      <c r="B52" s="1790"/>
      <c r="C52" s="1791"/>
      <c r="D52" s="1791"/>
      <c r="E52" s="1791"/>
      <c r="F52" s="1791"/>
      <c r="G52" s="1791"/>
      <c r="H52" s="1791"/>
      <c r="I52" s="1791"/>
      <c r="J52" s="1791"/>
      <c r="K52" s="1791"/>
      <c r="L52" s="1791"/>
      <c r="M52" s="1791"/>
      <c r="N52" s="1794"/>
      <c r="O52" s="1797"/>
      <c r="P52" s="1478"/>
      <c r="Q52" s="1481"/>
      <c r="R52" s="1477"/>
      <c r="S52" s="1478"/>
      <c r="T52" s="1477"/>
      <c r="U52" s="1481"/>
      <c r="V52" s="1477"/>
      <c r="W52" s="1481"/>
      <c r="X52" s="1477"/>
      <c r="Y52" s="1481"/>
      <c r="Z52" s="1477"/>
      <c r="AA52" s="1478"/>
      <c r="AB52" s="15" t="s">
        <v>84</v>
      </c>
      <c r="AC52" s="717" t="s">
        <v>85</v>
      </c>
      <c r="AD52" s="718" t="s">
        <v>86</v>
      </c>
      <c r="AE52" s="15" t="s">
        <v>84</v>
      </c>
      <c r="AF52" s="717" t="s">
        <v>85</v>
      </c>
      <c r="AG52" s="718" t="s">
        <v>86</v>
      </c>
      <c r="AH52" s="15" t="s">
        <v>84</v>
      </c>
      <c r="AI52" s="719" t="s">
        <v>85</v>
      </c>
      <c r="AJ52" s="720" t="s">
        <v>86</v>
      </c>
      <c r="AK52" s="1824" t="s">
        <v>84</v>
      </c>
      <c r="AL52" s="1825"/>
      <c r="AM52" s="721" t="s">
        <v>85</v>
      </c>
      <c r="AN52" s="718" t="s">
        <v>86</v>
      </c>
      <c r="AO52" s="15" t="s">
        <v>84</v>
      </c>
      <c r="AP52" s="717" t="s">
        <v>85</v>
      </c>
      <c r="AQ52" s="718" t="s">
        <v>86</v>
      </c>
      <c r="AR52" s="721" t="s">
        <v>84</v>
      </c>
      <c r="AS52" s="717" t="s">
        <v>85</v>
      </c>
      <c r="AT52" s="718" t="s">
        <v>86</v>
      </c>
      <c r="AU52" s="722" t="s">
        <v>84</v>
      </c>
      <c r="AV52" s="723" t="s">
        <v>85</v>
      </c>
      <c r="AW52" s="724" t="s">
        <v>86</v>
      </c>
      <c r="AX52" s="725" t="s">
        <v>84</v>
      </c>
      <c r="AY52" s="723" t="s">
        <v>85</v>
      </c>
      <c r="AZ52" s="724" t="s">
        <v>86</v>
      </c>
      <c r="BA52" s="15" t="s">
        <v>84</v>
      </c>
      <c r="BB52" s="717" t="s">
        <v>85</v>
      </c>
      <c r="BC52" s="718" t="s">
        <v>86</v>
      </c>
      <c r="BD52" s="721" t="s">
        <v>84</v>
      </c>
      <c r="BE52" s="717" t="s">
        <v>85</v>
      </c>
      <c r="BF52" s="726" t="s">
        <v>86</v>
      </c>
      <c r="BG52" s="1875"/>
      <c r="BH52" s="2010"/>
      <c r="BI52" s="2011"/>
    </row>
    <row r="53" spans="1:211" s="257" customFormat="1" ht="117" customHeight="1" thickBot="1" x14ac:dyDescent="0.3">
      <c r="A53" s="728" t="s">
        <v>243</v>
      </c>
      <c r="B53" s="1534" t="s">
        <v>344</v>
      </c>
      <c r="C53" s="1534"/>
      <c r="D53" s="1534"/>
      <c r="E53" s="1534"/>
      <c r="F53" s="1534"/>
      <c r="G53" s="1534"/>
      <c r="H53" s="1534"/>
      <c r="I53" s="1534"/>
      <c r="J53" s="1534"/>
      <c r="K53" s="1534"/>
      <c r="L53" s="1534"/>
      <c r="M53" s="1535"/>
      <c r="N53" s="183">
        <v>4</v>
      </c>
      <c r="O53" s="773"/>
      <c r="P53" s="1442">
        <f>AB53+AE53+AH53+AK53+AO53+AR53+AU53+AX53+BA53+BD53</f>
        <v>110</v>
      </c>
      <c r="Q53" s="1442"/>
      <c r="R53" s="1695">
        <v>68</v>
      </c>
      <c r="S53" s="1695"/>
      <c r="T53" s="1695">
        <v>34</v>
      </c>
      <c r="U53" s="1695"/>
      <c r="V53" s="1695">
        <v>18</v>
      </c>
      <c r="W53" s="1695"/>
      <c r="X53" s="1695">
        <v>16</v>
      </c>
      <c r="Y53" s="1695"/>
      <c r="Z53" s="1696"/>
      <c r="AA53" s="1697"/>
      <c r="AB53" s="183"/>
      <c r="AC53" s="773"/>
      <c r="AD53" s="774"/>
      <c r="AE53" s="184"/>
      <c r="AF53" s="773"/>
      <c r="AG53" s="774"/>
      <c r="AH53" s="183"/>
      <c r="AI53" s="773"/>
      <c r="AJ53" s="271"/>
      <c r="AK53" s="1885">
        <v>110</v>
      </c>
      <c r="AL53" s="1886"/>
      <c r="AM53" s="1048">
        <v>68</v>
      </c>
      <c r="AN53" s="1049">
        <v>3</v>
      </c>
      <c r="AO53" s="183"/>
      <c r="AP53" s="773"/>
      <c r="AQ53" s="774"/>
      <c r="AR53" s="184"/>
      <c r="AS53" s="773"/>
      <c r="AT53" s="774"/>
      <c r="AU53" s="546"/>
      <c r="AV53" s="547"/>
      <c r="AW53" s="548"/>
      <c r="AX53" s="549"/>
      <c r="AY53" s="547"/>
      <c r="AZ53" s="548"/>
      <c r="BA53" s="183"/>
      <c r="BB53" s="773"/>
      <c r="BC53" s="774"/>
      <c r="BD53" s="184"/>
      <c r="BE53" s="773"/>
      <c r="BF53" s="774"/>
      <c r="BG53" s="1051">
        <v>3</v>
      </c>
      <c r="BH53" s="1887"/>
      <c r="BI53" s="1888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56"/>
    </row>
    <row r="54" spans="1:211" ht="129.6" customHeight="1" thickTop="1" thickBot="1" x14ac:dyDescent="0.3">
      <c r="A54" s="729" t="s">
        <v>222</v>
      </c>
      <c r="B54" s="1712" t="s">
        <v>439</v>
      </c>
      <c r="C54" s="1713"/>
      <c r="D54" s="1713"/>
      <c r="E54" s="1713"/>
      <c r="F54" s="1713"/>
      <c r="G54" s="1713"/>
      <c r="H54" s="1713"/>
      <c r="I54" s="1713"/>
      <c r="J54" s="1713"/>
      <c r="K54" s="1713"/>
      <c r="L54" s="1713"/>
      <c r="M54" s="1714"/>
      <c r="N54" s="730"/>
      <c r="O54" s="272"/>
      <c r="P54" s="1462"/>
      <c r="Q54" s="1463"/>
      <c r="R54" s="1462"/>
      <c r="S54" s="1463"/>
      <c r="T54" s="1462"/>
      <c r="U54" s="1463"/>
      <c r="V54" s="1462"/>
      <c r="W54" s="1463"/>
      <c r="X54" s="1473"/>
      <c r="Y54" s="1474"/>
      <c r="Z54" s="1473"/>
      <c r="AA54" s="1606"/>
      <c r="AB54" s="273"/>
      <c r="AC54" s="272"/>
      <c r="AD54" s="162"/>
      <c r="AE54" s="274"/>
      <c r="AF54" s="272"/>
      <c r="AG54" s="163"/>
      <c r="AH54" s="273"/>
      <c r="AI54" s="272"/>
      <c r="AJ54" s="159"/>
      <c r="AK54" s="2014"/>
      <c r="AL54" s="2015"/>
      <c r="AM54" s="158"/>
      <c r="AN54" s="159"/>
      <c r="AO54" s="160"/>
      <c r="AP54" s="158"/>
      <c r="AQ54" s="159"/>
      <c r="AR54" s="161"/>
      <c r="AS54" s="158"/>
      <c r="AT54" s="159"/>
      <c r="AU54" s="550"/>
      <c r="AV54" s="551"/>
      <c r="AW54" s="552"/>
      <c r="AX54" s="553"/>
      <c r="AY54" s="551"/>
      <c r="AZ54" s="554"/>
      <c r="BA54" s="275"/>
      <c r="BB54" s="159"/>
      <c r="BC54" s="162"/>
      <c r="BD54" s="276"/>
      <c r="BE54" s="159"/>
      <c r="BF54" s="163"/>
      <c r="BG54" s="731"/>
      <c r="BH54" s="1531"/>
      <c r="BI54" s="1532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</row>
    <row r="55" spans="1:211" ht="132.75" customHeight="1" thickTop="1" x14ac:dyDescent="0.25">
      <c r="A55" s="858" t="s">
        <v>223</v>
      </c>
      <c r="B55" s="1396" t="s">
        <v>240</v>
      </c>
      <c r="C55" s="1358"/>
      <c r="D55" s="1358"/>
      <c r="E55" s="1358"/>
      <c r="F55" s="1358"/>
      <c r="G55" s="1358"/>
      <c r="H55" s="1358"/>
      <c r="I55" s="1358"/>
      <c r="J55" s="1358"/>
      <c r="K55" s="1358"/>
      <c r="L55" s="1358"/>
      <c r="M55" s="1826"/>
      <c r="N55" s="156"/>
      <c r="O55" s="772">
        <v>3</v>
      </c>
      <c r="P55" s="1442">
        <f>AB55+AE55+AH55+AK55+AO55+AR55+AU55+AX55+BA55+BD55</f>
        <v>100</v>
      </c>
      <c r="Q55" s="1442"/>
      <c r="R55" s="1295">
        <v>50</v>
      </c>
      <c r="S55" s="1296"/>
      <c r="T55" s="1295">
        <v>34</v>
      </c>
      <c r="U55" s="1296"/>
      <c r="V55" s="1295">
        <v>16</v>
      </c>
      <c r="W55" s="1296"/>
      <c r="X55" s="757"/>
      <c r="Y55" s="758"/>
      <c r="Z55" s="1469"/>
      <c r="AA55" s="1801"/>
      <c r="AB55" s="114"/>
      <c r="AC55" s="772"/>
      <c r="AD55" s="115"/>
      <c r="AE55" s="113"/>
      <c r="AF55" s="772"/>
      <c r="AG55" s="829"/>
      <c r="AH55" s="994">
        <v>100</v>
      </c>
      <c r="AI55" s="992">
        <v>50</v>
      </c>
      <c r="AJ55" s="1050">
        <v>3</v>
      </c>
      <c r="AK55" s="1909"/>
      <c r="AL55" s="1664"/>
      <c r="AM55" s="796"/>
      <c r="AN55" s="843"/>
      <c r="AO55" s="146"/>
      <c r="AP55" s="796"/>
      <c r="AQ55" s="115"/>
      <c r="AR55" s="147"/>
      <c r="AS55" s="796"/>
      <c r="AT55" s="843"/>
      <c r="AU55" s="555"/>
      <c r="AV55" s="556"/>
      <c r="AW55" s="506"/>
      <c r="AX55" s="557"/>
      <c r="AY55" s="556"/>
      <c r="AZ55" s="558"/>
      <c r="BA55" s="157"/>
      <c r="BB55" s="843"/>
      <c r="BC55" s="115"/>
      <c r="BD55" s="812"/>
      <c r="BE55" s="843"/>
      <c r="BF55" s="829"/>
      <c r="BG55" s="1037">
        <v>3</v>
      </c>
      <c r="BH55" s="2017" t="s">
        <v>26</v>
      </c>
      <c r="BI55" s="2018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</row>
    <row r="56" spans="1:211" ht="76.5" customHeight="1" thickBot="1" x14ac:dyDescent="0.3">
      <c r="A56" s="712" t="s">
        <v>224</v>
      </c>
      <c r="B56" s="1517" t="s">
        <v>190</v>
      </c>
      <c r="C56" s="1518"/>
      <c r="D56" s="1518"/>
      <c r="E56" s="1518"/>
      <c r="F56" s="1518"/>
      <c r="G56" s="1518"/>
      <c r="H56" s="1518"/>
      <c r="I56" s="1518"/>
      <c r="J56" s="1518"/>
      <c r="K56" s="1518"/>
      <c r="L56" s="1518"/>
      <c r="M56" s="1519"/>
      <c r="N56" s="278">
        <v>8</v>
      </c>
      <c r="O56" s="712"/>
      <c r="P56" s="1442">
        <f>AB56+AE56+AH56+AK56+AO56+AR56+AU56+AX56+BA56+BD56</f>
        <v>100</v>
      </c>
      <c r="Q56" s="1442"/>
      <c r="R56" s="1479">
        <v>50</v>
      </c>
      <c r="S56" s="1285"/>
      <c r="T56" s="1479">
        <v>32</v>
      </c>
      <c r="U56" s="1285"/>
      <c r="V56" s="1479">
        <v>18</v>
      </c>
      <c r="W56" s="1285"/>
      <c r="X56" s="1433"/>
      <c r="Y56" s="1533"/>
      <c r="Z56" s="1433"/>
      <c r="AA56" s="1434"/>
      <c r="AB56" s="135"/>
      <c r="AC56" s="134"/>
      <c r="AD56" s="136"/>
      <c r="AE56" s="137"/>
      <c r="AF56" s="134"/>
      <c r="AG56" s="138"/>
      <c r="AH56" s="135"/>
      <c r="AI56" s="134"/>
      <c r="AJ56" s="140"/>
      <c r="AK56" s="1891"/>
      <c r="AL56" s="1533"/>
      <c r="AM56" s="134"/>
      <c r="AN56" s="140"/>
      <c r="AO56" s="135"/>
      <c r="AP56" s="134"/>
      <c r="AQ56" s="136"/>
      <c r="AR56" s="137"/>
      <c r="AS56" s="134"/>
      <c r="AT56" s="140"/>
      <c r="AU56" s="531"/>
      <c r="AV56" s="532"/>
      <c r="AW56" s="559"/>
      <c r="AX56" s="1052">
        <v>100</v>
      </c>
      <c r="AY56" s="1053">
        <v>50</v>
      </c>
      <c r="AZ56" s="1054">
        <v>3</v>
      </c>
      <c r="BA56" s="278"/>
      <c r="BB56" s="798"/>
      <c r="BC56" s="279"/>
      <c r="BD56" s="139"/>
      <c r="BE56" s="798"/>
      <c r="BF56" s="138"/>
      <c r="BG56" s="1045">
        <v>3</v>
      </c>
      <c r="BH56" s="1284" t="s">
        <v>371</v>
      </c>
      <c r="BI56" s="1285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</row>
    <row r="57" spans="1:211" ht="60.6" thickBot="1" x14ac:dyDescent="1.05">
      <c r="A57" s="681" t="s">
        <v>225</v>
      </c>
      <c r="B57" s="1691" t="s">
        <v>440</v>
      </c>
      <c r="C57" s="1698"/>
      <c r="D57" s="1698"/>
      <c r="E57" s="1698"/>
      <c r="F57" s="1698"/>
      <c r="G57" s="1698"/>
      <c r="H57" s="1698"/>
      <c r="I57" s="1698"/>
      <c r="J57" s="1698"/>
      <c r="K57" s="1698"/>
      <c r="L57" s="1698"/>
      <c r="M57" s="1699"/>
      <c r="N57" s="732"/>
      <c r="O57" s="775"/>
      <c r="P57" s="1700"/>
      <c r="Q57" s="1700"/>
      <c r="R57" s="1700"/>
      <c r="S57" s="1700"/>
      <c r="T57" s="1700"/>
      <c r="U57" s="1700"/>
      <c r="V57" s="1700"/>
      <c r="W57" s="1700"/>
      <c r="X57" s="1642"/>
      <c r="Y57" s="1642"/>
      <c r="Z57" s="1385"/>
      <c r="AA57" s="1386"/>
      <c r="AB57" s="128"/>
      <c r="AC57" s="775"/>
      <c r="AD57" s="112"/>
      <c r="AE57" s="129"/>
      <c r="AF57" s="775"/>
      <c r="AG57" s="828"/>
      <c r="AH57" s="128"/>
      <c r="AI57" s="775"/>
      <c r="AJ57" s="112"/>
      <c r="AK57" s="1387"/>
      <c r="AL57" s="1388"/>
      <c r="AM57" s="150"/>
      <c r="AN57" s="151"/>
      <c r="AO57" s="128"/>
      <c r="AP57" s="775"/>
      <c r="AQ57" s="112"/>
      <c r="AR57" s="811"/>
      <c r="AS57" s="775"/>
      <c r="AT57" s="828"/>
      <c r="AU57" s="521"/>
      <c r="AV57" s="522"/>
      <c r="AW57" s="561"/>
      <c r="AX57" s="562"/>
      <c r="AY57" s="522"/>
      <c r="AZ57" s="563"/>
      <c r="BA57" s="153"/>
      <c r="BB57" s="863"/>
      <c r="BC57" s="152"/>
      <c r="BD57" s="837"/>
      <c r="BE57" s="863"/>
      <c r="BF57" s="828"/>
      <c r="BG57" s="959"/>
      <c r="BH57" s="1389" t="s">
        <v>30</v>
      </c>
      <c r="BI57" s="1390"/>
    </row>
    <row r="58" spans="1:211" s="282" customFormat="1" ht="124.5" customHeight="1" thickBot="1" x14ac:dyDescent="1.05">
      <c r="A58" s="858" t="s">
        <v>230</v>
      </c>
      <c r="B58" s="1709" t="s">
        <v>208</v>
      </c>
      <c r="C58" s="1710"/>
      <c r="D58" s="1710"/>
      <c r="E58" s="1710"/>
      <c r="F58" s="1710"/>
      <c r="G58" s="1710"/>
      <c r="H58" s="1710"/>
      <c r="I58" s="1710"/>
      <c r="J58" s="1710"/>
      <c r="K58" s="1710"/>
      <c r="L58" s="1710"/>
      <c r="M58" s="1710"/>
      <c r="N58" s="733">
        <v>5.6</v>
      </c>
      <c r="O58" s="772"/>
      <c r="P58" s="1442">
        <f>AB58+AE58+AH58+AK58+AO58+AR58+AU58+AX58+BA58+BD58</f>
        <v>388</v>
      </c>
      <c r="Q58" s="1442"/>
      <c r="R58" s="1295">
        <v>186</v>
      </c>
      <c r="S58" s="1296"/>
      <c r="T58" s="1295">
        <v>102</v>
      </c>
      <c r="U58" s="1296"/>
      <c r="V58" s="1295">
        <v>84</v>
      </c>
      <c r="W58" s="1296"/>
      <c r="X58" s="1469"/>
      <c r="Y58" s="1470"/>
      <c r="Z58" s="1471"/>
      <c r="AA58" s="1472"/>
      <c r="AB58" s="114"/>
      <c r="AC58" s="772"/>
      <c r="AD58" s="115"/>
      <c r="AE58" s="113"/>
      <c r="AF58" s="772"/>
      <c r="AG58" s="829"/>
      <c r="AH58" s="114"/>
      <c r="AI58" s="772"/>
      <c r="AJ58" s="115"/>
      <c r="AK58" s="154"/>
      <c r="AL58" s="844"/>
      <c r="AM58" s="126"/>
      <c r="AN58" s="127"/>
      <c r="AO58" s="994">
        <v>158</v>
      </c>
      <c r="AP58" s="992">
        <v>84</v>
      </c>
      <c r="AQ58" s="990">
        <v>3</v>
      </c>
      <c r="AR58" s="1055">
        <v>230</v>
      </c>
      <c r="AS58" s="992">
        <v>102</v>
      </c>
      <c r="AT58" s="993">
        <v>6</v>
      </c>
      <c r="AU58" s="1056"/>
      <c r="AV58" s="1057"/>
      <c r="AW58" s="1058"/>
      <c r="AX58" s="1059"/>
      <c r="AY58" s="1057"/>
      <c r="AZ58" s="508"/>
      <c r="BA58" s="156"/>
      <c r="BB58" s="757"/>
      <c r="BC58" s="155"/>
      <c r="BD58" s="255"/>
      <c r="BE58" s="757"/>
      <c r="BF58" s="829"/>
      <c r="BG58" s="1037">
        <v>9</v>
      </c>
      <c r="BH58" s="1420"/>
      <c r="BI58" s="1421"/>
      <c r="BJ58" s="280"/>
      <c r="BK58" s="281"/>
      <c r="BL58" s="281"/>
      <c r="BM58" s="281"/>
      <c r="BN58" s="281"/>
      <c r="BO58" s="281"/>
      <c r="BP58" s="281"/>
      <c r="BQ58" s="281"/>
      <c r="BR58" s="281"/>
      <c r="BS58" s="281"/>
      <c r="BT58" s="281"/>
      <c r="BU58" s="281"/>
      <c r="BV58" s="281"/>
      <c r="BW58" s="281"/>
      <c r="BX58" s="281"/>
      <c r="BY58" s="281"/>
      <c r="BZ58" s="281"/>
      <c r="CA58" s="281"/>
      <c r="CB58" s="281"/>
      <c r="CC58" s="281"/>
      <c r="CD58" s="281"/>
      <c r="CE58" s="281"/>
      <c r="CF58" s="281"/>
      <c r="CG58" s="281"/>
      <c r="CH58" s="281"/>
      <c r="CI58" s="281"/>
      <c r="CJ58" s="281"/>
      <c r="CK58" s="281"/>
      <c r="CL58" s="281"/>
      <c r="CM58" s="281"/>
      <c r="CN58" s="281"/>
      <c r="CO58" s="281"/>
      <c r="CP58" s="281"/>
      <c r="CQ58" s="281"/>
      <c r="CR58" s="281"/>
      <c r="CS58" s="281"/>
      <c r="CT58" s="281"/>
      <c r="CU58" s="281"/>
      <c r="CV58" s="281"/>
      <c r="CW58" s="281"/>
      <c r="CX58" s="281"/>
      <c r="CY58" s="281"/>
      <c r="CZ58" s="281"/>
      <c r="DA58" s="281"/>
      <c r="DB58" s="281"/>
      <c r="DC58" s="281"/>
      <c r="DD58" s="281"/>
      <c r="DE58" s="281"/>
      <c r="DF58" s="281"/>
      <c r="DG58" s="281"/>
      <c r="DH58" s="281"/>
      <c r="DI58" s="281"/>
      <c r="DJ58" s="281"/>
      <c r="DK58" s="281"/>
      <c r="DL58" s="281"/>
      <c r="DM58" s="281"/>
      <c r="DN58" s="281"/>
      <c r="DO58" s="281"/>
      <c r="DP58" s="281"/>
      <c r="DQ58" s="281"/>
      <c r="DR58" s="281"/>
      <c r="DS58" s="281"/>
      <c r="DT58" s="281"/>
      <c r="DU58" s="281"/>
      <c r="DV58" s="281"/>
      <c r="DW58" s="281"/>
      <c r="DX58" s="281"/>
      <c r="DY58" s="281"/>
      <c r="DZ58" s="281"/>
      <c r="EA58" s="281"/>
    </row>
    <row r="59" spans="1:211" ht="171" customHeight="1" thickBot="1" x14ac:dyDescent="0.3">
      <c r="A59" s="681" t="s">
        <v>258</v>
      </c>
      <c r="B59" s="1542" t="s">
        <v>441</v>
      </c>
      <c r="C59" s="1543"/>
      <c r="D59" s="1543"/>
      <c r="E59" s="1543"/>
      <c r="F59" s="1543"/>
      <c r="G59" s="1543"/>
      <c r="H59" s="1543"/>
      <c r="I59" s="1543"/>
      <c r="J59" s="1543"/>
      <c r="K59" s="1543"/>
      <c r="L59" s="1543"/>
      <c r="M59" s="1544"/>
      <c r="N59" s="153"/>
      <c r="O59" s="775"/>
      <c r="P59" s="1435"/>
      <c r="Q59" s="1436"/>
      <c r="R59" s="1435"/>
      <c r="S59" s="1436"/>
      <c r="T59" s="1435"/>
      <c r="U59" s="1436"/>
      <c r="V59" s="1435"/>
      <c r="W59" s="1436"/>
      <c r="X59" s="1435"/>
      <c r="Y59" s="1436"/>
      <c r="Z59" s="1602"/>
      <c r="AA59" s="1603"/>
      <c r="AB59" s="111"/>
      <c r="AC59" s="827"/>
      <c r="AD59" s="112"/>
      <c r="AE59" s="110"/>
      <c r="AF59" s="827"/>
      <c r="AG59" s="828"/>
      <c r="AH59" s="847"/>
      <c r="AI59" s="827"/>
      <c r="AJ59" s="283"/>
      <c r="AK59" s="2002"/>
      <c r="AL59" s="1905"/>
      <c r="AM59" s="827"/>
      <c r="AN59" s="862"/>
      <c r="AO59" s="1060"/>
      <c r="AP59" s="688"/>
      <c r="AQ59" s="684"/>
      <c r="AR59" s="689"/>
      <c r="AS59" s="688"/>
      <c r="AT59" s="686"/>
      <c r="AU59" s="691"/>
      <c r="AV59" s="692"/>
      <c r="AW59" s="693"/>
      <c r="AX59" s="694"/>
      <c r="AY59" s="692"/>
      <c r="AZ59" s="504"/>
      <c r="BA59" s="252"/>
      <c r="BB59" s="862"/>
      <c r="BC59" s="112"/>
      <c r="BD59" s="846"/>
      <c r="BE59" s="862"/>
      <c r="BF59" s="828"/>
      <c r="BG59" s="959"/>
      <c r="BH59" s="1871" t="s">
        <v>295</v>
      </c>
      <c r="BI59" s="1872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</row>
    <row r="60" spans="1:211" ht="100.8" customHeight="1" x14ac:dyDescent="0.25">
      <c r="A60" s="2036" t="s">
        <v>259</v>
      </c>
      <c r="B60" s="1396" t="s">
        <v>234</v>
      </c>
      <c r="C60" s="1358"/>
      <c r="D60" s="1358"/>
      <c r="E60" s="1358"/>
      <c r="F60" s="1358"/>
      <c r="G60" s="1358"/>
      <c r="H60" s="1358"/>
      <c r="I60" s="1358"/>
      <c r="J60" s="1358"/>
      <c r="K60" s="1358"/>
      <c r="L60" s="1358"/>
      <c r="M60" s="1358"/>
      <c r="N60" s="734" t="s">
        <v>231</v>
      </c>
      <c r="O60" s="772">
        <v>8</v>
      </c>
      <c r="P60" s="1442">
        <f>AB60+AE60+AH60+AK60+AO60+AR60+AU60+AX60+BA60+BD60</f>
        <v>478</v>
      </c>
      <c r="Q60" s="1442"/>
      <c r="R60" s="1482">
        <v>260</v>
      </c>
      <c r="S60" s="1442"/>
      <c r="T60" s="1482">
        <v>146</v>
      </c>
      <c r="U60" s="1482"/>
      <c r="V60" s="1482"/>
      <c r="W60" s="1482"/>
      <c r="X60" s="1482">
        <v>114</v>
      </c>
      <c r="Y60" s="1482"/>
      <c r="Z60" s="1604"/>
      <c r="AA60" s="1605"/>
      <c r="AB60" s="146"/>
      <c r="AC60" s="796"/>
      <c r="AD60" s="115"/>
      <c r="AE60" s="147"/>
      <c r="AF60" s="796"/>
      <c r="AG60" s="829"/>
      <c r="AH60" s="813"/>
      <c r="AI60" s="796"/>
      <c r="AJ60" s="284"/>
      <c r="AK60" s="1802"/>
      <c r="AL60" s="1664"/>
      <c r="AM60" s="796"/>
      <c r="AN60" s="843"/>
      <c r="AO60" s="988">
        <v>158</v>
      </c>
      <c r="AP60" s="989">
        <v>84</v>
      </c>
      <c r="AQ60" s="990">
        <v>3</v>
      </c>
      <c r="AR60" s="1061">
        <v>100</v>
      </c>
      <c r="AS60" s="989">
        <v>48</v>
      </c>
      <c r="AT60" s="993">
        <v>3</v>
      </c>
      <c r="AU60" s="1062">
        <v>120</v>
      </c>
      <c r="AV60" s="1063">
        <v>80</v>
      </c>
      <c r="AW60" s="1064">
        <v>3</v>
      </c>
      <c r="AX60" s="1065">
        <v>100</v>
      </c>
      <c r="AY60" s="1063">
        <v>48</v>
      </c>
      <c r="AZ60" s="558">
        <v>3</v>
      </c>
      <c r="BA60" s="157"/>
      <c r="BB60" s="843"/>
      <c r="BC60" s="115"/>
      <c r="BD60" s="812"/>
      <c r="BE60" s="843"/>
      <c r="BF60" s="829"/>
      <c r="BG60" s="1037">
        <v>12</v>
      </c>
      <c r="BH60" s="1536"/>
      <c r="BI60" s="1537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</row>
    <row r="61" spans="1:211" ht="123" customHeight="1" thickBot="1" x14ac:dyDescent="0.3">
      <c r="A61" s="2037"/>
      <c r="B61" s="1638" t="s">
        <v>442</v>
      </c>
      <c r="C61" s="1639"/>
      <c r="D61" s="1639"/>
      <c r="E61" s="1639"/>
      <c r="F61" s="1639"/>
      <c r="G61" s="1639"/>
      <c r="H61" s="1639"/>
      <c r="I61" s="1639"/>
      <c r="J61" s="1639"/>
      <c r="K61" s="1639"/>
      <c r="L61" s="1639"/>
      <c r="M61" s="1639"/>
      <c r="N61" s="824"/>
      <c r="O61" s="804"/>
      <c r="P61" s="1442">
        <f>AB61+AE61+AH61+AK61+AO61+AR61+AU61+AX61+BA61+BD61</f>
        <v>180</v>
      </c>
      <c r="Q61" s="1442"/>
      <c r="R61" s="1418"/>
      <c r="S61" s="1419"/>
      <c r="T61" s="1418"/>
      <c r="U61" s="1418"/>
      <c r="V61" s="1418"/>
      <c r="W61" s="1418"/>
      <c r="X61" s="1418"/>
      <c r="Y61" s="1418"/>
      <c r="Z61" s="1577"/>
      <c r="AA61" s="1578"/>
      <c r="AB61" s="148"/>
      <c r="AC61" s="803"/>
      <c r="AD61" s="123"/>
      <c r="AE61" s="149"/>
      <c r="AF61" s="803"/>
      <c r="AG61" s="831"/>
      <c r="AH61" s="802"/>
      <c r="AI61" s="803"/>
      <c r="AJ61" s="285"/>
      <c r="AK61" s="1768"/>
      <c r="AL61" s="1769"/>
      <c r="AM61" s="803"/>
      <c r="AN61" s="801"/>
      <c r="AO61" s="1007">
        <v>60</v>
      </c>
      <c r="AP61" s="999"/>
      <c r="AQ61" s="997">
        <v>2</v>
      </c>
      <c r="AR61" s="998">
        <v>60</v>
      </c>
      <c r="AS61" s="999"/>
      <c r="AT61" s="1000">
        <v>2</v>
      </c>
      <c r="AU61" s="1066">
        <v>60</v>
      </c>
      <c r="AV61" s="1067"/>
      <c r="AW61" s="1068">
        <v>2</v>
      </c>
      <c r="AX61" s="1069"/>
      <c r="AY61" s="1067"/>
      <c r="AZ61" s="703"/>
      <c r="BA61" s="704"/>
      <c r="BB61" s="801"/>
      <c r="BC61" s="123"/>
      <c r="BD61" s="835"/>
      <c r="BE61" s="801"/>
      <c r="BF61" s="831"/>
      <c r="BG61" s="1038">
        <v>6</v>
      </c>
      <c r="BH61" s="1866" t="s">
        <v>400</v>
      </c>
      <c r="BI61" s="1867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</row>
    <row r="62" spans="1:211" ht="129" customHeight="1" thickBot="1" x14ac:dyDescent="1.05">
      <c r="A62" s="681" t="s">
        <v>260</v>
      </c>
      <c r="B62" s="1691" t="s">
        <v>443</v>
      </c>
      <c r="C62" s="1692"/>
      <c r="D62" s="1692"/>
      <c r="E62" s="1692"/>
      <c r="F62" s="1692"/>
      <c r="G62" s="1692"/>
      <c r="H62" s="1692"/>
      <c r="I62" s="1692"/>
      <c r="J62" s="1692"/>
      <c r="K62" s="1692"/>
      <c r="L62" s="1692"/>
      <c r="M62" s="1692"/>
      <c r="N62" s="153"/>
      <c r="O62" s="775"/>
      <c r="P62" s="1436"/>
      <c r="Q62" s="1436"/>
      <c r="R62" s="1436"/>
      <c r="S62" s="1436"/>
      <c r="T62" s="1436"/>
      <c r="U62" s="1436"/>
      <c r="V62" s="1436"/>
      <c r="W62" s="1436"/>
      <c r="X62" s="1436"/>
      <c r="Y62" s="1436"/>
      <c r="Z62" s="1642"/>
      <c r="AA62" s="1643"/>
      <c r="AB62" s="128"/>
      <c r="AC62" s="775"/>
      <c r="AD62" s="112"/>
      <c r="AE62" s="811"/>
      <c r="AF62" s="775"/>
      <c r="AG62" s="828"/>
      <c r="AH62" s="128"/>
      <c r="AI62" s="775"/>
      <c r="AJ62" s="112"/>
      <c r="AK62" s="1882"/>
      <c r="AL62" s="1388"/>
      <c r="AM62" s="775"/>
      <c r="AN62" s="828"/>
      <c r="AO62" s="687"/>
      <c r="AP62" s="683"/>
      <c r="AQ62" s="684"/>
      <c r="AR62" s="1070"/>
      <c r="AS62" s="683"/>
      <c r="AT62" s="686"/>
      <c r="AU62" s="1071"/>
      <c r="AV62" s="1072"/>
      <c r="AW62" s="693"/>
      <c r="AX62" s="1073"/>
      <c r="AY62" s="1072"/>
      <c r="AZ62" s="563"/>
      <c r="BA62" s="153"/>
      <c r="BB62" s="863"/>
      <c r="BC62" s="152"/>
      <c r="BD62" s="837"/>
      <c r="BE62" s="863"/>
      <c r="BF62" s="828"/>
      <c r="BG62" s="959"/>
      <c r="BH62" s="1389" t="s">
        <v>296</v>
      </c>
      <c r="BI62" s="139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</row>
    <row r="63" spans="1:211" ht="91.2" customHeight="1" x14ac:dyDescent="1">
      <c r="A63" s="2036" t="s">
        <v>261</v>
      </c>
      <c r="B63" s="1709" t="s">
        <v>232</v>
      </c>
      <c r="C63" s="1710"/>
      <c r="D63" s="1710"/>
      <c r="E63" s="1710"/>
      <c r="F63" s="1710"/>
      <c r="G63" s="1710"/>
      <c r="H63" s="1710"/>
      <c r="I63" s="1710"/>
      <c r="J63" s="1710"/>
      <c r="K63" s="1710"/>
      <c r="L63" s="1710"/>
      <c r="M63" s="1710"/>
      <c r="N63" s="734" t="s">
        <v>233</v>
      </c>
      <c r="O63" s="772"/>
      <c r="P63" s="1442">
        <f>AB63+AE63+AH63+AK63+AO63+AR63+AU63+AX63+BA63+BD63</f>
        <v>340</v>
      </c>
      <c r="Q63" s="1442"/>
      <c r="R63" s="1482">
        <f>T63+V63+X63</f>
        <v>196</v>
      </c>
      <c r="S63" s="1442"/>
      <c r="T63" s="1442">
        <v>114</v>
      </c>
      <c r="U63" s="1442"/>
      <c r="V63" s="1442">
        <v>16</v>
      </c>
      <c r="W63" s="1442"/>
      <c r="X63" s="1442">
        <v>66</v>
      </c>
      <c r="Y63" s="1442"/>
      <c r="Z63" s="1508"/>
      <c r="AA63" s="1530"/>
      <c r="AB63" s="114"/>
      <c r="AC63" s="772"/>
      <c r="AD63" s="115"/>
      <c r="AE63" s="758"/>
      <c r="AF63" s="772"/>
      <c r="AG63" s="829"/>
      <c r="AH63" s="114"/>
      <c r="AI63" s="772"/>
      <c r="AJ63" s="115"/>
      <c r="AK63" s="1893"/>
      <c r="AL63" s="1894"/>
      <c r="AM63" s="772"/>
      <c r="AN63" s="829"/>
      <c r="AO63" s="994"/>
      <c r="AP63" s="992"/>
      <c r="AQ63" s="990"/>
      <c r="AR63" s="1055">
        <v>110</v>
      </c>
      <c r="AS63" s="992">
        <v>68</v>
      </c>
      <c r="AT63" s="993">
        <v>3</v>
      </c>
      <c r="AU63" s="1056">
        <v>130</v>
      </c>
      <c r="AV63" s="1057">
        <v>80</v>
      </c>
      <c r="AW63" s="1064">
        <v>3</v>
      </c>
      <c r="AX63" s="1059">
        <v>100</v>
      </c>
      <c r="AY63" s="1057">
        <v>48</v>
      </c>
      <c r="AZ63" s="508">
        <v>3</v>
      </c>
      <c r="BA63" s="156"/>
      <c r="BB63" s="757"/>
      <c r="BC63" s="155"/>
      <c r="BD63" s="255"/>
      <c r="BE63" s="757"/>
      <c r="BF63" s="829"/>
      <c r="BG63" s="1037">
        <v>9</v>
      </c>
      <c r="BH63" s="1420"/>
      <c r="BI63" s="1421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</row>
    <row r="64" spans="1:211" ht="126" customHeight="1" thickBot="1" x14ac:dyDescent="1.05">
      <c r="A64" s="2037"/>
      <c r="B64" s="1301" t="s">
        <v>444</v>
      </c>
      <c r="C64" s="1302"/>
      <c r="D64" s="1302"/>
      <c r="E64" s="1302"/>
      <c r="F64" s="1302"/>
      <c r="G64" s="1302"/>
      <c r="H64" s="1302"/>
      <c r="I64" s="1302"/>
      <c r="J64" s="1302"/>
      <c r="K64" s="1302"/>
      <c r="L64" s="1302"/>
      <c r="M64" s="1728"/>
      <c r="N64" s="824"/>
      <c r="O64" s="804"/>
      <c r="P64" s="1442">
        <f>AB64+AE64+AH64+AK64+AO64+AR64+AU64+AX64+BA64+BD64</f>
        <v>120</v>
      </c>
      <c r="Q64" s="1442"/>
      <c r="R64" s="1702">
        <f>AC65+AF65+AI65+AM65+AP65+AS65+AV65+AY65+BB65</f>
        <v>1718</v>
      </c>
      <c r="S64" s="1703"/>
      <c r="T64" s="1702">
        <f>T65+X65+Z65+V65</f>
        <v>1718</v>
      </c>
      <c r="U64" s="1703"/>
      <c r="V64" s="1419"/>
      <c r="W64" s="1419"/>
      <c r="X64" s="1419"/>
      <c r="Y64" s="1419"/>
      <c r="Z64" s="1446"/>
      <c r="AA64" s="1447"/>
      <c r="AB64" s="122"/>
      <c r="AC64" s="804"/>
      <c r="AD64" s="123"/>
      <c r="AE64" s="797"/>
      <c r="AF64" s="804"/>
      <c r="AG64" s="831"/>
      <c r="AH64" s="122"/>
      <c r="AI64" s="804"/>
      <c r="AJ64" s="123"/>
      <c r="AK64" s="1416"/>
      <c r="AL64" s="1417"/>
      <c r="AM64" s="804"/>
      <c r="AN64" s="831"/>
      <c r="AO64" s="995"/>
      <c r="AP64" s="996"/>
      <c r="AQ64" s="997"/>
      <c r="AR64" s="1033">
        <v>60</v>
      </c>
      <c r="AS64" s="996"/>
      <c r="AT64" s="1000">
        <v>2</v>
      </c>
      <c r="AU64" s="1074">
        <v>60</v>
      </c>
      <c r="AV64" s="1075" t="s">
        <v>158</v>
      </c>
      <c r="AW64" s="1068">
        <v>2</v>
      </c>
      <c r="AX64" s="1076"/>
      <c r="AY64" s="1075"/>
      <c r="AZ64" s="518"/>
      <c r="BA64" s="824"/>
      <c r="BB64" s="795"/>
      <c r="BC64" s="125"/>
      <c r="BD64" s="825"/>
      <c r="BE64" s="795"/>
      <c r="BF64" s="831"/>
      <c r="BG64" s="1038">
        <v>4</v>
      </c>
      <c r="BH64" s="1286" t="s">
        <v>400</v>
      </c>
      <c r="BI64" s="1287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</row>
    <row r="65" spans="1:175" s="443" customFormat="1" ht="135" customHeight="1" thickBot="1" x14ac:dyDescent="1.1000000000000001">
      <c r="A65" s="678">
        <v>2</v>
      </c>
      <c r="B65" s="1650" t="s">
        <v>130</v>
      </c>
      <c r="C65" s="1651"/>
      <c r="D65" s="1651"/>
      <c r="E65" s="1651"/>
      <c r="F65" s="1651"/>
      <c r="G65" s="1651"/>
      <c r="H65" s="1651"/>
      <c r="I65" s="1651"/>
      <c r="J65" s="1651"/>
      <c r="K65" s="1651"/>
      <c r="L65" s="1651"/>
      <c r="M65" s="1651"/>
      <c r="N65" s="735"/>
      <c r="O65" s="736"/>
      <c r="P65" s="1412">
        <f>P67+P68+P70+P71+P73+P74+P76+P77+P78+P92+P94+P93+P96+P98+P99+P100+P101+P102+P103+P104+P106+P107+P108+P109+P110+P111+P112+P114+P115+P116+P117+P118+P91</f>
        <v>3848</v>
      </c>
      <c r="Q65" s="1413"/>
      <c r="R65" s="1412">
        <f>R67+R68+R70+R71+R73+R74+R76+R77+R92+R93+R96+R98+R100+R102+R103+R104+R106+R107+R109+R111+R112+R114+R115+R116+R117+R91</f>
        <v>1718</v>
      </c>
      <c r="S65" s="1413"/>
      <c r="T65" s="1412">
        <f>T67+T68+T70+T73+T74+T76+T77+T92+T93+T96+T98+T100+T102+T103+T104+T106+T107+T109+T111+T112+T114+T115+T116+T117+T91</f>
        <v>876</v>
      </c>
      <c r="U65" s="1413"/>
      <c r="V65" s="1412">
        <f>V70+V71+V74+V76+V93+V96+V103+V106+V107+V114+V109+V91</f>
        <v>380</v>
      </c>
      <c r="W65" s="1413"/>
      <c r="X65" s="1412">
        <f>X73+X77+X92+X93+X98+X100+X102+X103+X104+X106+X107+X109+X111+X112+X115+X116+X117+X91</f>
        <v>430</v>
      </c>
      <c r="Y65" s="1413"/>
      <c r="Z65" s="1412">
        <f>Z67+Z68</f>
        <v>32</v>
      </c>
      <c r="AA65" s="1413"/>
      <c r="AB65" s="440">
        <f>AB70</f>
        <v>122</v>
      </c>
      <c r="AC65" s="899">
        <f>AC70</f>
        <v>68</v>
      </c>
      <c r="AD65" s="491">
        <f>AD70</f>
        <v>3</v>
      </c>
      <c r="AE65" s="898">
        <f>AE67+AE71+AE70</f>
        <v>182</v>
      </c>
      <c r="AF65" s="899">
        <f>AF67+AF71+AF70</f>
        <v>84</v>
      </c>
      <c r="AG65" s="492">
        <f>AG67+AG71+AG70</f>
        <v>5</v>
      </c>
      <c r="AH65" s="493">
        <v>90</v>
      </c>
      <c r="AI65" s="899">
        <v>34</v>
      </c>
      <c r="AJ65" s="898">
        <v>3</v>
      </c>
      <c r="AK65" s="1758">
        <f>AK68+AK73+AK76</f>
        <v>262</v>
      </c>
      <c r="AL65" s="1759"/>
      <c r="AM65" s="898">
        <f>AM68+AM73+AM76</f>
        <v>118</v>
      </c>
      <c r="AN65" s="899">
        <f>AN68+AN73+AN76</f>
        <v>8</v>
      </c>
      <c r="AO65" s="493">
        <f>AO77+AO78+AO92+AO91</f>
        <v>514</v>
      </c>
      <c r="AP65" s="899">
        <f>AP77+AP92+AP78+AP91</f>
        <v>236</v>
      </c>
      <c r="AQ65" s="494">
        <f>AQ77+AQ78+AQ92+AQ91</f>
        <v>11</v>
      </c>
      <c r="AR65" s="897">
        <f>AR96+AR98+AR99+AR91</f>
        <v>388</v>
      </c>
      <c r="AS65" s="899">
        <f>AS96+AS98+AS91</f>
        <v>182</v>
      </c>
      <c r="AT65" s="898">
        <f>AT96+AT98+AT99+AT91</f>
        <v>10</v>
      </c>
      <c r="AU65" s="493">
        <f>AU74+AU93+AU94+AU96+AU106</f>
        <v>530</v>
      </c>
      <c r="AV65" s="899">
        <f>AV74+AV93+AV96+AV106</f>
        <v>272</v>
      </c>
      <c r="AW65" s="494">
        <f>AW74+AW93+AW96+AW94+AW106</f>
        <v>14</v>
      </c>
      <c r="AX65" s="897">
        <f>AX93+AX96+AX100+AX101+AX107+AX108</f>
        <v>660</v>
      </c>
      <c r="AY65" s="899">
        <f>AY93+AY96+AY100+AY107</f>
        <v>288</v>
      </c>
      <c r="AZ65" s="898">
        <f>AZ93+AZ96+AZ100+AZ101+AZ107+AZ108</f>
        <v>19</v>
      </c>
      <c r="BA65" s="493">
        <f>BA102+BA103+BA104+BA110+BA111+BA109+BA115+BA116+BA117+BA114+BA112+BA118</f>
        <v>1100</v>
      </c>
      <c r="BB65" s="899">
        <f>BB102+BB103+BB104+BB109+BB111+BB115+BB116+BB117+BB114+BB112</f>
        <v>436</v>
      </c>
      <c r="BC65" s="494">
        <f>BC102+BC103+BC104+BC109+BC110+BC111+BC116+BC115+BC117+BC114+BC112+BC118</f>
        <v>36</v>
      </c>
      <c r="BD65" s="898"/>
      <c r="BE65" s="899"/>
      <c r="BF65" s="495"/>
      <c r="BG65" s="737">
        <f>BG67+BG68+BG71+BG107+BG108+BG109+BG110+BG111+BG73+BG74+BG76+BG77+BG78+BG92+BG93+BG94+BG96+BG98+BG99+BG100+BG101+BG102+BG103+BG104+BG106+BG116+BG117+BG115+BG70+BG114+BG112+BG118+BG91</f>
        <v>109</v>
      </c>
      <c r="BH65" s="1902"/>
      <c r="BI65" s="1903"/>
      <c r="BJ65" s="442"/>
      <c r="BK65" s="442"/>
      <c r="BL65" s="442"/>
      <c r="BM65" s="442"/>
      <c r="BN65" s="444">
        <f>R65*100/R131</f>
        <v>40.710900473933648</v>
      </c>
      <c r="BO65" s="444" t="s">
        <v>331</v>
      </c>
    </row>
    <row r="66" spans="1:175" ht="60.6" thickBot="1" x14ac:dyDescent="0.3">
      <c r="A66" s="681" t="s">
        <v>262</v>
      </c>
      <c r="B66" s="1542" t="s">
        <v>179</v>
      </c>
      <c r="C66" s="1543"/>
      <c r="D66" s="1543"/>
      <c r="E66" s="1543"/>
      <c r="F66" s="1543"/>
      <c r="G66" s="1543"/>
      <c r="H66" s="1543"/>
      <c r="I66" s="1543"/>
      <c r="J66" s="1543"/>
      <c r="K66" s="1543"/>
      <c r="L66" s="1543"/>
      <c r="M66" s="1543"/>
      <c r="N66" s="73"/>
      <c r="O66" s="759"/>
      <c r="P66" s="1414"/>
      <c r="Q66" s="1415"/>
      <c r="R66" s="1414"/>
      <c r="S66" s="1415"/>
      <c r="T66" s="1414"/>
      <c r="U66" s="1415"/>
      <c r="V66" s="1414"/>
      <c r="W66" s="1415"/>
      <c r="X66" s="1465"/>
      <c r="Y66" s="1443"/>
      <c r="Z66" s="1465"/>
      <c r="AA66" s="1443"/>
      <c r="AB66" s="166">
        <f>AC65+AF65+AM65+AP65+AS65+AV65+AY65+BB65+AI65</f>
        <v>1718</v>
      </c>
      <c r="AC66" s="761"/>
      <c r="AD66" s="44"/>
      <c r="AE66" s="167"/>
      <c r="AF66" s="761"/>
      <c r="AG66" s="168"/>
      <c r="AH66" s="783"/>
      <c r="AI66" s="761"/>
      <c r="AJ66" s="44"/>
      <c r="AK66" s="1468"/>
      <c r="AL66" s="1445"/>
      <c r="AM66" s="761"/>
      <c r="AN66" s="787"/>
      <c r="AO66" s="17"/>
      <c r="AP66" s="761"/>
      <c r="AQ66" s="44"/>
      <c r="AR66" s="167"/>
      <c r="AS66" s="761"/>
      <c r="AT66" s="168"/>
      <c r="AU66" s="565"/>
      <c r="AV66" s="738"/>
      <c r="AW66" s="580"/>
      <c r="AX66" s="739"/>
      <c r="AY66" s="738"/>
      <c r="AZ66" s="740"/>
      <c r="BA66" s="741"/>
      <c r="BB66" s="787"/>
      <c r="BC66" s="44"/>
      <c r="BD66" s="782"/>
      <c r="BE66" s="787"/>
      <c r="BF66" s="168"/>
      <c r="BG66" s="673"/>
      <c r="BH66" s="1079"/>
      <c r="BI66" s="1080"/>
    </row>
    <row r="67" spans="1:175" ht="150" customHeight="1" x14ac:dyDescent="0.25">
      <c r="A67" s="858" t="s">
        <v>180</v>
      </c>
      <c r="B67" s="1396" t="s">
        <v>413</v>
      </c>
      <c r="C67" s="1358"/>
      <c r="D67" s="1358"/>
      <c r="E67" s="1358"/>
      <c r="F67" s="1358"/>
      <c r="G67" s="1358"/>
      <c r="H67" s="1358"/>
      <c r="I67" s="1358"/>
      <c r="J67" s="1358"/>
      <c r="K67" s="1358"/>
      <c r="L67" s="1358"/>
      <c r="M67" s="1358"/>
      <c r="N67" s="156"/>
      <c r="O67" s="944">
        <v>2</v>
      </c>
      <c r="P67" s="1442">
        <f>AB67+AE67+AH67+AK67+AO67+AR67+AU67+AX67+BA67+BD67</f>
        <v>72</v>
      </c>
      <c r="Q67" s="1442"/>
      <c r="R67" s="1442">
        <v>34</v>
      </c>
      <c r="S67" s="1442"/>
      <c r="T67" s="1482">
        <v>18</v>
      </c>
      <c r="U67" s="1482"/>
      <c r="V67" s="1482"/>
      <c r="W67" s="1482"/>
      <c r="X67" s="1482"/>
      <c r="Y67" s="1482"/>
      <c r="Z67" s="1482">
        <v>16</v>
      </c>
      <c r="AA67" s="1490"/>
      <c r="AB67" s="53"/>
      <c r="AC67" s="777"/>
      <c r="AD67" s="45"/>
      <c r="AE67" s="1061">
        <v>72</v>
      </c>
      <c r="AF67" s="989">
        <v>34</v>
      </c>
      <c r="AG67" s="993">
        <v>2</v>
      </c>
      <c r="AH67" s="780"/>
      <c r="AI67" s="777"/>
      <c r="AJ67" s="45"/>
      <c r="AK67" s="1845"/>
      <c r="AL67" s="1846"/>
      <c r="AM67" s="777"/>
      <c r="AN67" s="779"/>
      <c r="AO67" s="53"/>
      <c r="AP67" s="777"/>
      <c r="AQ67" s="45"/>
      <c r="AR67" s="164"/>
      <c r="AS67" s="777"/>
      <c r="AT67" s="823"/>
      <c r="AU67" s="569"/>
      <c r="AV67" s="646"/>
      <c r="AW67" s="589"/>
      <c r="AX67" s="647"/>
      <c r="AY67" s="646"/>
      <c r="AZ67" s="648"/>
      <c r="BA67" s="165"/>
      <c r="BB67" s="779"/>
      <c r="BC67" s="45"/>
      <c r="BD67" s="841"/>
      <c r="BE67" s="779"/>
      <c r="BF67" s="823"/>
      <c r="BG67" s="1037">
        <v>2</v>
      </c>
      <c r="BH67" s="1536" t="s">
        <v>401</v>
      </c>
      <c r="BI67" s="1537"/>
    </row>
    <row r="68" spans="1:175" s="241" customFormat="1" ht="117.75" customHeight="1" thickBot="1" x14ac:dyDescent="0.9">
      <c r="A68" s="712" t="s">
        <v>181</v>
      </c>
      <c r="B68" s="1517" t="s">
        <v>257</v>
      </c>
      <c r="C68" s="1518"/>
      <c r="D68" s="1518"/>
      <c r="E68" s="1518"/>
      <c r="F68" s="1518"/>
      <c r="G68" s="1518"/>
      <c r="H68" s="1518"/>
      <c r="I68" s="1518"/>
      <c r="J68" s="1518"/>
      <c r="K68" s="1518"/>
      <c r="L68" s="1518"/>
      <c r="M68" s="1518"/>
      <c r="N68" s="278"/>
      <c r="O68" s="952">
        <v>4</v>
      </c>
      <c r="P68" s="1693">
        <f>AB68+AE68+AH68+AK68+AO68+AR68+AU68+AX68+BA68+BD68</f>
        <v>72</v>
      </c>
      <c r="Q68" s="1693"/>
      <c r="R68" s="1693">
        <v>34</v>
      </c>
      <c r="S68" s="1693"/>
      <c r="T68" s="1464">
        <v>18</v>
      </c>
      <c r="U68" s="1464"/>
      <c r="V68" s="1464"/>
      <c r="W68" s="1464"/>
      <c r="X68" s="1464"/>
      <c r="Y68" s="1464"/>
      <c r="Z68" s="1464">
        <v>16</v>
      </c>
      <c r="AA68" s="1719"/>
      <c r="AB68" s="18"/>
      <c r="AC68" s="875"/>
      <c r="AD68" s="26"/>
      <c r="AE68" s="27"/>
      <c r="AF68" s="875"/>
      <c r="AG68" s="878"/>
      <c r="AH68" s="877"/>
      <c r="AI68" s="875"/>
      <c r="AJ68" s="334"/>
      <c r="AK68" s="1351">
        <v>72</v>
      </c>
      <c r="AL68" s="1352"/>
      <c r="AM68" s="1130">
        <v>34</v>
      </c>
      <c r="AN68" s="1036">
        <v>2</v>
      </c>
      <c r="AO68" s="18"/>
      <c r="AP68" s="875"/>
      <c r="AQ68" s="26"/>
      <c r="AR68" s="27"/>
      <c r="AS68" s="875"/>
      <c r="AT68" s="878"/>
      <c r="AU68" s="571"/>
      <c r="AV68" s="742"/>
      <c r="AW68" s="625"/>
      <c r="AX68" s="743"/>
      <c r="AY68" s="742"/>
      <c r="AZ68" s="744"/>
      <c r="BA68" s="745"/>
      <c r="BB68" s="876"/>
      <c r="BC68" s="26"/>
      <c r="BD68" s="746"/>
      <c r="BE68" s="876"/>
      <c r="BF68" s="878"/>
      <c r="BG68" s="1045">
        <v>2</v>
      </c>
      <c r="BH68" s="1538" t="s">
        <v>389</v>
      </c>
      <c r="BI68" s="1539"/>
      <c r="BJ68" s="242"/>
      <c r="BK68" s="242"/>
      <c r="BL68" s="242"/>
      <c r="BM68" s="242"/>
    </row>
    <row r="69" spans="1:175" s="241" customFormat="1" ht="80.400000000000006" customHeight="1" thickBot="1" x14ac:dyDescent="0.9">
      <c r="A69" s="681" t="s">
        <v>226</v>
      </c>
      <c r="B69" s="1542" t="s">
        <v>445</v>
      </c>
      <c r="C69" s="1543"/>
      <c r="D69" s="1543"/>
      <c r="E69" s="1543"/>
      <c r="F69" s="1543"/>
      <c r="G69" s="1543"/>
      <c r="H69" s="1543"/>
      <c r="I69" s="1543"/>
      <c r="J69" s="1543"/>
      <c r="K69" s="1543"/>
      <c r="L69" s="1543"/>
      <c r="M69" s="1544"/>
      <c r="N69" s="153"/>
      <c r="O69" s="945"/>
      <c r="P69" s="1545"/>
      <c r="Q69" s="1546"/>
      <c r="R69" s="1545"/>
      <c r="S69" s="1546"/>
      <c r="T69" s="1545"/>
      <c r="U69" s="1546"/>
      <c r="V69" s="1545"/>
      <c r="W69" s="1546"/>
      <c r="X69" s="1689"/>
      <c r="Y69" s="1690"/>
      <c r="Z69" s="1689"/>
      <c r="AA69" s="1690"/>
      <c r="AB69" s="17"/>
      <c r="AC69" s="761"/>
      <c r="AD69" s="44"/>
      <c r="AE69" s="167"/>
      <c r="AF69" s="761"/>
      <c r="AG69" s="168"/>
      <c r="AH69" s="783"/>
      <c r="AI69" s="761"/>
      <c r="AJ69" s="95"/>
      <c r="AK69" s="1468"/>
      <c r="AL69" s="1445"/>
      <c r="AM69" s="761"/>
      <c r="AN69" s="787"/>
      <c r="AO69" s="17"/>
      <c r="AP69" s="761"/>
      <c r="AQ69" s="44"/>
      <c r="AR69" s="167"/>
      <c r="AS69" s="761"/>
      <c r="AT69" s="787"/>
      <c r="AU69" s="565"/>
      <c r="AV69" s="738"/>
      <c r="AW69" s="580"/>
      <c r="AX69" s="739"/>
      <c r="AY69" s="738"/>
      <c r="AZ69" s="740"/>
      <c r="BA69" s="741"/>
      <c r="BB69" s="787"/>
      <c r="BC69" s="44"/>
      <c r="BD69" s="782"/>
      <c r="BE69" s="787"/>
      <c r="BF69" s="168"/>
      <c r="BG69" s="959"/>
      <c r="BH69" s="1871"/>
      <c r="BI69" s="1872"/>
      <c r="BJ69" s="242"/>
      <c r="BK69" s="242"/>
      <c r="BL69" s="242"/>
      <c r="BM69" s="242"/>
    </row>
    <row r="70" spans="1:175" s="241" customFormat="1" ht="60" x14ac:dyDescent="0.85">
      <c r="A70" s="699" t="s">
        <v>237</v>
      </c>
      <c r="B70" s="1730" t="s">
        <v>207</v>
      </c>
      <c r="C70" s="1760"/>
      <c r="D70" s="1760"/>
      <c r="E70" s="1760"/>
      <c r="F70" s="1760"/>
      <c r="G70" s="1760"/>
      <c r="H70" s="1760"/>
      <c r="I70" s="1760"/>
      <c r="J70" s="1760"/>
      <c r="K70" s="1760"/>
      <c r="L70" s="1760"/>
      <c r="M70" s="1761"/>
      <c r="N70" s="269">
        <v>1</v>
      </c>
      <c r="O70" s="178">
        <v>2</v>
      </c>
      <c r="P70" s="1442">
        <f>AB70+AE70+AH70+AK70+AO70+AR70+AU70+AX70+BA70+BD70</f>
        <v>232</v>
      </c>
      <c r="Q70" s="1442"/>
      <c r="R70" s="1466">
        <v>118</v>
      </c>
      <c r="S70" s="1467"/>
      <c r="T70" s="1701">
        <v>50</v>
      </c>
      <c r="U70" s="1489"/>
      <c r="V70" s="1466">
        <v>68</v>
      </c>
      <c r="W70" s="1467"/>
      <c r="X70" s="1701"/>
      <c r="Y70" s="1489"/>
      <c r="Z70" s="1701"/>
      <c r="AA70" s="1852"/>
      <c r="AB70" s="1131">
        <v>122</v>
      </c>
      <c r="AC70" s="1132">
        <v>68</v>
      </c>
      <c r="AD70" s="1030">
        <v>3</v>
      </c>
      <c r="AE70" s="1133">
        <v>110</v>
      </c>
      <c r="AF70" s="1132">
        <v>50</v>
      </c>
      <c r="AG70" s="1032">
        <v>3</v>
      </c>
      <c r="AH70" s="1134"/>
      <c r="AI70" s="1132"/>
      <c r="AJ70" s="1135"/>
      <c r="AK70" s="1915"/>
      <c r="AL70" s="1916"/>
      <c r="AM70" s="793"/>
      <c r="AN70" s="820"/>
      <c r="AO70" s="185"/>
      <c r="AP70" s="793"/>
      <c r="AQ70" s="186"/>
      <c r="AR70" s="187"/>
      <c r="AS70" s="793"/>
      <c r="AT70" s="820"/>
      <c r="AU70" s="576"/>
      <c r="AV70" s="747"/>
      <c r="AW70" s="630"/>
      <c r="AX70" s="748"/>
      <c r="AY70" s="747"/>
      <c r="AZ70" s="749"/>
      <c r="BA70" s="750"/>
      <c r="BB70" s="820"/>
      <c r="BC70" s="186"/>
      <c r="BD70" s="751"/>
      <c r="BE70" s="820"/>
      <c r="BF70" s="818"/>
      <c r="BG70" s="1047">
        <v>6</v>
      </c>
      <c r="BH70" s="1868" t="s">
        <v>23</v>
      </c>
      <c r="BI70" s="1869"/>
      <c r="BJ70" s="242"/>
      <c r="BK70" s="242"/>
      <c r="BL70" s="242"/>
      <c r="BM70" s="242"/>
    </row>
    <row r="71" spans="1:175" ht="77.25" customHeight="1" thickBot="1" x14ac:dyDescent="0.3">
      <c r="A71" s="752" t="s">
        <v>308</v>
      </c>
      <c r="B71" s="1517" t="s">
        <v>286</v>
      </c>
      <c r="C71" s="1518"/>
      <c r="D71" s="1518"/>
      <c r="E71" s="1518"/>
      <c r="F71" s="1518"/>
      <c r="G71" s="1518"/>
      <c r="H71" s="1518"/>
      <c r="I71" s="1518"/>
      <c r="J71" s="1518"/>
      <c r="K71" s="1518"/>
      <c r="L71" s="1518"/>
      <c r="M71" s="1519"/>
      <c r="N71" s="278"/>
      <c r="O71" s="952">
        <v>3</v>
      </c>
      <c r="P71" s="1442">
        <f>AB71+AE71+AH71+AK71+AO71+AR71+AU71+AX71+BA71+BD71</f>
        <v>90</v>
      </c>
      <c r="Q71" s="1442"/>
      <c r="R71" s="1479">
        <v>34</v>
      </c>
      <c r="S71" s="1285"/>
      <c r="T71" s="1351"/>
      <c r="U71" s="1352"/>
      <c r="V71" s="1351">
        <v>34</v>
      </c>
      <c r="W71" s="1352"/>
      <c r="X71" s="1351"/>
      <c r="Y71" s="1352"/>
      <c r="Z71" s="1351"/>
      <c r="AA71" s="1726"/>
      <c r="AB71" s="1136"/>
      <c r="AC71" s="1130"/>
      <c r="AD71" s="1026"/>
      <c r="AE71" s="1137"/>
      <c r="AF71" s="1130"/>
      <c r="AG71" s="1028"/>
      <c r="AH71" s="1138">
        <v>90</v>
      </c>
      <c r="AI71" s="1130">
        <v>34</v>
      </c>
      <c r="AJ71" s="1036">
        <v>3</v>
      </c>
      <c r="AK71" s="25"/>
      <c r="AL71" s="800"/>
      <c r="AM71" s="789"/>
      <c r="AN71" s="799"/>
      <c r="AO71" s="18"/>
      <c r="AP71" s="789"/>
      <c r="AQ71" s="26"/>
      <c r="AR71" s="27"/>
      <c r="AS71" s="789"/>
      <c r="AT71" s="799"/>
      <c r="AU71" s="571"/>
      <c r="AV71" s="742"/>
      <c r="AW71" s="625"/>
      <c r="AX71" s="743"/>
      <c r="AY71" s="742"/>
      <c r="AZ71" s="744"/>
      <c r="BA71" s="745"/>
      <c r="BB71" s="799"/>
      <c r="BC71" s="26"/>
      <c r="BD71" s="746"/>
      <c r="BE71" s="799"/>
      <c r="BF71" s="832"/>
      <c r="BG71" s="1045">
        <v>3</v>
      </c>
      <c r="BH71" s="1284" t="s">
        <v>36</v>
      </c>
      <c r="BI71" s="1285"/>
    </row>
    <row r="72" spans="1:175" ht="122.25" customHeight="1" thickBot="1" x14ac:dyDescent="1">
      <c r="A72" s="681" t="s">
        <v>263</v>
      </c>
      <c r="B72" s="1691" t="s">
        <v>446</v>
      </c>
      <c r="C72" s="1692"/>
      <c r="D72" s="1692"/>
      <c r="E72" s="1692"/>
      <c r="F72" s="1692"/>
      <c r="G72" s="1692"/>
      <c r="H72" s="1692"/>
      <c r="I72" s="1692"/>
      <c r="J72" s="1692"/>
      <c r="K72" s="1692"/>
      <c r="L72" s="1692"/>
      <c r="M72" s="1989"/>
      <c r="N72" s="153"/>
      <c r="O72" s="945"/>
      <c r="P72" s="1700"/>
      <c r="Q72" s="1700"/>
      <c r="R72" s="1700"/>
      <c r="S72" s="1700"/>
      <c r="T72" s="1700"/>
      <c r="U72" s="1700"/>
      <c r="V72" s="1700"/>
      <c r="W72" s="1700"/>
      <c r="X72" s="1700"/>
      <c r="Y72" s="1700"/>
      <c r="Z72" s="1230"/>
      <c r="AA72" s="1805"/>
      <c r="AB72" s="16"/>
      <c r="AC72" s="759"/>
      <c r="AD72" s="44"/>
      <c r="AE72" s="39"/>
      <c r="AF72" s="759"/>
      <c r="AG72" s="168"/>
      <c r="AH72" s="16"/>
      <c r="AI72" s="759"/>
      <c r="AJ72" s="44"/>
      <c r="AK72" s="1799"/>
      <c r="AL72" s="1800"/>
      <c r="AM72" s="759"/>
      <c r="AN72" s="168"/>
      <c r="AO72" s="16"/>
      <c r="AP72" s="759"/>
      <c r="AQ72" s="44"/>
      <c r="AR72" s="39"/>
      <c r="AS72" s="759"/>
      <c r="AT72" s="168"/>
      <c r="AU72" s="578"/>
      <c r="AV72" s="579"/>
      <c r="AW72" s="580"/>
      <c r="AX72" s="634"/>
      <c r="AY72" s="579"/>
      <c r="AZ72" s="629"/>
      <c r="BA72" s="73"/>
      <c r="BB72" s="864"/>
      <c r="BC72" s="72"/>
      <c r="BD72" s="328"/>
      <c r="BE72" s="864"/>
      <c r="BF72" s="168"/>
      <c r="BG72" s="959"/>
      <c r="BH72" s="1389"/>
      <c r="BI72" s="1390"/>
    </row>
    <row r="73" spans="1:175" ht="118.5" customHeight="1" x14ac:dyDescent="0.25">
      <c r="A73" s="699" t="s">
        <v>264</v>
      </c>
      <c r="B73" s="1730" t="s">
        <v>447</v>
      </c>
      <c r="C73" s="1731"/>
      <c r="D73" s="1731"/>
      <c r="E73" s="1731"/>
      <c r="F73" s="1731"/>
      <c r="G73" s="1731"/>
      <c r="H73" s="1731"/>
      <c r="I73" s="1731"/>
      <c r="J73" s="1731"/>
      <c r="K73" s="1731"/>
      <c r="L73" s="1731"/>
      <c r="M73" s="1732"/>
      <c r="N73" s="269"/>
      <c r="O73" s="178">
        <v>4</v>
      </c>
      <c r="P73" s="1442">
        <f>AB73+AE73+AH73+AK73+AO73+AR73+AU73+AX73+BA73+BD73</f>
        <v>90</v>
      </c>
      <c r="Q73" s="1442"/>
      <c r="R73" s="1453">
        <v>34</v>
      </c>
      <c r="S73" s="1453"/>
      <c r="T73" s="1453">
        <v>18</v>
      </c>
      <c r="U73" s="1453"/>
      <c r="V73" s="1499"/>
      <c r="W73" s="1499"/>
      <c r="X73" s="1499">
        <v>16</v>
      </c>
      <c r="Y73" s="1499"/>
      <c r="Z73" s="1499"/>
      <c r="AA73" s="1720"/>
      <c r="AB73" s="185"/>
      <c r="AC73" s="793"/>
      <c r="AD73" s="186"/>
      <c r="AE73" s="819"/>
      <c r="AF73" s="793"/>
      <c r="AG73" s="818"/>
      <c r="AH73" s="185"/>
      <c r="AI73" s="793"/>
      <c r="AJ73" s="186"/>
      <c r="AK73" s="1488">
        <v>90</v>
      </c>
      <c r="AL73" s="1489"/>
      <c r="AM73" s="1132">
        <v>34</v>
      </c>
      <c r="AN73" s="1032">
        <v>3</v>
      </c>
      <c r="AO73" s="1131"/>
      <c r="AP73" s="1132"/>
      <c r="AQ73" s="1030"/>
      <c r="AR73" s="1134"/>
      <c r="AS73" s="1132"/>
      <c r="AT73" s="1032"/>
      <c r="AU73" s="1139"/>
      <c r="AV73" s="1140"/>
      <c r="AW73" s="630"/>
      <c r="AX73" s="753"/>
      <c r="AY73" s="747"/>
      <c r="AZ73" s="749"/>
      <c r="BA73" s="750"/>
      <c r="BB73" s="820"/>
      <c r="BC73" s="186"/>
      <c r="BD73" s="751"/>
      <c r="BE73" s="820"/>
      <c r="BF73" s="818"/>
      <c r="BG73" s="1047">
        <v>3</v>
      </c>
      <c r="BH73" s="1883" t="s">
        <v>33</v>
      </c>
      <c r="BI73" s="1467"/>
    </row>
    <row r="74" spans="1:175" ht="114.75" customHeight="1" thickBot="1" x14ac:dyDescent="0.3">
      <c r="A74" s="858" t="s">
        <v>265</v>
      </c>
      <c r="B74" s="1709" t="s">
        <v>323</v>
      </c>
      <c r="C74" s="1710"/>
      <c r="D74" s="1710"/>
      <c r="E74" s="1710"/>
      <c r="F74" s="1710"/>
      <c r="G74" s="1710"/>
      <c r="H74" s="1710"/>
      <c r="I74" s="1710"/>
      <c r="J74" s="1710"/>
      <c r="K74" s="1710"/>
      <c r="L74" s="1710"/>
      <c r="M74" s="1710"/>
      <c r="N74" s="156"/>
      <c r="O74" s="944">
        <v>7</v>
      </c>
      <c r="P74" s="1442">
        <f>AB74+AE74+AH74+AK74+AO74+AR74+AU74+AX74+BA74+BD74</f>
        <v>110</v>
      </c>
      <c r="Q74" s="1442"/>
      <c r="R74" s="1482">
        <v>48</v>
      </c>
      <c r="S74" s="1442"/>
      <c r="T74" s="1442">
        <v>32</v>
      </c>
      <c r="U74" s="1442"/>
      <c r="V74" s="1442">
        <v>16</v>
      </c>
      <c r="W74" s="1442"/>
      <c r="X74" s="1442"/>
      <c r="Y74" s="1442"/>
      <c r="Z74" s="1442"/>
      <c r="AA74" s="1844"/>
      <c r="AB74" s="1"/>
      <c r="AC74" s="778"/>
      <c r="AD74" s="45"/>
      <c r="AE74" s="2"/>
      <c r="AF74" s="778"/>
      <c r="AG74" s="823"/>
      <c r="AH74" s="769"/>
      <c r="AI74" s="778"/>
      <c r="AJ74" s="45"/>
      <c r="AK74" s="1622"/>
      <c r="AL74" s="1623"/>
      <c r="AM74" s="992"/>
      <c r="AN74" s="1050"/>
      <c r="AO74" s="994"/>
      <c r="AP74" s="992"/>
      <c r="AQ74" s="990"/>
      <c r="AR74" s="991"/>
      <c r="AS74" s="992"/>
      <c r="AT74" s="993"/>
      <c r="AU74" s="1056">
        <v>110</v>
      </c>
      <c r="AV74" s="1057">
        <v>48</v>
      </c>
      <c r="AW74" s="589">
        <v>3</v>
      </c>
      <c r="AX74" s="607"/>
      <c r="AY74" s="588"/>
      <c r="AZ74" s="603"/>
      <c r="BA74" s="75"/>
      <c r="BB74" s="51"/>
      <c r="BC74" s="100"/>
      <c r="BD74" s="330"/>
      <c r="BE74" s="51"/>
      <c r="BF74" s="323"/>
      <c r="BG74" s="1148">
        <v>3</v>
      </c>
      <c r="BH74" s="1895" t="s">
        <v>22</v>
      </c>
      <c r="BI74" s="1505"/>
    </row>
    <row r="75" spans="1:175" s="308" customFormat="1" ht="138" customHeight="1" thickBot="1" x14ac:dyDescent="1">
      <c r="A75" s="681" t="s">
        <v>266</v>
      </c>
      <c r="B75" s="1691" t="s">
        <v>448</v>
      </c>
      <c r="C75" s="1698"/>
      <c r="D75" s="1698"/>
      <c r="E75" s="1698"/>
      <c r="F75" s="1698"/>
      <c r="G75" s="1698"/>
      <c r="H75" s="1698"/>
      <c r="I75" s="1698"/>
      <c r="J75" s="1698"/>
      <c r="K75" s="1698"/>
      <c r="L75" s="1698"/>
      <c r="M75" s="1699"/>
      <c r="N75" s="153"/>
      <c r="O75" s="945"/>
      <c r="P75" s="1627"/>
      <c r="Q75" s="1628"/>
      <c r="R75" s="1627"/>
      <c r="S75" s="1628"/>
      <c r="T75" s="1627"/>
      <c r="U75" s="1628"/>
      <c r="V75" s="1627"/>
      <c r="W75" s="1628"/>
      <c r="X75" s="1627"/>
      <c r="Y75" s="1628"/>
      <c r="Z75" s="2023"/>
      <c r="AA75" s="2024"/>
      <c r="AB75" s="16"/>
      <c r="AC75" s="759"/>
      <c r="AD75" s="44"/>
      <c r="AE75" s="39"/>
      <c r="AF75" s="759"/>
      <c r="AG75" s="168"/>
      <c r="AH75" s="16"/>
      <c r="AI75" s="759"/>
      <c r="AJ75" s="44"/>
      <c r="AK75" s="2022"/>
      <c r="AL75" s="1800"/>
      <c r="AM75" s="759"/>
      <c r="AN75" s="168"/>
      <c r="AO75" s="16"/>
      <c r="AP75" s="759"/>
      <c r="AQ75" s="44"/>
      <c r="AR75" s="39"/>
      <c r="AS75" s="759"/>
      <c r="AT75" s="168"/>
      <c r="AU75" s="578"/>
      <c r="AV75" s="579"/>
      <c r="AW75" s="580"/>
      <c r="AX75" s="634"/>
      <c r="AY75" s="579"/>
      <c r="AZ75" s="629"/>
      <c r="BA75" s="73"/>
      <c r="BB75" s="864"/>
      <c r="BC75" s="72"/>
      <c r="BD75" s="328"/>
      <c r="BE75" s="864"/>
      <c r="BF75" s="168"/>
      <c r="BG75" s="959"/>
      <c r="BH75" s="1389"/>
      <c r="BI75" s="139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</row>
    <row r="76" spans="1:175" ht="61.2" x14ac:dyDescent="0.25">
      <c r="A76" s="699" t="s">
        <v>267</v>
      </c>
      <c r="B76" s="1375" t="s">
        <v>345</v>
      </c>
      <c r="C76" s="1376"/>
      <c r="D76" s="1376"/>
      <c r="E76" s="1376"/>
      <c r="F76" s="1376"/>
      <c r="G76" s="1376"/>
      <c r="H76" s="1376"/>
      <c r="I76" s="1376"/>
      <c r="J76" s="1376"/>
      <c r="K76" s="1376"/>
      <c r="L76" s="1376"/>
      <c r="M76" s="1764"/>
      <c r="N76" s="269"/>
      <c r="O76" s="178">
        <v>4</v>
      </c>
      <c r="P76" s="1466">
        <f>AB76+AE76+AH76+AK76+AO76+AR76+AU76+AX76+BA76+BD76</f>
        <v>100</v>
      </c>
      <c r="Q76" s="1467"/>
      <c r="R76" s="1701">
        <f>T76+V76</f>
        <v>50</v>
      </c>
      <c r="S76" s="1489"/>
      <c r="T76" s="1466">
        <v>16</v>
      </c>
      <c r="U76" s="1467"/>
      <c r="V76" s="1466">
        <v>34</v>
      </c>
      <c r="W76" s="1467"/>
      <c r="X76" s="1466"/>
      <c r="Y76" s="1467"/>
      <c r="Z76" s="1466"/>
      <c r="AA76" s="2025"/>
      <c r="AB76" s="190"/>
      <c r="AC76" s="817"/>
      <c r="AD76" s="186"/>
      <c r="AE76" s="822"/>
      <c r="AF76" s="817"/>
      <c r="AG76" s="818"/>
      <c r="AH76" s="190"/>
      <c r="AI76" s="817"/>
      <c r="AJ76" s="186"/>
      <c r="AK76" s="1883">
        <v>100</v>
      </c>
      <c r="AL76" s="1467"/>
      <c r="AM76" s="1029">
        <v>50</v>
      </c>
      <c r="AN76" s="1032">
        <v>3</v>
      </c>
      <c r="AO76" s="1010"/>
      <c r="AP76" s="1029"/>
      <c r="AQ76" s="1030"/>
      <c r="AR76" s="822"/>
      <c r="AS76" s="817"/>
      <c r="AT76" s="818"/>
      <c r="AU76" s="190"/>
      <c r="AV76" s="817"/>
      <c r="AW76" s="186"/>
      <c r="AX76" s="822"/>
      <c r="AY76" s="817"/>
      <c r="AZ76" s="834"/>
      <c r="BA76" s="191"/>
      <c r="BB76" s="821"/>
      <c r="BC76" s="192"/>
      <c r="BD76" s="331"/>
      <c r="BE76" s="821"/>
      <c r="BF76" s="818"/>
      <c r="BG76" s="1047">
        <v>3</v>
      </c>
      <c r="BH76" s="1422" t="s">
        <v>34</v>
      </c>
      <c r="BI76" s="1423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</row>
    <row r="77" spans="1:175" ht="133.5" customHeight="1" x14ac:dyDescent="1.05">
      <c r="A77" s="2038" t="s">
        <v>268</v>
      </c>
      <c r="B77" s="1210" t="s">
        <v>197</v>
      </c>
      <c r="C77" s="1211"/>
      <c r="D77" s="1211"/>
      <c r="E77" s="1211"/>
      <c r="F77" s="1211"/>
      <c r="G77" s="1211"/>
      <c r="H77" s="1211"/>
      <c r="I77" s="1211"/>
      <c r="J77" s="1211"/>
      <c r="K77" s="1211"/>
      <c r="L77" s="1211"/>
      <c r="M77" s="1211"/>
      <c r="N77" s="951">
        <v>5</v>
      </c>
      <c r="O77" s="950"/>
      <c r="P77" s="1522">
        <f>AB77+AE77+AH77+AK77+AO77+AR77+AU77+AX77+BA77+BD77</f>
        <v>158</v>
      </c>
      <c r="Q77" s="1522"/>
      <c r="R77" s="1418">
        <v>84</v>
      </c>
      <c r="S77" s="1419"/>
      <c r="T77" s="1522">
        <v>50</v>
      </c>
      <c r="U77" s="1522"/>
      <c r="V77" s="1522"/>
      <c r="W77" s="1522"/>
      <c r="X77" s="1522">
        <v>34</v>
      </c>
      <c r="Y77" s="1522"/>
      <c r="Z77" s="1522"/>
      <c r="AA77" s="1718"/>
      <c r="AB77" s="174"/>
      <c r="AC77" s="963"/>
      <c r="AD77" s="41"/>
      <c r="AE77" s="934"/>
      <c r="AF77" s="963"/>
      <c r="AG77" s="962"/>
      <c r="AH77" s="174"/>
      <c r="AI77" s="963"/>
      <c r="AJ77" s="41"/>
      <c r="AK77" s="1770"/>
      <c r="AL77" s="1771"/>
      <c r="AM77" s="236"/>
      <c r="AN77" s="1141"/>
      <c r="AO77" s="1142">
        <v>158</v>
      </c>
      <c r="AP77" s="1143">
        <v>84</v>
      </c>
      <c r="AQ77" s="1143">
        <v>3</v>
      </c>
      <c r="AR77" s="69"/>
      <c r="AS77" s="938"/>
      <c r="AT77" s="1077"/>
      <c r="AU77" s="613"/>
      <c r="AV77" s="614"/>
      <c r="AW77" s="615"/>
      <c r="AX77" s="1078"/>
      <c r="AY77" s="632"/>
      <c r="AZ77" s="633"/>
      <c r="BA77" s="24"/>
      <c r="BB77" s="938"/>
      <c r="BC77" s="1077"/>
      <c r="BD77" s="332"/>
      <c r="BE77" s="938"/>
      <c r="BF77" s="962"/>
      <c r="BG77" s="1107">
        <v>3</v>
      </c>
      <c r="BH77" s="1290" t="s">
        <v>35</v>
      </c>
      <c r="BI77" s="1291"/>
    </row>
    <row r="78" spans="1:175" ht="194.25" customHeight="1" thickBot="1" x14ac:dyDescent="1.1000000000000001">
      <c r="A78" s="2039"/>
      <c r="B78" s="1520" t="s">
        <v>449</v>
      </c>
      <c r="C78" s="1521"/>
      <c r="D78" s="1521"/>
      <c r="E78" s="1521"/>
      <c r="F78" s="1521"/>
      <c r="G78" s="1521"/>
      <c r="H78" s="1521"/>
      <c r="I78" s="1521"/>
      <c r="J78" s="1521"/>
      <c r="K78" s="1521"/>
      <c r="L78" s="1521"/>
      <c r="M78" s="1521"/>
      <c r="N78" s="33"/>
      <c r="O78" s="946"/>
      <c r="P78" s="1484">
        <f>AB78+AE78+AH78+AK78+AO78+AR78+AU78+AX78+BA78+BD78</f>
        <v>60</v>
      </c>
      <c r="Q78" s="1484"/>
      <c r="R78" s="1460"/>
      <c r="S78" s="1461"/>
      <c r="T78" s="1484"/>
      <c r="U78" s="1484"/>
      <c r="V78" s="1484"/>
      <c r="W78" s="1484"/>
      <c r="X78" s="1484"/>
      <c r="Y78" s="1484"/>
      <c r="Z78" s="1484"/>
      <c r="AA78" s="1485"/>
      <c r="AB78" s="310"/>
      <c r="AC78" s="946"/>
      <c r="AD78" s="311"/>
      <c r="AE78" s="60"/>
      <c r="AF78" s="946"/>
      <c r="AG78" s="59"/>
      <c r="AH78" s="310"/>
      <c r="AI78" s="946"/>
      <c r="AJ78" s="311"/>
      <c r="AK78" s="1486"/>
      <c r="AL78" s="1487"/>
      <c r="AM78" s="1144"/>
      <c r="AN78" s="1145"/>
      <c r="AO78" s="1146">
        <v>60</v>
      </c>
      <c r="AP78" s="1147"/>
      <c r="AQ78" s="1147">
        <v>2</v>
      </c>
      <c r="AR78" s="169"/>
      <c r="AS78" s="34"/>
      <c r="AT78" s="35"/>
      <c r="AU78" s="590"/>
      <c r="AV78" s="591"/>
      <c r="AW78" s="592"/>
      <c r="AX78" s="593"/>
      <c r="AY78" s="594"/>
      <c r="AZ78" s="595"/>
      <c r="BA78" s="33"/>
      <c r="BB78" s="34"/>
      <c r="BC78" s="35"/>
      <c r="BD78" s="312"/>
      <c r="BE78" s="34"/>
      <c r="BF78" s="59"/>
      <c r="BG78" s="1149">
        <v>2</v>
      </c>
      <c r="BH78" s="1288" t="s">
        <v>398</v>
      </c>
      <c r="BI78" s="1289"/>
    </row>
    <row r="79" spans="1:175" ht="31.2" customHeight="1" x14ac:dyDescent="0.25">
      <c r="A79" s="674"/>
      <c r="B79" s="675"/>
      <c r="C79" s="675"/>
      <c r="D79" s="675"/>
      <c r="E79" s="675"/>
      <c r="F79" s="675"/>
      <c r="G79" s="675"/>
      <c r="H79" s="675"/>
      <c r="I79" s="675"/>
      <c r="J79" s="675"/>
      <c r="K79" s="675"/>
      <c r="L79" s="675"/>
      <c r="M79" s="675"/>
      <c r="N79" s="306"/>
      <c r="O79" s="306"/>
      <c r="P79" s="676"/>
      <c r="Q79" s="676"/>
      <c r="R79" s="677"/>
      <c r="S79" s="677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7"/>
      <c r="AE79" s="306"/>
      <c r="AF79" s="306"/>
      <c r="AG79" s="307"/>
      <c r="AH79" s="306"/>
      <c r="AI79" s="306"/>
      <c r="AJ79" s="307"/>
      <c r="AK79" s="306"/>
      <c r="AL79" s="306"/>
      <c r="AM79" s="306"/>
      <c r="AN79" s="307"/>
      <c r="AO79" s="306"/>
      <c r="AP79" s="306"/>
      <c r="AQ79" s="307"/>
      <c r="AR79" s="330"/>
      <c r="AS79" s="330"/>
      <c r="AT79" s="677"/>
      <c r="AU79" s="330"/>
      <c r="AV79" s="330"/>
      <c r="AW79" s="677"/>
      <c r="AX79" s="306"/>
      <c r="AY79" s="306"/>
      <c r="AZ79" s="306"/>
      <c r="BA79" s="306"/>
      <c r="BB79" s="306"/>
      <c r="BC79" s="306"/>
      <c r="BD79" s="306"/>
      <c r="BE79" s="306"/>
      <c r="BF79" s="307"/>
      <c r="BG79" s="307"/>
      <c r="BH79" s="656"/>
      <c r="BI79" s="656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</row>
    <row r="80" spans="1:175" s="282" customFormat="1" ht="78" customHeight="1" x14ac:dyDescent="1.1499999999999999">
      <c r="A80" s="869" t="s">
        <v>95</v>
      </c>
      <c r="B80" s="755"/>
      <c r="C80" s="755"/>
      <c r="D80" s="755"/>
      <c r="E80" s="755"/>
      <c r="F80" s="755"/>
      <c r="G80" s="755"/>
      <c r="H80" s="755"/>
      <c r="I80" s="755"/>
      <c r="J80" s="755"/>
      <c r="K80" s="755"/>
      <c r="L80" s="755"/>
      <c r="M80" s="755"/>
      <c r="N80" s="755"/>
      <c r="O80" s="754"/>
      <c r="P80" s="755"/>
      <c r="Q80" s="755"/>
      <c r="R80" s="755"/>
      <c r="S80" s="755"/>
      <c r="T80" s="755"/>
      <c r="U80" s="755"/>
      <c r="V80" s="755"/>
      <c r="W80" s="755"/>
      <c r="X80" s="755"/>
      <c r="Y80" s="755"/>
      <c r="Z80" s="755"/>
      <c r="AA80" s="755"/>
      <c r="AB80" s="217"/>
      <c r="AC80" s="755"/>
      <c r="AD80" s="868"/>
      <c r="AE80" s="755"/>
      <c r="AF80" s="869"/>
      <c r="AG80" s="868"/>
      <c r="AH80" s="755"/>
      <c r="AI80" s="755"/>
      <c r="AJ80" s="868"/>
      <c r="AK80" s="755"/>
      <c r="AL80" s="755"/>
      <c r="AM80" s="868"/>
      <c r="AN80" s="755"/>
      <c r="AO80" s="1976" t="s">
        <v>95</v>
      </c>
      <c r="AP80" s="1976"/>
      <c r="AQ80" s="1976"/>
      <c r="AR80" s="1976"/>
      <c r="AS80" s="1976"/>
      <c r="AT80" s="1976"/>
      <c r="AU80" s="1976"/>
      <c r="AV80" s="868"/>
      <c r="AW80" s="755"/>
      <c r="AX80" s="755"/>
      <c r="AY80" s="755"/>
      <c r="AZ80" s="755"/>
      <c r="BA80" s="755"/>
      <c r="BB80" s="755"/>
      <c r="BC80" s="755"/>
      <c r="BD80" s="755"/>
      <c r="BE80" s="868"/>
      <c r="BF80" s="868"/>
      <c r="BG80" s="755"/>
      <c r="BH80" s="755"/>
      <c r="BI80" s="294"/>
      <c r="BJ80" s="280"/>
      <c r="BK80" s="281"/>
      <c r="BL80" s="281"/>
      <c r="BM80" s="281"/>
      <c r="BN80" s="281"/>
      <c r="BO80" s="281"/>
      <c r="BP80" s="281"/>
      <c r="BQ80" s="281"/>
      <c r="BR80" s="281"/>
      <c r="BS80" s="281"/>
      <c r="BT80" s="281"/>
      <c r="BU80" s="281"/>
      <c r="BV80" s="281"/>
      <c r="BW80" s="281"/>
      <c r="BX80" s="281"/>
      <c r="BY80" s="281"/>
      <c r="BZ80" s="281"/>
      <c r="CA80" s="281"/>
      <c r="CB80" s="281"/>
      <c r="CC80" s="281"/>
      <c r="CD80" s="281"/>
      <c r="CE80" s="281"/>
      <c r="CF80" s="281"/>
      <c r="CG80" s="281"/>
      <c r="CH80" s="281"/>
      <c r="CI80" s="281"/>
      <c r="CJ80" s="281"/>
      <c r="CK80" s="281"/>
      <c r="CL80" s="281"/>
      <c r="CM80" s="281"/>
      <c r="CN80" s="281"/>
      <c r="CO80" s="281"/>
    </row>
    <row r="81" spans="1:93" ht="129.6" customHeight="1" x14ac:dyDescent="0.25">
      <c r="A81" s="1236" t="s">
        <v>414</v>
      </c>
      <c r="B81" s="1236"/>
      <c r="C81" s="1236"/>
      <c r="D81" s="1236"/>
      <c r="E81" s="1236"/>
      <c r="F81" s="1236"/>
      <c r="G81" s="1236"/>
      <c r="H81" s="1236"/>
      <c r="I81" s="1236"/>
      <c r="J81" s="1236"/>
      <c r="K81" s="1236"/>
      <c r="L81" s="1236"/>
      <c r="M81" s="1236"/>
      <c r="N81" s="1236"/>
      <c r="O81" s="1236"/>
      <c r="P81" s="1236"/>
      <c r="Q81" s="1236"/>
      <c r="R81" s="1236"/>
      <c r="S81" s="1236"/>
      <c r="T81" s="1236"/>
      <c r="U81" s="1236"/>
      <c r="V81" s="1236"/>
      <c r="W81" s="1236"/>
      <c r="X81" s="1236"/>
      <c r="Y81" s="375"/>
      <c r="Z81" s="755"/>
      <c r="AA81" s="755"/>
      <c r="AB81" s="755"/>
      <c r="AC81" s="755"/>
      <c r="AD81" s="868"/>
      <c r="AE81" s="755"/>
      <c r="AF81" s="870"/>
      <c r="AG81" s="871"/>
      <c r="AH81" s="871"/>
      <c r="AI81" s="871"/>
      <c r="AJ81" s="871"/>
      <c r="AK81" s="871"/>
      <c r="AL81" s="871"/>
      <c r="AM81" s="871"/>
      <c r="AN81" s="871"/>
      <c r="AO81" s="1232" t="s">
        <v>415</v>
      </c>
      <c r="AP81" s="1232"/>
      <c r="AQ81" s="1232"/>
      <c r="AR81" s="1232"/>
      <c r="AS81" s="1232"/>
      <c r="AT81" s="1232"/>
      <c r="AU81" s="1232"/>
      <c r="AV81" s="1232"/>
      <c r="AW81" s="1232"/>
      <c r="AX81" s="1232"/>
      <c r="AY81" s="1232"/>
      <c r="AZ81" s="1232"/>
      <c r="BA81" s="1232"/>
      <c r="BB81" s="1232"/>
      <c r="BC81" s="1232"/>
      <c r="BD81" s="1232"/>
      <c r="BE81" s="1232"/>
      <c r="BF81" s="1232"/>
      <c r="BG81" s="1232"/>
      <c r="BH81" s="1232"/>
      <c r="BI81" s="87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</row>
    <row r="82" spans="1:93" ht="87" customHeight="1" x14ac:dyDescent="1.1499999999999999">
      <c r="A82" s="1283" t="s">
        <v>348</v>
      </c>
      <c r="B82" s="1283"/>
      <c r="C82" s="1283"/>
      <c r="D82" s="1283"/>
      <c r="E82" s="1283"/>
      <c r="F82" s="1283"/>
      <c r="G82" s="1283"/>
      <c r="H82" s="1283"/>
      <c r="I82" s="1283"/>
      <c r="J82" s="1283"/>
      <c r="K82" s="1283"/>
      <c r="L82" s="1283"/>
      <c r="M82" s="1283"/>
      <c r="N82" s="1283"/>
      <c r="O82" s="1283"/>
      <c r="P82" s="755"/>
      <c r="Q82" s="755"/>
      <c r="R82" s="755"/>
      <c r="S82" s="755"/>
      <c r="T82" s="755"/>
      <c r="U82" s="755"/>
      <c r="V82" s="755"/>
      <c r="W82" s="755"/>
      <c r="X82" s="755"/>
      <c r="Y82" s="375"/>
      <c r="Z82" s="755"/>
      <c r="AA82" s="755"/>
      <c r="AB82" s="755"/>
      <c r="AC82" s="755"/>
      <c r="AD82" s="868"/>
      <c r="AE82" s="755"/>
      <c r="AF82" s="870"/>
      <c r="AG82" s="871"/>
      <c r="AH82" s="871"/>
      <c r="AI82" s="871"/>
      <c r="AJ82" s="871"/>
      <c r="AK82" s="871"/>
      <c r="AL82" s="871" t="s">
        <v>158</v>
      </c>
      <c r="AM82" s="871"/>
      <c r="AN82" s="871"/>
      <c r="AO82" s="895" t="s">
        <v>349</v>
      </c>
      <c r="AP82" s="872"/>
      <c r="AQ82" s="872"/>
      <c r="AR82" s="872"/>
      <c r="AS82" s="872"/>
      <c r="AT82" s="872"/>
      <c r="AU82" s="872"/>
      <c r="AV82" s="872"/>
      <c r="AW82" s="872"/>
      <c r="AX82" s="872"/>
      <c r="AY82" s="872"/>
      <c r="AZ82" s="872"/>
      <c r="BA82" s="872"/>
      <c r="BB82" s="872"/>
      <c r="BC82" s="872"/>
      <c r="BD82" s="872"/>
      <c r="BE82" s="872"/>
      <c r="BF82" s="872"/>
      <c r="BG82" s="873"/>
      <c r="BH82" s="755"/>
      <c r="BI82" s="294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</row>
    <row r="83" spans="1:93" ht="109.95" customHeight="1" x14ac:dyDescent="1.1499999999999999">
      <c r="A83" s="1977" t="s">
        <v>417</v>
      </c>
      <c r="B83" s="1978"/>
      <c r="C83" s="1978"/>
      <c r="D83" s="1978"/>
      <c r="E83" s="1978"/>
      <c r="F83" s="1978"/>
      <c r="G83" s="1978"/>
      <c r="H83" s="1978"/>
      <c r="I83" s="1978"/>
      <c r="J83" s="1978"/>
      <c r="K83" s="1978"/>
      <c r="L83" s="1978"/>
      <c r="M83" s="755"/>
      <c r="N83" s="755"/>
      <c r="O83" s="755"/>
      <c r="P83" s="755"/>
      <c r="Q83" s="755"/>
      <c r="R83" s="755"/>
      <c r="S83" s="755"/>
      <c r="T83" s="755"/>
      <c r="U83" s="755"/>
      <c r="V83" s="755"/>
      <c r="W83" s="755"/>
      <c r="X83" s="755"/>
      <c r="Y83" s="375"/>
      <c r="Z83" s="755"/>
      <c r="AA83" s="755"/>
      <c r="AB83" s="755"/>
      <c r="AC83" s="755"/>
      <c r="AD83" s="868"/>
      <c r="AE83" s="755"/>
      <c r="AF83" s="870"/>
      <c r="AG83" s="871"/>
      <c r="AH83" s="871"/>
      <c r="AI83" s="871"/>
      <c r="AJ83" s="871"/>
      <c r="AK83" s="871"/>
      <c r="AL83" s="871"/>
      <c r="AM83" s="871"/>
      <c r="AN83" s="871"/>
      <c r="AO83" s="895" t="s">
        <v>417</v>
      </c>
      <c r="AP83" s="872"/>
      <c r="AQ83" s="872"/>
      <c r="AR83" s="872"/>
      <c r="AS83" s="872"/>
      <c r="AT83" s="872"/>
      <c r="AU83" s="872"/>
      <c r="AV83" s="872"/>
      <c r="AW83" s="872"/>
      <c r="AX83" s="872"/>
      <c r="AY83" s="872"/>
      <c r="AZ83" s="872"/>
      <c r="BA83" s="872"/>
      <c r="BB83" s="872"/>
      <c r="BC83" s="872"/>
      <c r="BD83" s="872"/>
      <c r="BE83" s="872"/>
      <c r="BF83" s="872"/>
      <c r="BG83" s="873"/>
      <c r="BH83" s="755"/>
      <c r="BI83" s="294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</row>
    <row r="84" spans="1:93" s="290" customFormat="1" ht="44.25" customHeight="1" x14ac:dyDescent="1.1499999999999999">
      <c r="A84" s="297"/>
      <c r="B84" s="298"/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9"/>
      <c r="O84" s="299"/>
      <c r="P84" s="299"/>
      <c r="Q84" s="299"/>
      <c r="R84" s="299"/>
      <c r="S84" s="299"/>
      <c r="T84" s="299"/>
      <c r="U84" s="299"/>
      <c r="V84" s="299"/>
      <c r="W84" s="299"/>
      <c r="X84" s="299"/>
      <c r="Y84" s="299"/>
      <c r="Z84" s="299"/>
      <c r="AA84" s="299"/>
      <c r="AB84" s="299"/>
      <c r="AC84" s="299"/>
      <c r="AD84" s="300"/>
      <c r="AE84" s="299"/>
      <c r="AF84" s="299"/>
      <c r="AG84" s="300"/>
      <c r="AH84" s="299"/>
      <c r="AI84" s="299"/>
      <c r="AJ84" s="300"/>
      <c r="AK84" s="3"/>
      <c r="AL84" s="3"/>
      <c r="AM84" s="301"/>
      <c r="AN84" s="299"/>
      <c r="AO84" s="299"/>
      <c r="AP84" s="300"/>
      <c r="AQ84" s="299"/>
      <c r="AR84" s="299"/>
      <c r="AS84" s="300"/>
      <c r="AT84" s="299"/>
      <c r="AU84" s="299"/>
      <c r="AV84" s="300"/>
      <c r="AW84" s="302"/>
      <c r="AX84" s="299"/>
      <c r="AY84" s="299"/>
      <c r="AZ84" s="299"/>
      <c r="BA84" s="299"/>
      <c r="BB84" s="299"/>
      <c r="BC84" s="299"/>
      <c r="BD84" s="299"/>
      <c r="BE84" s="300"/>
      <c r="BF84" s="300"/>
      <c r="BG84" s="756"/>
      <c r="BH84" s="756"/>
      <c r="BI84" s="303"/>
      <c r="BJ84" s="294"/>
      <c r="BK84" s="294"/>
      <c r="BL84" s="294"/>
      <c r="BM84" s="294"/>
    </row>
    <row r="85" spans="1:93" s="290" customFormat="1" ht="82.5" customHeight="1" x14ac:dyDescent="1.1499999999999999">
      <c r="A85" s="1283" t="s">
        <v>359</v>
      </c>
      <c r="B85" s="1283"/>
      <c r="C85" s="1283"/>
      <c r="D85" s="1283"/>
      <c r="E85" s="1283"/>
      <c r="F85" s="1283"/>
      <c r="G85" s="1283"/>
      <c r="H85" s="1283"/>
      <c r="I85" s="1283"/>
      <c r="J85" s="1283"/>
      <c r="K85" s="1283"/>
      <c r="L85" s="1283"/>
      <c r="M85" s="1283"/>
      <c r="N85" s="1283"/>
      <c r="O85" s="1283"/>
      <c r="P85" s="1283"/>
      <c r="Q85" s="1283"/>
      <c r="R85" s="1283"/>
      <c r="S85" s="1283"/>
      <c r="T85" s="1283"/>
      <c r="U85" s="1283"/>
      <c r="V85" s="1283"/>
      <c r="W85" s="1283"/>
      <c r="X85" s="1283"/>
      <c r="Y85" s="1283"/>
      <c r="Z85" s="1283"/>
      <c r="AA85" s="1283"/>
      <c r="AB85" s="1283"/>
      <c r="AC85" s="1283"/>
      <c r="AD85" s="1283"/>
      <c r="AE85" s="1283"/>
      <c r="AF85" s="1283"/>
      <c r="AG85" s="1283"/>
      <c r="AH85" s="1283"/>
      <c r="AI85" s="1283"/>
      <c r="AJ85" s="1283"/>
      <c r="AK85" s="1283"/>
      <c r="AL85" s="1283"/>
      <c r="AM85" s="1283"/>
      <c r="AN85" s="1283"/>
      <c r="AO85" s="1283"/>
      <c r="AP85" s="1283"/>
      <c r="AQ85" s="1283"/>
      <c r="AR85" s="1283"/>
      <c r="AS85" s="1283"/>
      <c r="AT85" s="1283"/>
      <c r="AU85" s="1283"/>
      <c r="AV85" s="1283"/>
      <c r="AW85" s="1283"/>
      <c r="AX85" s="1283"/>
      <c r="AY85" s="1283"/>
      <c r="AZ85" s="1283"/>
      <c r="BA85" s="1283"/>
      <c r="BB85" s="1283"/>
      <c r="BC85" s="1283"/>
      <c r="BD85" s="1283"/>
      <c r="BE85" s="1283"/>
      <c r="BF85" s="1283"/>
      <c r="BG85" s="1283"/>
      <c r="BH85" s="1283"/>
      <c r="BI85" s="303"/>
      <c r="BJ85" s="294"/>
      <c r="BK85" s="294"/>
      <c r="BL85" s="294"/>
      <c r="BM85" s="294"/>
    </row>
    <row r="86" spans="1:93" ht="44.25" customHeight="1" x14ac:dyDescent="0.25">
      <c r="A86" s="1723" t="s">
        <v>13</v>
      </c>
      <c r="B86" s="1781" t="s">
        <v>135</v>
      </c>
      <c r="C86" s="1782"/>
      <c r="D86" s="1782"/>
      <c r="E86" s="1782"/>
      <c r="F86" s="1782"/>
      <c r="G86" s="1782"/>
      <c r="H86" s="1782"/>
      <c r="I86" s="1782"/>
      <c r="J86" s="1782"/>
      <c r="K86" s="1782"/>
      <c r="L86" s="1782"/>
      <c r="M86" s="1782"/>
      <c r="N86" s="1830" t="s">
        <v>1</v>
      </c>
      <c r="O86" s="1833" t="s">
        <v>74</v>
      </c>
      <c r="P86" s="1523" t="s">
        <v>73</v>
      </c>
      <c r="Q86" s="1524"/>
      <c r="R86" s="1524"/>
      <c r="S86" s="1524"/>
      <c r="T86" s="1524"/>
      <c r="U86" s="1524"/>
      <c r="V86" s="1524"/>
      <c r="W86" s="1524"/>
      <c r="X86" s="1524"/>
      <c r="Y86" s="1524"/>
      <c r="Z86" s="1524"/>
      <c r="AA86" s="1525"/>
      <c r="AB86" s="1920" t="s">
        <v>81</v>
      </c>
      <c r="AC86" s="1921"/>
      <c r="AD86" s="1921"/>
      <c r="AE86" s="1921"/>
      <c r="AF86" s="1921"/>
      <c r="AG86" s="1921"/>
      <c r="AH86" s="1921"/>
      <c r="AI86" s="1921"/>
      <c r="AJ86" s="1921"/>
      <c r="AK86" s="1921"/>
      <c r="AL86" s="1921"/>
      <c r="AM86" s="1921"/>
      <c r="AN86" s="1921"/>
      <c r="AO86" s="1921"/>
      <c r="AP86" s="1921"/>
      <c r="AQ86" s="1921"/>
      <c r="AR86" s="1921"/>
      <c r="AS86" s="1921"/>
      <c r="AT86" s="1921"/>
      <c r="AU86" s="1921"/>
      <c r="AV86" s="1921"/>
      <c r="AW86" s="1921"/>
      <c r="AX86" s="1921"/>
      <c r="AY86" s="1921"/>
      <c r="AZ86" s="1921"/>
      <c r="BA86" s="1921"/>
      <c r="BB86" s="1921"/>
      <c r="BC86" s="1921"/>
      <c r="BD86" s="1921"/>
      <c r="BE86" s="1921"/>
      <c r="BF86" s="1922"/>
      <c r="BG86" s="2044" t="s">
        <v>123</v>
      </c>
      <c r="BH86" s="1562" t="s">
        <v>87</v>
      </c>
      <c r="BI86" s="1563"/>
    </row>
    <row r="87" spans="1:93" ht="52.95" customHeight="1" x14ac:dyDescent="0.25">
      <c r="A87" s="1307"/>
      <c r="B87" s="1311"/>
      <c r="C87" s="1312"/>
      <c r="D87" s="1312"/>
      <c r="E87" s="1312"/>
      <c r="F87" s="1312"/>
      <c r="G87" s="1312"/>
      <c r="H87" s="1312"/>
      <c r="I87" s="1312"/>
      <c r="J87" s="1312"/>
      <c r="K87" s="1312"/>
      <c r="L87" s="1312"/>
      <c r="M87" s="1312"/>
      <c r="N87" s="1831"/>
      <c r="O87" s="1579"/>
      <c r="P87" s="1579" t="s">
        <v>75</v>
      </c>
      <c r="Q87" s="1579"/>
      <c r="R87" s="1579" t="s">
        <v>76</v>
      </c>
      <c r="S87" s="1579"/>
      <c r="T87" s="1673" t="s">
        <v>82</v>
      </c>
      <c r="U87" s="1673"/>
      <c r="V87" s="1673"/>
      <c r="W87" s="1673"/>
      <c r="X87" s="1673"/>
      <c r="Y87" s="1673"/>
      <c r="Z87" s="1673"/>
      <c r="AA87" s="1674"/>
      <c r="AB87" s="1646" t="s">
        <v>2</v>
      </c>
      <c r="AC87" s="1646"/>
      <c r="AD87" s="1646"/>
      <c r="AE87" s="1646"/>
      <c r="AF87" s="1646"/>
      <c r="AG87" s="1646"/>
      <c r="AH87" s="1821" t="s">
        <v>3</v>
      </c>
      <c r="AI87" s="1822"/>
      <c r="AJ87" s="1822"/>
      <c r="AK87" s="1822"/>
      <c r="AL87" s="1822"/>
      <c r="AM87" s="1822"/>
      <c r="AN87" s="1823"/>
      <c r="AO87" s="1607" t="s">
        <v>4</v>
      </c>
      <c r="AP87" s="1608"/>
      <c r="AQ87" s="1608"/>
      <c r="AR87" s="1608"/>
      <c r="AS87" s="1608"/>
      <c r="AT87" s="1609"/>
      <c r="AU87" s="1607" t="s">
        <v>15</v>
      </c>
      <c r="AV87" s="1608"/>
      <c r="AW87" s="1608"/>
      <c r="AX87" s="1608"/>
      <c r="AY87" s="1608"/>
      <c r="AZ87" s="1609"/>
      <c r="BA87" s="1608" t="s">
        <v>114</v>
      </c>
      <c r="BB87" s="1608"/>
      <c r="BC87" s="1608"/>
      <c r="BD87" s="1608"/>
      <c r="BE87" s="1608"/>
      <c r="BF87" s="1609"/>
      <c r="BG87" s="1968"/>
      <c r="BH87" s="1564"/>
      <c r="BI87" s="1565"/>
    </row>
    <row r="88" spans="1:93" ht="108.75" customHeight="1" x14ac:dyDescent="0.25">
      <c r="A88" s="1307"/>
      <c r="B88" s="1311"/>
      <c r="C88" s="1312"/>
      <c r="D88" s="1312"/>
      <c r="E88" s="1312"/>
      <c r="F88" s="1312"/>
      <c r="G88" s="1312"/>
      <c r="H88" s="1312"/>
      <c r="I88" s="1312"/>
      <c r="J88" s="1312"/>
      <c r="K88" s="1312"/>
      <c r="L88" s="1312"/>
      <c r="M88" s="1312"/>
      <c r="N88" s="1831"/>
      <c r="O88" s="1579"/>
      <c r="P88" s="1579"/>
      <c r="Q88" s="1579"/>
      <c r="R88" s="1579"/>
      <c r="S88" s="1579"/>
      <c r="T88" s="1583" t="s">
        <v>77</v>
      </c>
      <c r="U88" s="1579"/>
      <c r="V88" s="1583" t="s">
        <v>78</v>
      </c>
      <c r="W88" s="1579"/>
      <c r="X88" s="1583" t="s">
        <v>79</v>
      </c>
      <c r="Y88" s="1579"/>
      <c r="Z88" s="1579" t="s">
        <v>80</v>
      </c>
      <c r="AA88" s="1580"/>
      <c r="AB88" s="1340" t="s">
        <v>174</v>
      </c>
      <c r="AC88" s="1341"/>
      <c r="AD88" s="1342"/>
      <c r="AE88" s="1647" t="s">
        <v>146</v>
      </c>
      <c r="AF88" s="1341"/>
      <c r="AG88" s="1648"/>
      <c r="AH88" s="1340" t="s">
        <v>147</v>
      </c>
      <c r="AI88" s="1341"/>
      <c r="AJ88" s="1342"/>
      <c r="AK88" s="1619" t="s">
        <v>173</v>
      </c>
      <c r="AL88" s="1343"/>
      <c r="AM88" s="1343"/>
      <c r="AN88" s="1346"/>
      <c r="AO88" s="1343" t="s">
        <v>172</v>
      </c>
      <c r="AP88" s="1343"/>
      <c r="AQ88" s="1344"/>
      <c r="AR88" s="1345" t="s">
        <v>149</v>
      </c>
      <c r="AS88" s="1343"/>
      <c r="AT88" s="1346"/>
      <c r="AU88" s="1347" t="s">
        <v>150</v>
      </c>
      <c r="AV88" s="1348"/>
      <c r="AW88" s="1349"/>
      <c r="AX88" s="1348" t="s">
        <v>151</v>
      </c>
      <c r="AY88" s="1348"/>
      <c r="AZ88" s="1350"/>
      <c r="BA88" s="1439" t="s">
        <v>427</v>
      </c>
      <c r="BB88" s="1343"/>
      <c r="BC88" s="1344"/>
      <c r="BD88" s="1343" t="s">
        <v>322</v>
      </c>
      <c r="BE88" s="1343"/>
      <c r="BF88" s="1346"/>
      <c r="BG88" s="1968"/>
      <c r="BH88" s="1564"/>
      <c r="BI88" s="1565"/>
    </row>
    <row r="89" spans="1:93" s="241" customFormat="1" ht="219.75" customHeight="1" thickBot="1" x14ac:dyDescent="0.9">
      <c r="A89" s="1308"/>
      <c r="B89" s="1313"/>
      <c r="C89" s="1314"/>
      <c r="D89" s="1314"/>
      <c r="E89" s="1314"/>
      <c r="F89" s="1314"/>
      <c r="G89" s="1314"/>
      <c r="H89" s="1314"/>
      <c r="I89" s="1314"/>
      <c r="J89" s="1314"/>
      <c r="K89" s="1314"/>
      <c r="L89" s="1314"/>
      <c r="M89" s="1314"/>
      <c r="N89" s="1832"/>
      <c r="O89" s="1581"/>
      <c r="P89" s="1581"/>
      <c r="Q89" s="1581"/>
      <c r="R89" s="1581"/>
      <c r="S89" s="1581"/>
      <c r="T89" s="1581"/>
      <c r="U89" s="1581"/>
      <c r="V89" s="1581"/>
      <c r="W89" s="1581"/>
      <c r="X89" s="1581"/>
      <c r="Y89" s="1581"/>
      <c r="Z89" s="1581"/>
      <c r="AA89" s="1582"/>
      <c r="AB89" s="55" t="s">
        <v>84</v>
      </c>
      <c r="AC89" s="56" t="s">
        <v>85</v>
      </c>
      <c r="AD89" s="54" t="s">
        <v>86</v>
      </c>
      <c r="AE89" s="855" t="s">
        <v>84</v>
      </c>
      <c r="AF89" s="56" t="s">
        <v>85</v>
      </c>
      <c r="AG89" s="54" t="s">
        <v>86</v>
      </c>
      <c r="AH89" s="55" t="s">
        <v>84</v>
      </c>
      <c r="AI89" s="56" t="s">
        <v>85</v>
      </c>
      <c r="AJ89" s="54" t="s">
        <v>86</v>
      </c>
      <c r="AK89" s="2045" t="s">
        <v>84</v>
      </c>
      <c r="AL89" s="2046"/>
      <c r="AM89" s="792" t="s">
        <v>85</v>
      </c>
      <c r="AN89" s="246" t="s">
        <v>86</v>
      </c>
      <c r="AO89" s="55" t="s">
        <v>84</v>
      </c>
      <c r="AP89" s="56" t="s">
        <v>85</v>
      </c>
      <c r="AQ89" s="54" t="s">
        <v>86</v>
      </c>
      <c r="AR89" s="855" t="s">
        <v>84</v>
      </c>
      <c r="AS89" s="56" t="s">
        <v>85</v>
      </c>
      <c r="AT89" s="54" t="s">
        <v>86</v>
      </c>
      <c r="AU89" s="496" t="s">
        <v>84</v>
      </c>
      <c r="AV89" s="497" t="s">
        <v>85</v>
      </c>
      <c r="AW89" s="498" t="s">
        <v>86</v>
      </c>
      <c r="AX89" s="499" t="s">
        <v>84</v>
      </c>
      <c r="AY89" s="497" t="s">
        <v>85</v>
      </c>
      <c r="AZ89" s="587" t="s">
        <v>86</v>
      </c>
      <c r="BA89" s="55" t="s">
        <v>84</v>
      </c>
      <c r="BB89" s="56" t="s">
        <v>85</v>
      </c>
      <c r="BC89" s="54" t="s">
        <v>86</v>
      </c>
      <c r="BD89" s="855" t="s">
        <v>84</v>
      </c>
      <c r="BE89" s="56" t="s">
        <v>85</v>
      </c>
      <c r="BF89" s="245" t="s">
        <v>86</v>
      </c>
      <c r="BG89" s="1969"/>
      <c r="BH89" s="1566"/>
      <c r="BI89" s="1567"/>
      <c r="BJ89" s="242"/>
      <c r="BK89" s="242"/>
      <c r="BL89" s="242"/>
      <c r="BM89" s="242"/>
    </row>
    <row r="90" spans="1:93" ht="153.6" customHeight="1" thickTop="1" thickBot="1" x14ac:dyDescent="1">
      <c r="A90" s="657" t="s">
        <v>269</v>
      </c>
      <c r="B90" s="1391" t="s">
        <v>450</v>
      </c>
      <c r="C90" s="1392"/>
      <c r="D90" s="1392"/>
      <c r="E90" s="1392"/>
      <c r="F90" s="1392"/>
      <c r="G90" s="1392"/>
      <c r="H90" s="1392"/>
      <c r="I90" s="1392"/>
      <c r="J90" s="1392"/>
      <c r="K90" s="1392"/>
      <c r="L90" s="1392"/>
      <c r="M90" s="1393"/>
      <c r="N90" s="313"/>
      <c r="O90" s="81"/>
      <c r="P90" s="1394"/>
      <c r="Q90" s="1395"/>
      <c r="R90" s="1394"/>
      <c r="S90" s="1395"/>
      <c r="T90" s="1394"/>
      <c r="U90" s="1395"/>
      <c r="V90" s="1394"/>
      <c r="W90" s="1395"/>
      <c r="X90" s="1394"/>
      <c r="Y90" s="1395"/>
      <c r="Z90" s="314"/>
      <c r="AA90" s="315"/>
      <c r="AB90" s="80"/>
      <c r="AC90" s="81"/>
      <c r="AD90" s="170"/>
      <c r="AE90" s="316"/>
      <c r="AF90" s="81"/>
      <c r="AG90" s="171"/>
      <c r="AH90" s="82"/>
      <c r="AI90" s="81"/>
      <c r="AJ90" s="170"/>
      <c r="AK90" s="76"/>
      <c r="AL90" s="77"/>
      <c r="AM90" s="78"/>
      <c r="AN90" s="79"/>
      <c r="AO90" s="80"/>
      <c r="AP90" s="81"/>
      <c r="AQ90" s="170"/>
      <c r="AR90" s="82"/>
      <c r="AS90" s="81"/>
      <c r="AT90" s="171"/>
      <c r="AU90" s="596"/>
      <c r="AV90" s="597"/>
      <c r="AW90" s="598"/>
      <c r="AX90" s="599"/>
      <c r="AY90" s="597"/>
      <c r="AZ90" s="600"/>
      <c r="BA90" s="84"/>
      <c r="BB90" s="85"/>
      <c r="BC90" s="83"/>
      <c r="BD90" s="317"/>
      <c r="BE90" s="85"/>
      <c r="BF90" s="318"/>
      <c r="BG90" s="319"/>
      <c r="BH90" s="1440" t="s">
        <v>37</v>
      </c>
      <c r="BI90" s="1441"/>
    </row>
    <row r="91" spans="1:93" ht="121.2" customHeight="1" thickTop="1" x14ac:dyDescent="0.95">
      <c r="A91" s="964" t="s">
        <v>270</v>
      </c>
      <c r="B91" s="1210" t="s">
        <v>192</v>
      </c>
      <c r="C91" s="1211"/>
      <c r="D91" s="1211"/>
      <c r="E91" s="1211"/>
      <c r="F91" s="1211"/>
      <c r="G91" s="1211"/>
      <c r="H91" s="1211"/>
      <c r="I91" s="1211"/>
      <c r="J91" s="1211"/>
      <c r="K91" s="1211"/>
      <c r="L91" s="1211"/>
      <c r="M91" s="1212"/>
      <c r="N91" s="1150"/>
      <c r="O91" s="944">
        <v>5.6</v>
      </c>
      <c r="P91" s="1213">
        <f>AB91+AE91+AH91+AK91+AO91+AR91+AU91+AX91+BA91+BD91</f>
        <v>276</v>
      </c>
      <c r="Q91" s="1213"/>
      <c r="R91" s="1214">
        <v>136</v>
      </c>
      <c r="S91" s="1215"/>
      <c r="T91" s="1214">
        <v>68</v>
      </c>
      <c r="U91" s="1215"/>
      <c r="V91" s="1214">
        <v>34</v>
      </c>
      <c r="W91" s="1215"/>
      <c r="X91" s="1214">
        <v>34</v>
      </c>
      <c r="Y91" s="1215"/>
      <c r="Z91" s="320"/>
      <c r="AA91" s="321"/>
      <c r="AB91" s="1"/>
      <c r="AC91" s="942"/>
      <c r="AD91" s="45"/>
      <c r="AE91" s="2"/>
      <c r="AF91" s="942"/>
      <c r="AG91" s="947"/>
      <c r="AH91" s="933"/>
      <c r="AI91" s="942"/>
      <c r="AJ91" s="45"/>
      <c r="AK91" s="74"/>
      <c r="AL91" s="175"/>
      <c r="AM91" s="86"/>
      <c r="AN91" s="87"/>
      <c r="AO91" s="994">
        <v>138</v>
      </c>
      <c r="AP91" s="992">
        <v>68</v>
      </c>
      <c r="AQ91" s="990">
        <v>3</v>
      </c>
      <c r="AR91" s="1055">
        <v>138</v>
      </c>
      <c r="AS91" s="992">
        <v>68</v>
      </c>
      <c r="AT91" s="993">
        <v>3</v>
      </c>
      <c r="AU91" s="583"/>
      <c r="AV91" s="588"/>
      <c r="AW91" s="601"/>
      <c r="AX91" s="602"/>
      <c r="AY91" s="588"/>
      <c r="AZ91" s="603"/>
      <c r="BA91" s="75"/>
      <c r="BB91" s="932"/>
      <c r="BC91" s="38"/>
      <c r="BD91" s="322"/>
      <c r="BE91" s="932"/>
      <c r="BF91" s="40"/>
      <c r="BG91" s="1171">
        <v>6</v>
      </c>
      <c r="BH91" s="1216"/>
      <c r="BI91" s="1217"/>
    </row>
    <row r="92" spans="1:93" ht="130.19999999999999" customHeight="1" x14ac:dyDescent="0.25">
      <c r="A92" s="860" t="s">
        <v>272</v>
      </c>
      <c r="B92" s="1407" t="s">
        <v>193</v>
      </c>
      <c r="C92" s="1716"/>
      <c r="D92" s="1716"/>
      <c r="E92" s="1716"/>
      <c r="F92" s="1716"/>
      <c r="G92" s="1716"/>
      <c r="H92" s="1716"/>
      <c r="I92" s="1716"/>
      <c r="J92" s="1716"/>
      <c r="K92" s="1716"/>
      <c r="L92" s="1716"/>
      <c r="M92" s="1717"/>
      <c r="N92" s="1150"/>
      <c r="O92" s="937">
        <v>5</v>
      </c>
      <c r="P92" s="1213">
        <f>AB92+AE92+AH92+AK92+AO92+AR92+AU92+AX92+BA92+BD92</f>
        <v>158</v>
      </c>
      <c r="Q92" s="1213"/>
      <c r="R92" s="1325">
        <f>T92+X92</f>
        <v>84</v>
      </c>
      <c r="S92" s="1326"/>
      <c r="T92" s="1377">
        <v>50</v>
      </c>
      <c r="U92" s="1378"/>
      <c r="V92" s="1214"/>
      <c r="W92" s="1215"/>
      <c r="X92" s="1214">
        <v>34</v>
      </c>
      <c r="Y92" s="1215"/>
      <c r="Z92" s="1491"/>
      <c r="AA92" s="1492"/>
      <c r="AB92" s="1"/>
      <c r="AC92" s="778"/>
      <c r="AD92" s="45"/>
      <c r="AE92" s="2"/>
      <c r="AF92" s="778"/>
      <c r="AG92" s="823"/>
      <c r="AH92" s="769"/>
      <c r="AI92" s="778"/>
      <c r="AJ92" s="45"/>
      <c r="AK92" s="841"/>
      <c r="AL92" s="780"/>
      <c r="AM92" s="768"/>
      <c r="AN92" s="779"/>
      <c r="AO92" s="994">
        <v>158</v>
      </c>
      <c r="AP92" s="992">
        <v>84</v>
      </c>
      <c r="AQ92" s="990">
        <v>3</v>
      </c>
      <c r="AR92" s="991"/>
      <c r="AS92" s="992"/>
      <c r="AT92" s="1085"/>
      <c r="AU92" s="604"/>
      <c r="AV92" s="584"/>
      <c r="AW92" s="570"/>
      <c r="AX92" s="585"/>
      <c r="AY92" s="584"/>
      <c r="AZ92" s="586"/>
      <c r="BA92" s="19"/>
      <c r="BB92" s="31"/>
      <c r="BC92" s="32"/>
      <c r="BD92" s="309"/>
      <c r="BE92" s="31"/>
      <c r="BF92" s="40"/>
      <c r="BG92" s="1171">
        <v>3</v>
      </c>
      <c r="BH92" s="1242"/>
      <c r="BI92" s="1243"/>
    </row>
    <row r="93" spans="1:93" ht="72" customHeight="1" x14ac:dyDescent="0.25">
      <c r="A93" s="2038" t="s">
        <v>273</v>
      </c>
      <c r="B93" s="1502" t="s">
        <v>191</v>
      </c>
      <c r="C93" s="1503"/>
      <c r="D93" s="1503"/>
      <c r="E93" s="1503"/>
      <c r="F93" s="1503"/>
      <c r="G93" s="1503"/>
      <c r="H93" s="1503"/>
      <c r="I93" s="1503"/>
      <c r="J93" s="1503"/>
      <c r="K93" s="1503"/>
      <c r="L93" s="1503"/>
      <c r="M93" s="1503"/>
      <c r="N93" s="1150">
        <v>7</v>
      </c>
      <c r="O93" s="944">
        <v>8</v>
      </c>
      <c r="P93" s="1213">
        <f>AB93+AE93+AH93+AK93+AO93+AR93+AU93+AX93+BA93+BD93</f>
        <v>230</v>
      </c>
      <c r="Q93" s="1213"/>
      <c r="R93" s="1482">
        <f>T93+V93+X93</f>
        <v>128</v>
      </c>
      <c r="S93" s="1442"/>
      <c r="T93" s="1622">
        <v>80</v>
      </c>
      <c r="U93" s="1623"/>
      <c r="V93" s="1622">
        <v>16</v>
      </c>
      <c r="W93" s="1623"/>
      <c r="X93" s="1482">
        <v>32</v>
      </c>
      <c r="Y93" s="1442"/>
      <c r="Z93" s="1405"/>
      <c r="AA93" s="1406"/>
      <c r="AB93" s="1"/>
      <c r="AC93" s="778"/>
      <c r="AD93" s="45"/>
      <c r="AE93" s="2"/>
      <c r="AF93" s="778"/>
      <c r="AG93" s="823"/>
      <c r="AH93" s="769"/>
      <c r="AI93" s="778"/>
      <c r="AJ93" s="45"/>
      <c r="AK93" s="1892"/>
      <c r="AL93" s="1846"/>
      <c r="AM93" s="768"/>
      <c r="AN93" s="779"/>
      <c r="AO93" s="1"/>
      <c r="AP93" s="778"/>
      <c r="AQ93" s="45"/>
      <c r="AR93" s="2"/>
      <c r="AS93" s="778"/>
      <c r="AT93" s="40"/>
      <c r="AU93" s="1086">
        <v>130</v>
      </c>
      <c r="AV93" s="1087">
        <v>80</v>
      </c>
      <c r="AW93" s="1088">
        <v>3</v>
      </c>
      <c r="AX93" s="1089">
        <v>100</v>
      </c>
      <c r="AY93" s="1087">
        <v>48</v>
      </c>
      <c r="AZ93" s="1090">
        <v>3</v>
      </c>
      <c r="BA93" s="19"/>
      <c r="BB93" s="31"/>
      <c r="BC93" s="32"/>
      <c r="BD93" s="309"/>
      <c r="BE93" s="31"/>
      <c r="BF93" s="40"/>
      <c r="BG93" s="1171">
        <v>6</v>
      </c>
      <c r="BH93" s="1408"/>
      <c r="BI93" s="1409"/>
    </row>
    <row r="94" spans="1:93" s="281" customFormat="1" ht="138" customHeight="1" thickBot="1" x14ac:dyDescent="0.5">
      <c r="A94" s="2039"/>
      <c r="B94" s="1400" t="s">
        <v>451</v>
      </c>
      <c r="C94" s="1401"/>
      <c r="D94" s="1401"/>
      <c r="E94" s="1401"/>
      <c r="F94" s="1401"/>
      <c r="G94" s="1401"/>
      <c r="H94" s="1401"/>
      <c r="I94" s="1401"/>
      <c r="J94" s="1401"/>
      <c r="K94" s="1401"/>
      <c r="L94" s="1401"/>
      <c r="M94" s="1402"/>
      <c r="N94" s="1151"/>
      <c r="O94" s="130"/>
      <c r="P94" s="1213">
        <f>AB94+AE94+AH94+AK94+AO94+AR94+AU94+AX94+BA94+BD94</f>
        <v>60</v>
      </c>
      <c r="Q94" s="1213"/>
      <c r="R94" s="1551"/>
      <c r="S94" s="1552"/>
      <c r="T94" s="1551"/>
      <c r="U94" s="1552"/>
      <c r="V94" s="1551"/>
      <c r="W94" s="1552"/>
      <c r="X94" s="1551"/>
      <c r="Y94" s="1552"/>
      <c r="Z94" s="1500"/>
      <c r="AA94" s="1501"/>
      <c r="AB94" s="14"/>
      <c r="AC94" s="50"/>
      <c r="AD94" s="89"/>
      <c r="AE94" s="172"/>
      <c r="AF94" s="50"/>
      <c r="AG94" s="323"/>
      <c r="AH94" s="49"/>
      <c r="AI94" s="50"/>
      <c r="AJ94" s="89"/>
      <c r="AK94" s="37"/>
      <c r="AL94" s="88"/>
      <c r="AM94" s="51"/>
      <c r="AN94" s="37"/>
      <c r="AO94" s="14"/>
      <c r="AP94" s="50"/>
      <c r="AQ94" s="89"/>
      <c r="AR94" s="172"/>
      <c r="AS94" s="50"/>
      <c r="AT94" s="173"/>
      <c r="AU94" s="1091">
        <v>60</v>
      </c>
      <c r="AV94" s="1092"/>
      <c r="AW94" s="1093">
        <v>2</v>
      </c>
      <c r="AX94" s="1094"/>
      <c r="AY94" s="1092"/>
      <c r="AZ94" s="1095"/>
      <c r="BA94" s="90"/>
      <c r="BB94" s="64"/>
      <c r="BC94" s="65"/>
      <c r="BD94" s="306"/>
      <c r="BE94" s="64"/>
      <c r="BF94" s="173"/>
      <c r="BG94" s="1173">
        <v>2</v>
      </c>
      <c r="BH94" s="1860" t="s">
        <v>22</v>
      </c>
      <c r="BI94" s="1861"/>
      <c r="BJ94" s="280"/>
    </row>
    <row r="95" spans="1:93" s="281" customFormat="1" ht="121.2" customHeight="1" thickBot="1" x14ac:dyDescent="0.5">
      <c r="A95" s="658" t="s">
        <v>271</v>
      </c>
      <c r="B95" s="1549" t="s">
        <v>452</v>
      </c>
      <c r="C95" s="1550"/>
      <c r="D95" s="1550"/>
      <c r="E95" s="1550"/>
      <c r="F95" s="1550"/>
      <c r="G95" s="1550"/>
      <c r="H95" s="1550"/>
      <c r="I95" s="1550"/>
      <c r="J95" s="1550"/>
      <c r="K95" s="1550"/>
      <c r="L95" s="1550"/>
      <c r="M95" s="1550"/>
      <c r="N95" s="1152"/>
      <c r="O95" s="1153"/>
      <c r="P95" s="1443"/>
      <c r="Q95" s="1443"/>
      <c r="R95" s="1443"/>
      <c r="S95" s="1443"/>
      <c r="T95" s="1443"/>
      <c r="U95" s="1443"/>
      <c r="V95" s="1443"/>
      <c r="W95" s="1443"/>
      <c r="X95" s="1438"/>
      <c r="Y95" s="1438"/>
      <c r="Z95" s="1438"/>
      <c r="AA95" s="1729"/>
      <c r="AB95" s="16"/>
      <c r="AC95" s="759"/>
      <c r="AD95" s="44"/>
      <c r="AE95" s="48"/>
      <c r="AF95" s="759"/>
      <c r="AG95" s="168"/>
      <c r="AH95" s="39"/>
      <c r="AI95" s="759"/>
      <c r="AJ95" s="44"/>
      <c r="AK95" s="1444"/>
      <c r="AL95" s="1445"/>
      <c r="AM95" s="759"/>
      <c r="AN95" s="787"/>
      <c r="AO95" s="16"/>
      <c r="AP95" s="759"/>
      <c r="AQ95" s="44"/>
      <c r="AR95" s="48"/>
      <c r="AS95" s="759"/>
      <c r="AT95" s="767"/>
      <c r="AU95" s="605"/>
      <c r="AV95" s="581"/>
      <c r="AW95" s="567"/>
      <c r="AX95" s="606"/>
      <c r="AY95" s="581"/>
      <c r="AZ95" s="582"/>
      <c r="BA95" s="66"/>
      <c r="BB95" s="67"/>
      <c r="BC95" s="68"/>
      <c r="BD95" s="304"/>
      <c r="BE95" s="67"/>
      <c r="BF95" s="767"/>
      <c r="BG95" s="286"/>
      <c r="BH95" s="1880" t="s">
        <v>376</v>
      </c>
      <c r="BI95" s="1881"/>
      <c r="BJ95" s="280"/>
    </row>
    <row r="96" spans="1:93" s="281" customFormat="1" ht="131.25" customHeight="1" thickBot="1" x14ac:dyDescent="0.5">
      <c r="A96" s="860" t="s">
        <v>274</v>
      </c>
      <c r="B96" s="1502" t="s">
        <v>213</v>
      </c>
      <c r="C96" s="1503"/>
      <c r="D96" s="1503"/>
      <c r="E96" s="1503"/>
      <c r="F96" s="1503"/>
      <c r="G96" s="1503"/>
      <c r="H96" s="1503"/>
      <c r="I96" s="1503"/>
      <c r="J96" s="1503"/>
      <c r="K96" s="1503"/>
      <c r="L96" s="1503"/>
      <c r="M96" s="1503"/>
      <c r="N96" s="1150"/>
      <c r="O96" s="1154" t="s">
        <v>233</v>
      </c>
      <c r="P96" s="1213">
        <f>AB96+AE96+AH96+AK96+AO96+AR96+AU96+AX96+BA96+BD96</f>
        <v>310</v>
      </c>
      <c r="Q96" s="1213"/>
      <c r="R96" s="1482">
        <v>162</v>
      </c>
      <c r="S96" s="1442"/>
      <c r="T96" s="1442">
        <v>66</v>
      </c>
      <c r="U96" s="1442"/>
      <c r="V96" s="1442">
        <v>96</v>
      </c>
      <c r="W96" s="1442"/>
      <c r="X96" s="1405" t="s">
        <v>158</v>
      </c>
      <c r="Y96" s="1405"/>
      <c r="Z96" s="1405"/>
      <c r="AA96" s="1406"/>
      <c r="AB96" s="1"/>
      <c r="AC96" s="778"/>
      <c r="AD96" s="45"/>
      <c r="AE96" s="2"/>
      <c r="AF96" s="778"/>
      <c r="AG96" s="823"/>
      <c r="AH96" s="769"/>
      <c r="AI96" s="778"/>
      <c r="AJ96" s="45"/>
      <c r="AK96" s="1892"/>
      <c r="AL96" s="1846"/>
      <c r="AM96" s="778"/>
      <c r="AN96" s="779"/>
      <c r="AO96" s="1"/>
      <c r="AP96" s="778"/>
      <c r="AQ96" s="45"/>
      <c r="AR96" s="991">
        <v>90</v>
      </c>
      <c r="AS96" s="992">
        <v>34</v>
      </c>
      <c r="AT96" s="993">
        <v>3</v>
      </c>
      <c r="AU96" s="994">
        <v>110</v>
      </c>
      <c r="AV96" s="992">
        <v>64</v>
      </c>
      <c r="AW96" s="1050">
        <v>3</v>
      </c>
      <c r="AX96" s="991">
        <v>110</v>
      </c>
      <c r="AY96" s="1096">
        <v>64</v>
      </c>
      <c r="AZ96" s="1097">
        <v>3</v>
      </c>
      <c r="BA96" s="75"/>
      <c r="BB96" s="768"/>
      <c r="BC96" s="38"/>
      <c r="BD96" s="322"/>
      <c r="BE96" s="768"/>
      <c r="BF96" s="823"/>
      <c r="BG96" s="1171">
        <v>9</v>
      </c>
      <c r="BH96" s="1408"/>
      <c r="BI96" s="1409"/>
      <c r="BJ96" s="280"/>
    </row>
    <row r="97" spans="1:210" s="241" customFormat="1" ht="129" customHeight="1" thickBot="1" x14ac:dyDescent="0.9">
      <c r="A97" s="658" t="s">
        <v>275</v>
      </c>
      <c r="B97" s="1549" t="s">
        <v>453</v>
      </c>
      <c r="C97" s="1550"/>
      <c r="D97" s="1550"/>
      <c r="E97" s="1550"/>
      <c r="F97" s="1550"/>
      <c r="G97" s="1550"/>
      <c r="H97" s="1550"/>
      <c r="I97" s="1550"/>
      <c r="J97" s="1550"/>
      <c r="K97" s="1550"/>
      <c r="L97" s="1550"/>
      <c r="M97" s="1550"/>
      <c r="N97" s="1155"/>
      <c r="O97" s="939"/>
      <c r="P97" s="1443"/>
      <c r="Q97" s="1443"/>
      <c r="R97" s="1443"/>
      <c r="S97" s="1443"/>
      <c r="T97" s="1443"/>
      <c r="U97" s="1443"/>
      <c r="V97" s="1443"/>
      <c r="W97" s="1443"/>
      <c r="X97" s="1443"/>
      <c r="Y97" s="1443"/>
      <c r="Z97" s="1813"/>
      <c r="AA97" s="1814"/>
      <c r="AB97" s="324"/>
      <c r="AC97" s="781"/>
      <c r="AD97" s="93"/>
      <c r="AE97" s="325"/>
      <c r="AF97" s="781"/>
      <c r="AG97" s="92"/>
      <c r="AH97" s="324"/>
      <c r="AI97" s="781"/>
      <c r="AJ97" s="95"/>
      <c r="AK97" s="1766"/>
      <c r="AL97" s="1767"/>
      <c r="AM97" s="91"/>
      <c r="AN97" s="92"/>
      <c r="AO97" s="850"/>
      <c r="AP97" s="91"/>
      <c r="AQ97" s="93"/>
      <c r="AR97" s="94"/>
      <c r="AS97" s="91"/>
      <c r="AT97" s="95"/>
      <c r="AU97" s="608"/>
      <c r="AV97" s="609"/>
      <c r="AW97" s="610"/>
      <c r="AX97" s="611"/>
      <c r="AY97" s="609"/>
      <c r="AZ97" s="612"/>
      <c r="BA97" s="96"/>
      <c r="BB97" s="95"/>
      <c r="BC97" s="93"/>
      <c r="BD97" s="326"/>
      <c r="BE97" s="95"/>
      <c r="BF97" s="327"/>
      <c r="BG97" s="286"/>
      <c r="BH97" s="1335"/>
      <c r="BI97" s="1336"/>
      <c r="BJ97" s="242"/>
      <c r="BK97" s="242"/>
      <c r="BL97" s="242"/>
      <c r="BM97" s="242"/>
    </row>
    <row r="98" spans="1:210" s="241" customFormat="1" ht="61.2" x14ac:dyDescent="0.95">
      <c r="A98" s="2000" t="s">
        <v>276</v>
      </c>
      <c r="B98" s="1502" t="s">
        <v>350</v>
      </c>
      <c r="C98" s="1503"/>
      <c r="D98" s="1503"/>
      <c r="E98" s="1503"/>
      <c r="F98" s="1503"/>
      <c r="G98" s="1503"/>
      <c r="H98" s="1503"/>
      <c r="I98" s="1503"/>
      <c r="J98" s="1503"/>
      <c r="K98" s="1503"/>
      <c r="L98" s="1503"/>
      <c r="M98" s="1503"/>
      <c r="N98" s="1150">
        <v>6</v>
      </c>
      <c r="O98" s="944"/>
      <c r="P98" s="1213">
        <f t="shared" ref="P98:P104" si="1">AB98+AE98+AH98+AK98+AO98+AR98+AU98+AX98+BA98+BD98</f>
        <v>120</v>
      </c>
      <c r="Q98" s="1213"/>
      <c r="R98" s="1442">
        <v>80</v>
      </c>
      <c r="S98" s="1442"/>
      <c r="T98" s="1442">
        <v>48</v>
      </c>
      <c r="U98" s="1442"/>
      <c r="V98" s="1442"/>
      <c r="W98" s="1442"/>
      <c r="X98" s="1442">
        <v>32</v>
      </c>
      <c r="Y98" s="1442"/>
      <c r="Z98" s="1405"/>
      <c r="AA98" s="1406"/>
      <c r="AB98" s="1"/>
      <c r="AC98" s="778"/>
      <c r="AD98" s="45"/>
      <c r="AE98" s="2"/>
      <c r="AF98" s="778"/>
      <c r="AG98" s="823"/>
      <c r="AH98" s="1"/>
      <c r="AI98" s="778"/>
      <c r="AJ98" s="779"/>
      <c r="AK98" s="1777"/>
      <c r="AL98" s="1778"/>
      <c r="AM98" s="46"/>
      <c r="AN98" s="47"/>
      <c r="AO98" s="769"/>
      <c r="AP98" s="778"/>
      <c r="AQ98" s="45"/>
      <c r="AR98" s="991">
        <v>120</v>
      </c>
      <c r="AS98" s="992">
        <v>80</v>
      </c>
      <c r="AT98" s="1050">
        <v>3</v>
      </c>
      <c r="AU98" s="583"/>
      <c r="AV98" s="588"/>
      <c r="AW98" s="589"/>
      <c r="AX98" s="602"/>
      <c r="AY98" s="588"/>
      <c r="AZ98" s="603"/>
      <c r="BA98" s="75"/>
      <c r="BB98" s="768"/>
      <c r="BC98" s="38"/>
      <c r="BD98" s="322"/>
      <c r="BE98" s="768"/>
      <c r="BF98" s="40"/>
      <c r="BG98" s="1171">
        <v>3</v>
      </c>
      <c r="BH98" s="1923" t="s">
        <v>41</v>
      </c>
      <c r="BI98" s="1924"/>
      <c r="BJ98" s="242"/>
      <c r="BK98" s="242"/>
      <c r="BL98" s="242"/>
      <c r="BM98" s="242"/>
    </row>
    <row r="99" spans="1:210" s="241" customFormat="1" ht="152.25" customHeight="1" x14ac:dyDescent="0.95">
      <c r="A99" s="2001"/>
      <c r="B99" s="1210" t="s">
        <v>454</v>
      </c>
      <c r="C99" s="1211"/>
      <c r="D99" s="1211"/>
      <c r="E99" s="1211"/>
      <c r="F99" s="1211"/>
      <c r="G99" s="1211"/>
      <c r="H99" s="1211"/>
      <c r="I99" s="1211"/>
      <c r="J99" s="1211"/>
      <c r="K99" s="1211"/>
      <c r="L99" s="1211"/>
      <c r="M99" s="1212"/>
      <c r="N99" s="1150"/>
      <c r="O99" s="944"/>
      <c r="P99" s="1213">
        <f t="shared" si="1"/>
        <v>40</v>
      </c>
      <c r="Q99" s="1213"/>
      <c r="R99" s="1214"/>
      <c r="S99" s="1215"/>
      <c r="T99" s="1214"/>
      <c r="U99" s="1215"/>
      <c r="V99" s="1214"/>
      <c r="W99" s="1215"/>
      <c r="X99" s="1214"/>
      <c r="Y99" s="1215"/>
      <c r="Z99" s="1850"/>
      <c r="AA99" s="1851"/>
      <c r="AB99" s="1"/>
      <c r="AC99" s="778"/>
      <c r="AD99" s="45"/>
      <c r="AE99" s="2"/>
      <c r="AF99" s="778"/>
      <c r="AG99" s="823"/>
      <c r="AH99" s="1"/>
      <c r="AI99" s="778"/>
      <c r="AJ99" s="779"/>
      <c r="AK99" s="97"/>
      <c r="AL99" s="851"/>
      <c r="AM99" s="46"/>
      <c r="AN99" s="47"/>
      <c r="AO99" s="769"/>
      <c r="AP99" s="778"/>
      <c r="AQ99" s="45"/>
      <c r="AR99" s="991">
        <v>40</v>
      </c>
      <c r="AS99" s="992"/>
      <c r="AT99" s="1050">
        <v>1</v>
      </c>
      <c r="AU99" s="583"/>
      <c r="AV99" s="588"/>
      <c r="AW99" s="589"/>
      <c r="AX99" s="602"/>
      <c r="AY99" s="588"/>
      <c r="AZ99" s="603"/>
      <c r="BA99" s="75"/>
      <c r="BB99" s="768"/>
      <c r="BC99" s="38"/>
      <c r="BD99" s="322"/>
      <c r="BE99" s="768"/>
      <c r="BF99" s="40"/>
      <c r="BG99" s="1171">
        <v>1</v>
      </c>
      <c r="BH99" s="1242" t="s">
        <v>402</v>
      </c>
      <c r="BI99" s="1243"/>
      <c r="BJ99" s="242"/>
      <c r="BK99" s="242"/>
      <c r="BL99" s="242"/>
      <c r="BM99" s="242"/>
    </row>
    <row r="100" spans="1:210" ht="128.25" customHeight="1" x14ac:dyDescent="0.95">
      <c r="A100" s="2040" t="s">
        <v>352</v>
      </c>
      <c r="B100" s="1502" t="s">
        <v>162</v>
      </c>
      <c r="C100" s="1503"/>
      <c r="D100" s="1503"/>
      <c r="E100" s="1503"/>
      <c r="F100" s="1503"/>
      <c r="G100" s="1503"/>
      <c r="H100" s="1503"/>
      <c r="I100" s="1503"/>
      <c r="J100" s="1503"/>
      <c r="K100" s="1503"/>
      <c r="L100" s="1503"/>
      <c r="M100" s="1762"/>
      <c r="N100" s="1150">
        <v>8</v>
      </c>
      <c r="O100" s="944"/>
      <c r="P100" s="1213">
        <f t="shared" si="1"/>
        <v>130</v>
      </c>
      <c r="Q100" s="1213"/>
      <c r="R100" s="1295">
        <v>80</v>
      </c>
      <c r="S100" s="1296"/>
      <c r="T100" s="1295">
        <v>48</v>
      </c>
      <c r="U100" s="1296"/>
      <c r="V100" s="1295"/>
      <c r="W100" s="1296"/>
      <c r="X100" s="1295">
        <v>32</v>
      </c>
      <c r="Y100" s="1296"/>
      <c r="Z100" s="1379"/>
      <c r="AA100" s="1380"/>
      <c r="AB100" s="1"/>
      <c r="AC100" s="778"/>
      <c r="AD100" s="45"/>
      <c r="AE100" s="2"/>
      <c r="AF100" s="778"/>
      <c r="AG100" s="823"/>
      <c r="AH100" s="1"/>
      <c r="AI100" s="778"/>
      <c r="AJ100" s="779"/>
      <c r="AK100" s="1515"/>
      <c r="AL100" s="1516"/>
      <c r="AM100" s="46"/>
      <c r="AN100" s="47"/>
      <c r="AO100" s="769"/>
      <c r="AP100" s="778"/>
      <c r="AQ100" s="45"/>
      <c r="AR100" s="2"/>
      <c r="AS100" s="778"/>
      <c r="AT100" s="779"/>
      <c r="AU100" s="583"/>
      <c r="AV100" s="588"/>
      <c r="AW100" s="589"/>
      <c r="AX100" s="991">
        <v>130</v>
      </c>
      <c r="AY100" s="992">
        <v>80</v>
      </c>
      <c r="AZ100" s="1098">
        <v>4</v>
      </c>
      <c r="BA100" s="75"/>
      <c r="BB100" s="768"/>
      <c r="BC100" s="38"/>
      <c r="BD100" s="322"/>
      <c r="BE100" s="768"/>
      <c r="BF100" s="40"/>
      <c r="BG100" s="1171">
        <v>4</v>
      </c>
      <c r="BH100" s="1242" t="s">
        <v>40</v>
      </c>
      <c r="BI100" s="1243"/>
    </row>
    <row r="101" spans="1:210" ht="202.5" customHeight="1" x14ac:dyDescent="0.95">
      <c r="A101" s="2001"/>
      <c r="B101" s="1210" t="s">
        <v>455</v>
      </c>
      <c r="C101" s="1211"/>
      <c r="D101" s="1211"/>
      <c r="E101" s="1211"/>
      <c r="F101" s="1211"/>
      <c r="G101" s="1211"/>
      <c r="H101" s="1211"/>
      <c r="I101" s="1211"/>
      <c r="J101" s="1211"/>
      <c r="K101" s="1211"/>
      <c r="L101" s="1211"/>
      <c r="M101" s="1211"/>
      <c r="N101" s="951"/>
      <c r="O101" s="948"/>
      <c r="P101" s="1213">
        <f t="shared" si="1"/>
        <v>60</v>
      </c>
      <c r="Q101" s="1213"/>
      <c r="R101" s="1442"/>
      <c r="S101" s="1442"/>
      <c r="T101" s="1419"/>
      <c r="U101" s="1419"/>
      <c r="V101" s="1419"/>
      <c r="W101" s="1419"/>
      <c r="X101" s="1419"/>
      <c r="Y101" s="1419"/>
      <c r="Z101" s="1405"/>
      <c r="AA101" s="1406"/>
      <c r="AB101" s="5"/>
      <c r="AC101" s="760"/>
      <c r="AD101" s="6"/>
      <c r="AE101" s="7"/>
      <c r="AF101" s="760"/>
      <c r="AG101" s="8"/>
      <c r="AH101" s="1"/>
      <c r="AI101" s="778"/>
      <c r="AJ101" s="45"/>
      <c r="AK101" s="1956"/>
      <c r="AL101" s="1957"/>
      <c r="AM101" s="46"/>
      <c r="AN101" s="47"/>
      <c r="AO101" s="1"/>
      <c r="AP101" s="778"/>
      <c r="AQ101" s="45"/>
      <c r="AR101" s="771"/>
      <c r="AS101" s="760"/>
      <c r="AT101" s="764"/>
      <c r="AU101" s="613"/>
      <c r="AV101" s="614"/>
      <c r="AW101" s="615"/>
      <c r="AX101" s="1076">
        <v>60</v>
      </c>
      <c r="AY101" s="1075"/>
      <c r="AZ101" s="1099">
        <v>2</v>
      </c>
      <c r="BA101" s="9"/>
      <c r="BB101" s="770"/>
      <c r="BC101" s="10"/>
      <c r="BD101" s="329"/>
      <c r="BE101" s="770"/>
      <c r="BF101" s="816"/>
      <c r="BG101" s="1167">
        <v>2</v>
      </c>
      <c r="BH101" s="1408" t="s">
        <v>403</v>
      </c>
      <c r="BI101" s="1409"/>
    </row>
    <row r="102" spans="1:210" ht="137.25" customHeight="1" x14ac:dyDescent="0.95">
      <c r="A102" s="865" t="s">
        <v>353</v>
      </c>
      <c r="B102" s="1400" t="s">
        <v>195</v>
      </c>
      <c r="C102" s="1401"/>
      <c r="D102" s="1401"/>
      <c r="E102" s="1401"/>
      <c r="F102" s="1401"/>
      <c r="G102" s="1401"/>
      <c r="H102" s="1401"/>
      <c r="I102" s="1401"/>
      <c r="J102" s="1401"/>
      <c r="K102" s="1401"/>
      <c r="L102" s="1401"/>
      <c r="M102" s="1402"/>
      <c r="N102" s="1151"/>
      <c r="O102" s="130">
        <v>9</v>
      </c>
      <c r="P102" s="1213">
        <f t="shared" si="1"/>
        <v>90</v>
      </c>
      <c r="Q102" s="1213"/>
      <c r="R102" s="1763">
        <v>34</v>
      </c>
      <c r="S102" s="1507"/>
      <c r="T102" s="1763">
        <v>18</v>
      </c>
      <c r="U102" s="1507"/>
      <c r="V102" s="1763"/>
      <c r="W102" s="1507"/>
      <c r="X102" s="1763">
        <v>16</v>
      </c>
      <c r="Y102" s="1507"/>
      <c r="Z102" s="1500"/>
      <c r="AA102" s="1501"/>
      <c r="AB102" s="14"/>
      <c r="AC102" s="50"/>
      <c r="AD102" s="89"/>
      <c r="AE102" s="172"/>
      <c r="AF102" s="50"/>
      <c r="AG102" s="323"/>
      <c r="AH102" s="49"/>
      <c r="AI102" s="50"/>
      <c r="AJ102" s="89"/>
      <c r="AK102" s="1403"/>
      <c r="AL102" s="1404"/>
      <c r="AM102" s="98"/>
      <c r="AN102" s="99"/>
      <c r="AO102" s="14"/>
      <c r="AP102" s="50"/>
      <c r="AQ102" s="89"/>
      <c r="AR102" s="49"/>
      <c r="AS102" s="50"/>
      <c r="AT102" s="37"/>
      <c r="AU102" s="618"/>
      <c r="AV102" s="619"/>
      <c r="AW102" s="620"/>
      <c r="AX102" s="621"/>
      <c r="AY102" s="619"/>
      <c r="AZ102" s="622"/>
      <c r="BA102" s="1100">
        <v>90</v>
      </c>
      <c r="BB102" s="986">
        <v>34</v>
      </c>
      <c r="BC102" s="1101">
        <v>3</v>
      </c>
      <c r="BD102" s="330"/>
      <c r="BE102" s="51"/>
      <c r="BF102" s="173"/>
      <c r="BG102" s="1173">
        <v>3</v>
      </c>
      <c r="BH102" s="1864" t="s">
        <v>305</v>
      </c>
      <c r="BI102" s="1865"/>
    </row>
    <row r="103" spans="1:210" ht="132.75" customHeight="1" x14ac:dyDescent="0.95">
      <c r="A103" s="861" t="s">
        <v>354</v>
      </c>
      <c r="B103" s="1210" t="s">
        <v>194</v>
      </c>
      <c r="C103" s="1211"/>
      <c r="D103" s="1211"/>
      <c r="E103" s="1211"/>
      <c r="F103" s="1211"/>
      <c r="G103" s="1211"/>
      <c r="H103" s="1211"/>
      <c r="I103" s="1211"/>
      <c r="J103" s="1211"/>
      <c r="K103" s="1211"/>
      <c r="L103" s="1211"/>
      <c r="M103" s="1212"/>
      <c r="N103" s="951"/>
      <c r="O103" s="948">
        <v>9</v>
      </c>
      <c r="P103" s="1213">
        <f t="shared" si="1"/>
        <v>90</v>
      </c>
      <c r="Q103" s="1213"/>
      <c r="R103" s="1214">
        <v>34</v>
      </c>
      <c r="S103" s="1215"/>
      <c r="T103" s="1214">
        <v>16</v>
      </c>
      <c r="U103" s="1215"/>
      <c r="V103" s="1214"/>
      <c r="W103" s="1215"/>
      <c r="X103" s="1214">
        <v>18</v>
      </c>
      <c r="Y103" s="1215"/>
      <c r="Z103" s="1491"/>
      <c r="AA103" s="1492"/>
      <c r="AB103" s="5"/>
      <c r="AC103" s="760"/>
      <c r="AD103" s="6"/>
      <c r="AE103" s="7"/>
      <c r="AF103" s="760"/>
      <c r="AG103" s="8"/>
      <c r="AH103" s="5"/>
      <c r="AI103" s="760"/>
      <c r="AJ103" s="764"/>
      <c r="AK103" s="1515"/>
      <c r="AL103" s="1516"/>
      <c r="AM103" s="101"/>
      <c r="AN103" s="102"/>
      <c r="AO103" s="771"/>
      <c r="AP103" s="760"/>
      <c r="AQ103" s="6"/>
      <c r="AR103" s="7"/>
      <c r="AS103" s="760"/>
      <c r="AT103" s="764"/>
      <c r="AU103" s="613"/>
      <c r="AV103" s="614"/>
      <c r="AW103" s="615"/>
      <c r="AX103" s="616"/>
      <c r="AY103" s="614"/>
      <c r="AZ103" s="617"/>
      <c r="BA103" s="1041">
        <v>90</v>
      </c>
      <c r="BB103" s="1102">
        <v>34</v>
      </c>
      <c r="BC103" s="1103">
        <v>3</v>
      </c>
      <c r="BD103" s="329"/>
      <c r="BE103" s="770"/>
      <c r="BF103" s="816"/>
      <c r="BG103" s="1167">
        <v>3</v>
      </c>
      <c r="BH103" s="1864" t="s">
        <v>42</v>
      </c>
      <c r="BI103" s="1865"/>
    </row>
    <row r="104" spans="1:210" ht="122.25" customHeight="1" thickBot="1" x14ac:dyDescent="1">
      <c r="A104" s="277" t="s">
        <v>355</v>
      </c>
      <c r="B104" s="1495" t="s">
        <v>196</v>
      </c>
      <c r="C104" s="1496"/>
      <c r="D104" s="1496"/>
      <c r="E104" s="1496"/>
      <c r="F104" s="1496"/>
      <c r="G104" s="1496"/>
      <c r="H104" s="1496"/>
      <c r="I104" s="1496"/>
      <c r="J104" s="1496"/>
      <c r="K104" s="1496"/>
      <c r="L104" s="1496"/>
      <c r="M104" s="1497"/>
      <c r="N104" s="1156"/>
      <c r="O104" s="952">
        <v>9</v>
      </c>
      <c r="P104" s="1213">
        <f t="shared" si="1"/>
        <v>90</v>
      </c>
      <c r="Q104" s="1213"/>
      <c r="R104" s="1479">
        <v>34</v>
      </c>
      <c r="S104" s="1285"/>
      <c r="T104" s="1479">
        <v>16</v>
      </c>
      <c r="U104" s="1285"/>
      <c r="V104" s="1479"/>
      <c r="W104" s="1285"/>
      <c r="X104" s="1479">
        <v>18</v>
      </c>
      <c r="Y104" s="1285"/>
      <c r="Z104" s="1454"/>
      <c r="AA104" s="1455"/>
      <c r="AB104" s="482"/>
      <c r="AC104" s="788"/>
      <c r="AD104" s="26"/>
      <c r="AE104" s="483"/>
      <c r="AF104" s="788"/>
      <c r="AG104" s="832"/>
      <c r="AH104" s="785"/>
      <c r="AI104" s="788"/>
      <c r="AJ104" s="26"/>
      <c r="AK104" s="1876"/>
      <c r="AL104" s="1877"/>
      <c r="AM104" s="484"/>
      <c r="AN104" s="485"/>
      <c r="AO104" s="482"/>
      <c r="AP104" s="788"/>
      <c r="AQ104" s="26"/>
      <c r="AR104" s="785"/>
      <c r="AS104" s="788"/>
      <c r="AT104" s="799"/>
      <c r="AU104" s="623"/>
      <c r="AV104" s="624"/>
      <c r="AW104" s="625"/>
      <c r="AX104" s="626"/>
      <c r="AY104" s="624"/>
      <c r="AZ104" s="627"/>
      <c r="BA104" s="1104">
        <v>90</v>
      </c>
      <c r="BB104" s="1105">
        <v>34</v>
      </c>
      <c r="BC104" s="1106">
        <v>3</v>
      </c>
      <c r="BD104" s="486"/>
      <c r="BE104" s="784"/>
      <c r="BF104" s="29"/>
      <c r="BG104" s="1168">
        <v>3</v>
      </c>
      <c r="BH104" s="1878" t="s">
        <v>43</v>
      </c>
      <c r="BI104" s="1879"/>
    </row>
    <row r="105" spans="1:210" s="281" customFormat="1" ht="141" customHeight="1" thickBot="1" x14ac:dyDescent="0.5">
      <c r="A105" s="658" t="s">
        <v>277</v>
      </c>
      <c r="B105" s="1549" t="s">
        <v>456</v>
      </c>
      <c r="C105" s="1550"/>
      <c r="D105" s="1550"/>
      <c r="E105" s="1550"/>
      <c r="F105" s="1550"/>
      <c r="G105" s="1550"/>
      <c r="H105" s="1550"/>
      <c r="I105" s="1550"/>
      <c r="J105" s="1550"/>
      <c r="K105" s="1550"/>
      <c r="L105" s="1550"/>
      <c r="M105" s="1550"/>
      <c r="N105" s="1152"/>
      <c r="O105" s="1153"/>
      <c r="P105" s="1450"/>
      <c r="Q105" s="1450"/>
      <c r="R105" s="1450"/>
      <c r="S105" s="1450"/>
      <c r="T105" s="1450"/>
      <c r="U105" s="1450"/>
      <c r="V105" s="1450"/>
      <c r="W105" s="1450"/>
      <c r="X105" s="1450"/>
      <c r="Y105" s="1450"/>
      <c r="Z105" s="1438"/>
      <c r="AA105" s="1729"/>
      <c r="AB105" s="16"/>
      <c r="AC105" s="759"/>
      <c r="AD105" s="44"/>
      <c r="AE105" s="48"/>
      <c r="AF105" s="759"/>
      <c r="AG105" s="168"/>
      <c r="AH105" s="39"/>
      <c r="AI105" s="759"/>
      <c r="AJ105" s="44"/>
      <c r="AK105" s="1498"/>
      <c r="AL105" s="1445"/>
      <c r="AM105" s="759"/>
      <c r="AN105" s="787"/>
      <c r="AO105" s="16"/>
      <c r="AP105" s="759"/>
      <c r="AQ105" s="44"/>
      <c r="AR105" s="48"/>
      <c r="AS105" s="759"/>
      <c r="AT105" s="168"/>
      <c r="AU105" s="578"/>
      <c r="AV105" s="579"/>
      <c r="AW105" s="580"/>
      <c r="AX105" s="628"/>
      <c r="AY105" s="579"/>
      <c r="AZ105" s="629"/>
      <c r="BA105" s="73"/>
      <c r="BB105" s="864"/>
      <c r="BC105" s="72"/>
      <c r="BD105" s="328"/>
      <c r="BE105" s="864"/>
      <c r="BF105" s="168"/>
      <c r="BG105" s="176"/>
      <c r="BH105" s="1862"/>
      <c r="BI105" s="1863"/>
      <c r="BJ105" s="280"/>
    </row>
    <row r="106" spans="1:210" s="282" customFormat="1" ht="61.2" x14ac:dyDescent="0.95">
      <c r="A106" s="267" t="s">
        <v>278</v>
      </c>
      <c r="B106" s="1410" t="s">
        <v>241</v>
      </c>
      <c r="C106" s="1411"/>
      <c r="D106" s="1411"/>
      <c r="E106" s="1411"/>
      <c r="F106" s="1411"/>
      <c r="G106" s="1411"/>
      <c r="H106" s="1411"/>
      <c r="I106" s="1411"/>
      <c r="J106" s="1411"/>
      <c r="K106" s="1411"/>
      <c r="L106" s="1411"/>
      <c r="M106" s="1411"/>
      <c r="N106" s="1157"/>
      <c r="O106" s="178">
        <v>7</v>
      </c>
      <c r="P106" s="1453">
        <v>120</v>
      </c>
      <c r="Q106" s="1453"/>
      <c r="R106" s="1499">
        <f>T106+V106+X106</f>
        <v>80</v>
      </c>
      <c r="S106" s="1453"/>
      <c r="T106" s="1453">
        <v>48</v>
      </c>
      <c r="U106" s="1453"/>
      <c r="V106" s="1453">
        <v>32</v>
      </c>
      <c r="W106" s="1453"/>
      <c r="X106" s="1453"/>
      <c r="Y106" s="1453"/>
      <c r="Z106" s="1819"/>
      <c r="AA106" s="1820"/>
      <c r="AB106" s="190"/>
      <c r="AC106" s="817"/>
      <c r="AD106" s="186"/>
      <c r="AE106" s="822"/>
      <c r="AF106" s="817"/>
      <c r="AG106" s="818"/>
      <c r="AH106" s="190"/>
      <c r="AI106" s="822"/>
      <c r="AJ106" s="186"/>
      <c r="AK106" s="1573"/>
      <c r="AL106" s="1574"/>
      <c r="AM106" s="188"/>
      <c r="AN106" s="189"/>
      <c r="AO106" s="190"/>
      <c r="AP106" s="817"/>
      <c r="AQ106" s="186"/>
      <c r="AR106" s="822" t="s">
        <v>158</v>
      </c>
      <c r="AS106" s="817"/>
      <c r="AT106" s="818"/>
      <c r="AU106" s="1108">
        <v>120</v>
      </c>
      <c r="AV106" s="1109">
        <v>80</v>
      </c>
      <c r="AW106" s="1110">
        <v>3</v>
      </c>
      <c r="AX106" s="1111"/>
      <c r="AY106" s="1109"/>
      <c r="AZ106" s="1112"/>
      <c r="BA106" s="1113"/>
      <c r="BB106" s="1114"/>
      <c r="BC106" s="1115"/>
      <c r="BD106" s="331"/>
      <c r="BE106" s="821"/>
      <c r="BF106" s="818"/>
      <c r="BG106" s="1166">
        <v>3</v>
      </c>
      <c r="BH106" s="1923" t="s">
        <v>124</v>
      </c>
      <c r="BI106" s="1924"/>
      <c r="BJ106" s="280"/>
      <c r="BK106" s="281"/>
      <c r="BL106" s="281"/>
      <c r="BM106" s="281"/>
      <c r="BN106" s="281"/>
      <c r="BO106" s="281"/>
      <c r="BP106" s="281"/>
      <c r="BQ106" s="281"/>
      <c r="BR106" s="281"/>
      <c r="BS106" s="281"/>
      <c r="BT106" s="281"/>
      <c r="BU106" s="281"/>
      <c r="BV106" s="281"/>
      <c r="BW106" s="281"/>
      <c r="BX106" s="281"/>
      <c r="BY106" s="281"/>
      <c r="BZ106" s="281"/>
      <c r="CA106" s="281"/>
      <c r="CB106" s="281"/>
      <c r="CC106" s="281"/>
      <c r="CD106" s="281"/>
      <c r="CE106" s="281"/>
      <c r="CF106" s="281"/>
      <c r="CG106" s="281"/>
      <c r="CH106" s="281"/>
      <c r="CI106" s="281"/>
      <c r="CJ106" s="281"/>
      <c r="CK106" s="281"/>
      <c r="CL106" s="281"/>
      <c r="CM106" s="281"/>
      <c r="CN106" s="281"/>
      <c r="CO106" s="281"/>
      <c r="CP106" s="281"/>
      <c r="CQ106" s="281"/>
      <c r="CR106" s="281"/>
      <c r="CS106" s="281"/>
      <c r="CT106" s="281"/>
      <c r="CU106" s="281"/>
      <c r="CV106" s="281"/>
      <c r="CW106" s="281"/>
      <c r="CX106" s="281"/>
      <c r="CY106" s="281"/>
      <c r="CZ106" s="281"/>
      <c r="DA106" s="281"/>
      <c r="DB106" s="281"/>
      <c r="DC106" s="281"/>
      <c r="DD106" s="281"/>
      <c r="DE106" s="281"/>
      <c r="DF106" s="281"/>
      <c r="DG106" s="281"/>
      <c r="DH106" s="281"/>
      <c r="DI106" s="281"/>
      <c r="DJ106" s="281"/>
      <c r="DK106" s="281"/>
      <c r="DL106" s="281"/>
      <c r="DM106" s="281"/>
      <c r="DN106" s="281"/>
      <c r="DO106" s="281"/>
      <c r="DP106" s="281"/>
      <c r="DQ106" s="281"/>
      <c r="DR106" s="281"/>
      <c r="DS106" s="281"/>
      <c r="DT106" s="281"/>
      <c r="DU106" s="281"/>
      <c r="DV106" s="281"/>
      <c r="DW106" s="281"/>
      <c r="DX106" s="281"/>
      <c r="DY106" s="281"/>
      <c r="DZ106" s="281"/>
      <c r="EA106" s="281"/>
      <c r="EB106" s="281"/>
      <c r="EC106" s="281"/>
      <c r="ED106" s="281"/>
      <c r="EE106" s="281"/>
      <c r="EF106" s="281"/>
      <c r="EG106" s="281"/>
      <c r="EH106" s="281"/>
      <c r="EI106" s="281"/>
      <c r="EJ106" s="281"/>
      <c r="EK106" s="281"/>
      <c r="EL106" s="281"/>
      <c r="EM106" s="281"/>
      <c r="EN106" s="281"/>
      <c r="EO106" s="281"/>
      <c r="EP106" s="281"/>
      <c r="EQ106" s="281"/>
      <c r="ER106" s="281"/>
      <c r="ES106" s="281"/>
      <c r="ET106" s="281"/>
      <c r="EU106" s="281"/>
      <c r="EV106" s="281"/>
      <c r="EW106" s="281"/>
      <c r="EX106" s="281"/>
      <c r="EY106" s="281"/>
      <c r="EZ106" s="281"/>
      <c r="FA106" s="281"/>
      <c r="FB106" s="281"/>
      <c r="FC106" s="281"/>
      <c r="FD106" s="281"/>
      <c r="FE106" s="281"/>
      <c r="FF106" s="281"/>
      <c r="FG106" s="281"/>
      <c r="FH106" s="281"/>
      <c r="FI106" s="281"/>
      <c r="FJ106" s="281"/>
      <c r="FK106" s="281"/>
      <c r="FL106" s="281"/>
      <c r="FM106" s="281"/>
      <c r="FN106" s="281"/>
      <c r="FO106" s="281"/>
      <c r="FP106" s="281"/>
      <c r="FQ106" s="281"/>
      <c r="FR106" s="281"/>
    </row>
    <row r="107" spans="1:210" ht="56.4" customHeight="1" x14ac:dyDescent="0.25">
      <c r="A107" s="1897" t="s">
        <v>279</v>
      </c>
      <c r="B107" s="1210" t="s">
        <v>185</v>
      </c>
      <c r="C107" s="1211"/>
      <c r="D107" s="1211"/>
      <c r="E107" s="1211"/>
      <c r="F107" s="1211"/>
      <c r="G107" s="1211"/>
      <c r="H107" s="1211"/>
      <c r="I107" s="1211"/>
      <c r="J107" s="1211"/>
      <c r="K107" s="1211"/>
      <c r="L107" s="1211"/>
      <c r="M107" s="1211"/>
      <c r="N107" s="951">
        <v>8</v>
      </c>
      <c r="O107" s="950"/>
      <c r="P107" s="1213">
        <f>AB107+AE107+AH107+AK107+AO107+AR107+AU107+AX107+BA107+BD107</f>
        <v>220</v>
      </c>
      <c r="Q107" s="1213"/>
      <c r="R107" s="1418">
        <v>96</v>
      </c>
      <c r="S107" s="1419"/>
      <c r="T107" s="1419">
        <v>48</v>
      </c>
      <c r="U107" s="1419"/>
      <c r="V107" s="1419">
        <v>16</v>
      </c>
      <c r="W107" s="1419"/>
      <c r="X107" s="1419">
        <v>32</v>
      </c>
      <c r="Y107" s="1419"/>
      <c r="Z107" s="1706"/>
      <c r="AA107" s="1707"/>
      <c r="AB107" s="5"/>
      <c r="AC107" s="760"/>
      <c r="AD107" s="6"/>
      <c r="AE107" s="7"/>
      <c r="AF107" s="760"/>
      <c r="AG107" s="8"/>
      <c r="AH107" s="771"/>
      <c r="AI107" s="760"/>
      <c r="AJ107" s="6"/>
      <c r="AK107" s="1815"/>
      <c r="AL107" s="1816"/>
      <c r="AM107" s="771"/>
      <c r="AN107" s="764"/>
      <c r="AO107" s="5"/>
      <c r="AP107" s="760"/>
      <c r="AQ107" s="6"/>
      <c r="AR107" s="7"/>
      <c r="AS107" s="760"/>
      <c r="AT107" s="8"/>
      <c r="AU107" s="1074"/>
      <c r="AV107" s="1075"/>
      <c r="AW107" s="1068"/>
      <c r="AX107" s="1116">
        <v>220</v>
      </c>
      <c r="AY107" s="1075">
        <v>96</v>
      </c>
      <c r="AZ107" s="1099">
        <v>6</v>
      </c>
      <c r="BA107" s="1041"/>
      <c r="BB107" s="1102"/>
      <c r="BC107" s="1103"/>
      <c r="BD107" s="329"/>
      <c r="BE107" s="770"/>
      <c r="BF107" s="8"/>
      <c r="BG107" s="1167">
        <v>6</v>
      </c>
      <c r="BH107" s="1408" t="s">
        <v>137</v>
      </c>
      <c r="BI107" s="1409"/>
    </row>
    <row r="108" spans="1:210" ht="120.75" customHeight="1" x14ac:dyDescent="0.95">
      <c r="A108" s="1897"/>
      <c r="B108" s="1210" t="s">
        <v>457</v>
      </c>
      <c r="C108" s="1211"/>
      <c r="D108" s="1211"/>
      <c r="E108" s="1211"/>
      <c r="F108" s="1211"/>
      <c r="G108" s="1211"/>
      <c r="H108" s="1211"/>
      <c r="I108" s="1211"/>
      <c r="J108" s="1211"/>
      <c r="K108" s="1211"/>
      <c r="L108" s="1211"/>
      <c r="M108" s="1211"/>
      <c r="N108" s="951"/>
      <c r="O108" s="950"/>
      <c r="P108" s="1213">
        <f>AB108+AE108+AH108+AK108+AO108+AR108+AU108+AX108+BA108+BD108</f>
        <v>40</v>
      </c>
      <c r="Q108" s="1213"/>
      <c r="R108" s="1418"/>
      <c r="S108" s="1419"/>
      <c r="T108" s="1419"/>
      <c r="U108" s="1419"/>
      <c r="V108" s="1419"/>
      <c r="W108" s="1419"/>
      <c r="X108" s="1419"/>
      <c r="Y108" s="1419"/>
      <c r="Z108" s="1706"/>
      <c r="AA108" s="1707"/>
      <c r="AB108" s="5"/>
      <c r="AC108" s="760"/>
      <c r="AD108" s="6"/>
      <c r="AE108" s="7"/>
      <c r="AF108" s="760"/>
      <c r="AG108" s="8"/>
      <c r="AH108" s="771"/>
      <c r="AI108" s="760"/>
      <c r="AJ108" s="6"/>
      <c r="AK108" s="1815"/>
      <c r="AL108" s="1816"/>
      <c r="AM108" s="101"/>
      <c r="AN108" s="193"/>
      <c r="AO108" s="5"/>
      <c r="AP108" s="760"/>
      <c r="AQ108" s="6"/>
      <c r="AR108" s="7"/>
      <c r="AS108" s="760"/>
      <c r="AT108" s="8"/>
      <c r="AU108" s="1074"/>
      <c r="AV108" s="1075"/>
      <c r="AW108" s="1068"/>
      <c r="AX108" s="1116">
        <v>40</v>
      </c>
      <c r="AY108" s="1075"/>
      <c r="AZ108" s="1099">
        <v>1</v>
      </c>
      <c r="BA108" s="1041"/>
      <c r="BB108" s="1102"/>
      <c r="BC108" s="1103"/>
      <c r="BD108" s="329"/>
      <c r="BE108" s="770"/>
      <c r="BF108" s="8"/>
      <c r="BG108" s="1167">
        <v>1</v>
      </c>
      <c r="BH108" s="1242" t="s">
        <v>396</v>
      </c>
      <c r="BI108" s="1243"/>
    </row>
    <row r="109" spans="1:210" s="282" customFormat="1" ht="72.75" customHeight="1" x14ac:dyDescent="0.95">
      <c r="A109" s="1897" t="s">
        <v>280</v>
      </c>
      <c r="B109" s="1407" t="s">
        <v>186</v>
      </c>
      <c r="C109" s="1211"/>
      <c r="D109" s="1211"/>
      <c r="E109" s="1211"/>
      <c r="F109" s="1211"/>
      <c r="G109" s="1211"/>
      <c r="H109" s="1211"/>
      <c r="I109" s="1211"/>
      <c r="J109" s="1211"/>
      <c r="K109" s="1211"/>
      <c r="L109" s="1211"/>
      <c r="M109" s="1211"/>
      <c r="N109" s="951">
        <v>9</v>
      </c>
      <c r="O109" s="1158"/>
      <c r="P109" s="1213">
        <f>AB109+AE109+AH109+AK109+AO109+AR109+AU109+AX109+BA109+BD109</f>
        <v>130</v>
      </c>
      <c r="Q109" s="1213"/>
      <c r="R109" s="1418">
        <v>82</v>
      </c>
      <c r="S109" s="1419"/>
      <c r="T109" s="1377">
        <v>48</v>
      </c>
      <c r="U109" s="1378"/>
      <c r="V109" s="1377">
        <v>16</v>
      </c>
      <c r="W109" s="1378"/>
      <c r="X109" s="1377">
        <v>18</v>
      </c>
      <c r="Y109" s="1378"/>
      <c r="Z109" s="1451"/>
      <c r="AA109" s="1452"/>
      <c r="AB109" s="174"/>
      <c r="AC109" s="766"/>
      <c r="AD109" s="41"/>
      <c r="AE109" s="69"/>
      <c r="AF109" s="766"/>
      <c r="AG109" s="816"/>
      <c r="AH109" s="763"/>
      <c r="AI109" s="766"/>
      <c r="AJ109" s="41"/>
      <c r="AK109" s="1448"/>
      <c r="AL109" s="1449"/>
      <c r="AM109" s="103"/>
      <c r="AN109" s="104"/>
      <c r="AO109" s="174"/>
      <c r="AP109" s="766"/>
      <c r="AQ109" s="6"/>
      <c r="AR109" s="771"/>
      <c r="AS109" s="760"/>
      <c r="AT109" s="8"/>
      <c r="AU109" s="1074"/>
      <c r="AV109" s="1075"/>
      <c r="AW109" s="1117"/>
      <c r="AX109" s="1118"/>
      <c r="AY109" s="1119"/>
      <c r="AZ109" s="1120"/>
      <c r="BA109" s="1041">
        <v>130</v>
      </c>
      <c r="BB109" s="1102">
        <v>82</v>
      </c>
      <c r="BC109" s="1103">
        <v>4</v>
      </c>
      <c r="BD109" s="332"/>
      <c r="BE109" s="786"/>
      <c r="BF109" s="816"/>
      <c r="BG109" s="1167">
        <v>4</v>
      </c>
      <c r="BH109" s="1864" t="s">
        <v>139</v>
      </c>
      <c r="BI109" s="1865"/>
      <c r="BJ109" s="280"/>
      <c r="BK109" s="281"/>
      <c r="BL109" s="281"/>
      <c r="BM109" s="281"/>
      <c r="BN109" s="281"/>
      <c r="BO109" s="281"/>
      <c r="BP109" s="281"/>
      <c r="BQ109" s="281"/>
      <c r="BR109" s="281"/>
      <c r="BS109" s="281"/>
      <c r="BT109" s="281"/>
      <c r="BU109" s="281"/>
      <c r="BV109" s="281"/>
      <c r="BW109" s="281"/>
      <c r="BX109" s="281"/>
      <c r="BY109" s="281"/>
      <c r="BZ109" s="281"/>
      <c r="CA109" s="281"/>
      <c r="CB109" s="281"/>
      <c r="CC109" s="281"/>
      <c r="CD109" s="281"/>
      <c r="CE109" s="281"/>
      <c r="CF109" s="281"/>
      <c r="CG109" s="281"/>
      <c r="CH109" s="281"/>
      <c r="CI109" s="281"/>
      <c r="CJ109" s="281"/>
      <c r="CK109" s="281"/>
      <c r="CL109" s="281"/>
      <c r="CM109" s="281"/>
      <c r="CN109" s="281"/>
      <c r="CO109" s="281"/>
      <c r="CP109" s="281"/>
      <c r="CQ109" s="281"/>
      <c r="CR109" s="281"/>
      <c r="CS109" s="281"/>
      <c r="CT109" s="281"/>
      <c r="CU109" s="281"/>
      <c r="CV109" s="281"/>
      <c r="CW109" s="281"/>
      <c r="CX109" s="281"/>
      <c r="CY109" s="281"/>
      <c r="CZ109" s="281"/>
      <c r="DA109" s="281"/>
      <c r="DB109" s="281"/>
      <c r="DC109" s="281"/>
      <c r="DD109" s="281"/>
      <c r="DE109" s="281"/>
      <c r="DF109" s="281"/>
      <c r="DG109" s="281"/>
      <c r="DH109" s="281"/>
      <c r="DI109" s="281"/>
      <c r="DJ109" s="281"/>
      <c r="DK109" s="281"/>
      <c r="DL109" s="281"/>
      <c r="DM109" s="281"/>
      <c r="DN109" s="281"/>
      <c r="DO109" s="281"/>
      <c r="DP109" s="281"/>
      <c r="DQ109" s="281"/>
      <c r="DR109" s="281"/>
      <c r="DS109" s="281"/>
      <c r="DT109" s="281"/>
      <c r="DU109" s="281"/>
      <c r="DV109" s="281"/>
      <c r="DW109" s="281"/>
      <c r="DX109" s="281"/>
      <c r="DY109" s="281"/>
      <c r="DZ109" s="281"/>
      <c r="EA109" s="281"/>
      <c r="EB109" s="281"/>
      <c r="EC109" s="281"/>
      <c r="ED109" s="281"/>
      <c r="EE109" s="281"/>
      <c r="EF109" s="281"/>
      <c r="EG109" s="281"/>
      <c r="EH109" s="281"/>
      <c r="EI109" s="281"/>
      <c r="EJ109" s="281"/>
      <c r="EK109" s="281"/>
      <c r="EL109" s="281"/>
      <c r="EM109" s="281"/>
      <c r="EN109" s="281"/>
      <c r="EO109" s="281"/>
      <c r="EP109" s="281"/>
      <c r="EQ109" s="281"/>
      <c r="ER109" s="281"/>
      <c r="ES109" s="281"/>
      <c r="ET109" s="281"/>
      <c r="EU109" s="281"/>
      <c r="EV109" s="281"/>
      <c r="EW109" s="281"/>
      <c r="EX109" s="281"/>
      <c r="EY109" s="281"/>
      <c r="EZ109" s="281"/>
      <c r="FA109" s="281"/>
      <c r="FB109" s="281"/>
      <c r="FC109" s="281"/>
      <c r="FD109" s="281"/>
      <c r="FE109" s="281"/>
      <c r="FF109" s="281"/>
      <c r="FG109" s="281"/>
      <c r="FH109" s="281"/>
      <c r="FI109" s="281"/>
      <c r="FJ109" s="281"/>
      <c r="FK109" s="281"/>
      <c r="FL109" s="281"/>
      <c r="FM109" s="281"/>
      <c r="FN109" s="281"/>
      <c r="FO109" s="281"/>
      <c r="FP109" s="281"/>
      <c r="FQ109" s="281"/>
      <c r="FR109" s="281"/>
      <c r="FS109" s="281"/>
      <c r="FT109" s="281"/>
      <c r="FU109" s="281"/>
      <c r="FV109" s="281"/>
      <c r="FW109" s="281"/>
      <c r="FX109" s="281"/>
      <c r="FY109" s="281"/>
      <c r="FZ109" s="281"/>
      <c r="GA109" s="281"/>
      <c r="GB109" s="281"/>
      <c r="GC109" s="281"/>
      <c r="GD109" s="281"/>
      <c r="GE109" s="281"/>
      <c r="GF109" s="281"/>
      <c r="GG109" s="281"/>
      <c r="GH109" s="281"/>
      <c r="GI109" s="281"/>
      <c r="GJ109" s="281"/>
      <c r="GK109" s="281"/>
      <c r="GL109" s="281"/>
      <c r="GM109" s="281"/>
      <c r="GN109" s="281"/>
      <c r="GO109" s="281"/>
      <c r="GP109" s="281"/>
      <c r="GQ109" s="281"/>
      <c r="GR109" s="281"/>
      <c r="GS109" s="281"/>
      <c r="GT109" s="281"/>
      <c r="GU109" s="281"/>
      <c r="GV109" s="281"/>
      <c r="GW109" s="281"/>
      <c r="GX109" s="281"/>
      <c r="GY109" s="281"/>
      <c r="GZ109" s="281"/>
      <c r="HA109" s="281"/>
      <c r="HB109" s="281"/>
    </row>
    <row r="110" spans="1:210" ht="123" customHeight="1" x14ac:dyDescent="0.95">
      <c r="A110" s="1897"/>
      <c r="B110" s="1210" t="s">
        <v>460</v>
      </c>
      <c r="C110" s="1211"/>
      <c r="D110" s="1211"/>
      <c r="E110" s="1211"/>
      <c r="F110" s="1211"/>
      <c r="G110" s="1211"/>
      <c r="H110" s="1211"/>
      <c r="I110" s="1211"/>
      <c r="J110" s="1211"/>
      <c r="K110" s="1211"/>
      <c r="L110" s="1211"/>
      <c r="M110" s="1211"/>
      <c r="N110" s="951"/>
      <c r="O110" s="1158"/>
      <c r="P110" s="1213">
        <f>AB110+AE110+AH110+AK110+AO110+AR110+AU110+AX110+BA110+BD110</f>
        <v>60</v>
      </c>
      <c r="Q110" s="1213"/>
      <c r="R110" s="1418"/>
      <c r="S110" s="1419"/>
      <c r="T110" s="1377"/>
      <c r="U110" s="1378"/>
      <c r="V110" s="1377"/>
      <c r="W110" s="1378"/>
      <c r="X110" s="1377"/>
      <c r="Y110" s="1378"/>
      <c r="Z110" s="1451"/>
      <c r="AA110" s="1452"/>
      <c r="AB110" s="174"/>
      <c r="AC110" s="766"/>
      <c r="AD110" s="41"/>
      <c r="AE110" s="69"/>
      <c r="AF110" s="766"/>
      <c r="AG110" s="816"/>
      <c r="AH110" s="763"/>
      <c r="AI110" s="766"/>
      <c r="AJ110" s="42"/>
      <c r="AK110" s="1448"/>
      <c r="AL110" s="1449"/>
      <c r="AM110" s="103"/>
      <c r="AN110" s="104"/>
      <c r="AO110" s="174"/>
      <c r="AP110" s="766"/>
      <c r="AQ110" s="6"/>
      <c r="AR110" s="771"/>
      <c r="AS110" s="760"/>
      <c r="AT110" s="8"/>
      <c r="AU110" s="1074"/>
      <c r="AV110" s="1075"/>
      <c r="AW110" s="1117"/>
      <c r="AX110" s="1118"/>
      <c r="AY110" s="1119"/>
      <c r="AZ110" s="1120"/>
      <c r="BA110" s="1041">
        <v>60</v>
      </c>
      <c r="BB110" s="1102"/>
      <c r="BC110" s="1103">
        <v>2</v>
      </c>
      <c r="BD110" s="332"/>
      <c r="BE110" s="786"/>
      <c r="BF110" s="816"/>
      <c r="BG110" s="1167">
        <v>2</v>
      </c>
      <c r="BH110" s="1408" t="s">
        <v>395</v>
      </c>
      <c r="BI110" s="1409"/>
    </row>
    <row r="111" spans="1:210" ht="131.25" customHeight="1" thickBot="1" x14ac:dyDescent="1">
      <c r="A111" s="277" t="s">
        <v>281</v>
      </c>
      <c r="B111" s="1495" t="s">
        <v>187</v>
      </c>
      <c r="C111" s="1496"/>
      <c r="D111" s="1496"/>
      <c r="E111" s="1496"/>
      <c r="F111" s="1496"/>
      <c r="G111" s="1496"/>
      <c r="H111" s="1496"/>
      <c r="I111" s="1496"/>
      <c r="J111" s="1496"/>
      <c r="K111" s="1496"/>
      <c r="L111" s="1496"/>
      <c r="M111" s="1496"/>
      <c r="N111" s="1159"/>
      <c r="O111" s="1160">
        <v>9</v>
      </c>
      <c r="P111" s="1213">
        <f>AB111+AE111+AH111+AK111+AO111+AR111+AU111+AX111+BA111+BD111</f>
        <v>90</v>
      </c>
      <c r="Q111" s="1213"/>
      <c r="R111" s="1464">
        <v>34</v>
      </c>
      <c r="S111" s="1693"/>
      <c r="T111" s="1779">
        <v>18</v>
      </c>
      <c r="U111" s="1780"/>
      <c r="V111" s="1779"/>
      <c r="W111" s="1780"/>
      <c r="X111" s="1779">
        <v>16</v>
      </c>
      <c r="Y111" s="1780"/>
      <c r="Z111" s="1834"/>
      <c r="AA111" s="1835"/>
      <c r="AB111" s="481"/>
      <c r="AC111" s="194"/>
      <c r="AD111" s="28"/>
      <c r="AE111" s="487"/>
      <c r="AF111" s="194"/>
      <c r="AG111" s="29"/>
      <c r="AH111" s="815"/>
      <c r="AI111" s="194"/>
      <c r="AJ111" s="854"/>
      <c r="AK111" s="1547"/>
      <c r="AL111" s="1548"/>
      <c r="AM111" s="488"/>
      <c r="AN111" s="489"/>
      <c r="AO111" s="481"/>
      <c r="AP111" s="194"/>
      <c r="AQ111" s="26"/>
      <c r="AR111" s="785"/>
      <c r="AS111" s="788"/>
      <c r="AT111" s="832"/>
      <c r="AU111" s="1121"/>
      <c r="AV111" s="1053"/>
      <c r="AW111" s="1122"/>
      <c r="AX111" s="1123"/>
      <c r="AY111" s="1124"/>
      <c r="AZ111" s="1125"/>
      <c r="BA111" s="1104">
        <v>90</v>
      </c>
      <c r="BB111" s="1105">
        <v>34</v>
      </c>
      <c r="BC111" s="1106">
        <v>3</v>
      </c>
      <c r="BD111" s="490"/>
      <c r="BE111" s="814"/>
      <c r="BF111" s="29"/>
      <c r="BG111" s="1168">
        <v>3</v>
      </c>
      <c r="BH111" s="1878" t="s">
        <v>139</v>
      </c>
      <c r="BI111" s="1879"/>
    </row>
    <row r="112" spans="1:210" ht="133.19999999999999" customHeight="1" thickBot="1" x14ac:dyDescent="1">
      <c r="A112" s="658" t="s">
        <v>282</v>
      </c>
      <c r="B112" s="1493" t="s">
        <v>209</v>
      </c>
      <c r="C112" s="1494"/>
      <c r="D112" s="1494"/>
      <c r="E112" s="1494"/>
      <c r="F112" s="1494"/>
      <c r="G112" s="1494"/>
      <c r="H112" s="1494"/>
      <c r="I112" s="1494"/>
      <c r="J112" s="1494"/>
      <c r="K112" s="1494"/>
      <c r="L112" s="1494"/>
      <c r="M112" s="1494"/>
      <c r="N112" s="1161"/>
      <c r="O112" s="945">
        <v>9</v>
      </c>
      <c r="P112" s="1230">
        <v>90</v>
      </c>
      <c r="Q112" s="1230"/>
      <c r="R112" s="1230">
        <v>34</v>
      </c>
      <c r="S112" s="1230"/>
      <c r="T112" s="1230">
        <v>16</v>
      </c>
      <c r="U112" s="1230"/>
      <c r="V112" s="1230"/>
      <c r="W112" s="1230"/>
      <c r="X112" s="1230">
        <v>18</v>
      </c>
      <c r="Y112" s="1230"/>
      <c r="Z112" s="1813"/>
      <c r="AA112" s="1814"/>
      <c r="AB112" s="16"/>
      <c r="AC112" s="759"/>
      <c r="AD112" s="44"/>
      <c r="AE112" s="48"/>
      <c r="AF112" s="759"/>
      <c r="AG112" s="168"/>
      <c r="AH112" s="16"/>
      <c r="AI112" s="759"/>
      <c r="AJ112" s="44"/>
      <c r="AK112" s="1896"/>
      <c r="AL112" s="1800"/>
      <c r="AM112" s="70"/>
      <c r="AN112" s="71"/>
      <c r="AO112" s="16"/>
      <c r="AP112" s="759"/>
      <c r="AQ112" s="44"/>
      <c r="AR112" s="39"/>
      <c r="AS112" s="759"/>
      <c r="AT112" s="168"/>
      <c r="AU112" s="1071"/>
      <c r="AV112" s="1072"/>
      <c r="AW112" s="1126"/>
      <c r="AX112" s="1073"/>
      <c r="AY112" s="1072"/>
      <c r="AZ112" s="1127"/>
      <c r="BA112" s="682">
        <v>90</v>
      </c>
      <c r="BB112" s="1128">
        <v>34</v>
      </c>
      <c r="BC112" s="1129">
        <v>3</v>
      </c>
      <c r="BD112" s="328"/>
      <c r="BE112" s="864"/>
      <c r="BF112" s="767"/>
      <c r="BG112" s="1169">
        <v>3</v>
      </c>
      <c r="BH112" s="1880" t="s">
        <v>39</v>
      </c>
      <c r="BI112" s="1881"/>
    </row>
    <row r="113" spans="1:210" ht="178.95" customHeight="1" thickBot="1" x14ac:dyDescent="1">
      <c r="A113" s="658" t="s">
        <v>284</v>
      </c>
      <c r="B113" s="1549" t="s">
        <v>458</v>
      </c>
      <c r="C113" s="1550"/>
      <c r="D113" s="1550"/>
      <c r="E113" s="1550"/>
      <c r="F113" s="1550"/>
      <c r="G113" s="1550"/>
      <c r="H113" s="1550"/>
      <c r="I113" s="1550"/>
      <c r="J113" s="1550"/>
      <c r="K113" s="1550"/>
      <c r="L113" s="1550"/>
      <c r="M113" s="1550"/>
      <c r="N113" s="1152"/>
      <c r="O113" s="945"/>
      <c r="P113" s="1443"/>
      <c r="Q113" s="1443"/>
      <c r="R113" s="1443"/>
      <c r="S113" s="1443"/>
      <c r="T113" s="1443"/>
      <c r="U113" s="1443"/>
      <c r="V113" s="1443"/>
      <c r="W113" s="1443"/>
      <c r="X113" s="1443"/>
      <c r="Y113" s="1443"/>
      <c r="Z113" s="1438"/>
      <c r="AA113" s="1729"/>
      <c r="AB113" s="16"/>
      <c r="AC113" s="759"/>
      <c r="AD113" s="44"/>
      <c r="AE113" s="39"/>
      <c r="AF113" s="759"/>
      <c r="AG113" s="168"/>
      <c r="AH113" s="16"/>
      <c r="AI113" s="759"/>
      <c r="AJ113" s="44"/>
      <c r="AK113" s="1982"/>
      <c r="AL113" s="1983"/>
      <c r="AM113" s="70"/>
      <c r="AN113" s="71"/>
      <c r="AO113" s="16"/>
      <c r="AP113" s="759"/>
      <c r="AQ113" s="44"/>
      <c r="AR113" s="39"/>
      <c r="AS113" s="759"/>
      <c r="AT113" s="168"/>
      <c r="AU113" s="578"/>
      <c r="AV113" s="579"/>
      <c r="AW113" s="580"/>
      <c r="AX113" s="634"/>
      <c r="AY113" s="579"/>
      <c r="AZ113" s="629"/>
      <c r="BA113" s="73"/>
      <c r="BB113" s="896"/>
      <c r="BC113" s="72"/>
      <c r="BD113" s="328"/>
      <c r="BE113" s="864"/>
      <c r="BF113" s="168"/>
      <c r="BG113" s="1170"/>
      <c r="BH113" s="1880"/>
      <c r="BI113" s="1881"/>
    </row>
    <row r="114" spans="1:210" s="36" customFormat="1" ht="61.2" x14ac:dyDescent="0.25">
      <c r="A114" s="659" t="s">
        <v>285</v>
      </c>
      <c r="B114" s="1638" t="s">
        <v>189</v>
      </c>
      <c r="C114" s="1639"/>
      <c r="D114" s="1639"/>
      <c r="E114" s="1639"/>
      <c r="F114" s="1639"/>
      <c r="G114" s="1639"/>
      <c r="H114" s="1639"/>
      <c r="I114" s="1639"/>
      <c r="J114" s="1639"/>
      <c r="K114" s="1639"/>
      <c r="L114" s="1639"/>
      <c r="M114" s="1715"/>
      <c r="N114" s="951"/>
      <c r="O114" s="950">
        <v>9</v>
      </c>
      <c r="P114" s="1213">
        <f>AB114+AE114+AH114+AK114+AO114+AR114+AU114+AX114+BA114+BD114</f>
        <v>90</v>
      </c>
      <c r="Q114" s="1213"/>
      <c r="R114" s="1377">
        <v>34</v>
      </c>
      <c r="S114" s="1378"/>
      <c r="T114" s="1377">
        <v>16</v>
      </c>
      <c r="U114" s="1378"/>
      <c r="V114" s="1811">
        <v>18</v>
      </c>
      <c r="W114" s="1812"/>
      <c r="X114" s="1811"/>
      <c r="Y114" s="1812"/>
      <c r="Z114" s="1961"/>
      <c r="AA114" s="1962"/>
      <c r="AB114" s="43"/>
      <c r="AC114" s="890"/>
      <c r="AD114" s="41"/>
      <c r="AE114" s="894"/>
      <c r="AF114" s="890"/>
      <c r="AG114" s="891"/>
      <c r="AH114" s="894"/>
      <c r="AI114" s="890"/>
      <c r="AJ114" s="41"/>
      <c r="AK114" s="107"/>
      <c r="AL114" s="894"/>
      <c r="AM114" s="890"/>
      <c r="AN114" s="893"/>
      <c r="AO114" s="43"/>
      <c r="AP114" s="890"/>
      <c r="AQ114" s="41"/>
      <c r="AR114" s="894"/>
      <c r="AS114" s="890"/>
      <c r="AT114" s="891"/>
      <c r="AU114" s="43"/>
      <c r="AV114" s="890"/>
      <c r="AW114" s="41"/>
      <c r="AX114" s="894"/>
      <c r="AY114" s="890"/>
      <c r="AZ114" s="891"/>
      <c r="BA114" s="1163">
        <v>90</v>
      </c>
      <c r="BB114" s="1034">
        <v>34</v>
      </c>
      <c r="BC114" s="997">
        <v>3</v>
      </c>
      <c r="BD114" s="107"/>
      <c r="BE114" s="893"/>
      <c r="BF114" s="891"/>
      <c r="BG114" s="1171">
        <v>3</v>
      </c>
      <c r="BH114" s="1958" t="s">
        <v>238</v>
      </c>
      <c r="BI114" s="1959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</row>
    <row r="115" spans="1:210" ht="61.2" x14ac:dyDescent="0.95">
      <c r="A115" s="659" t="s">
        <v>356</v>
      </c>
      <c r="B115" s="1210" t="s">
        <v>283</v>
      </c>
      <c r="C115" s="1765"/>
      <c r="D115" s="1765"/>
      <c r="E115" s="1765"/>
      <c r="F115" s="1765"/>
      <c r="G115" s="1765"/>
      <c r="H115" s="1765"/>
      <c r="I115" s="1765"/>
      <c r="J115" s="1765"/>
      <c r="K115" s="1765"/>
      <c r="L115" s="1765"/>
      <c r="M115" s="1765"/>
      <c r="N115" s="1162"/>
      <c r="O115" s="948">
        <v>9</v>
      </c>
      <c r="P115" s="1522">
        <f>AB115+AE115+AH115+AK115+AO115+AR115+AU115+AX115+BA115+BD115</f>
        <v>90</v>
      </c>
      <c r="Q115" s="1522"/>
      <c r="R115" s="1418">
        <v>34</v>
      </c>
      <c r="S115" s="1419"/>
      <c r="T115" s="1419">
        <v>18</v>
      </c>
      <c r="U115" s="1419"/>
      <c r="V115" s="1419"/>
      <c r="W115" s="1419"/>
      <c r="X115" s="1419">
        <v>16</v>
      </c>
      <c r="Y115" s="1419"/>
      <c r="Z115" s="1706"/>
      <c r="AA115" s="1707"/>
      <c r="AB115" s="5"/>
      <c r="AC115" s="760"/>
      <c r="AD115" s="6"/>
      <c r="AE115" s="771"/>
      <c r="AF115" s="760"/>
      <c r="AG115" s="8"/>
      <c r="AH115" s="5"/>
      <c r="AI115" s="760"/>
      <c r="AJ115" s="6"/>
      <c r="AK115" s="2026"/>
      <c r="AL115" s="1449"/>
      <c r="AM115" s="760"/>
      <c r="AN115" s="8"/>
      <c r="AO115" s="5"/>
      <c r="AP115" s="760"/>
      <c r="AQ115" s="6"/>
      <c r="AR115" s="771"/>
      <c r="AS115" s="760"/>
      <c r="AT115" s="8"/>
      <c r="AU115" s="613"/>
      <c r="AV115" s="614"/>
      <c r="AW115" s="615"/>
      <c r="AX115" s="616"/>
      <c r="AY115" s="614"/>
      <c r="AZ115" s="617"/>
      <c r="BA115" s="1033">
        <v>90</v>
      </c>
      <c r="BB115" s="996">
        <v>34</v>
      </c>
      <c r="BC115" s="1103">
        <v>3</v>
      </c>
      <c r="BD115" s="329"/>
      <c r="BE115" s="770"/>
      <c r="BF115" s="8"/>
      <c r="BG115" s="1167">
        <v>3</v>
      </c>
      <c r="BH115" s="1242" t="s">
        <v>239</v>
      </c>
      <c r="BI115" s="1243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</row>
    <row r="116" spans="1:210" s="282" customFormat="1" ht="132.75" customHeight="1" x14ac:dyDescent="0.95">
      <c r="A116" s="659" t="s">
        <v>357</v>
      </c>
      <c r="B116" s="1210" t="s">
        <v>188</v>
      </c>
      <c r="C116" s="1211"/>
      <c r="D116" s="1211"/>
      <c r="E116" s="1211"/>
      <c r="F116" s="1211"/>
      <c r="G116" s="1211"/>
      <c r="H116" s="1211"/>
      <c r="I116" s="1211"/>
      <c r="J116" s="1211"/>
      <c r="K116" s="1211"/>
      <c r="L116" s="1211"/>
      <c r="M116" s="1211"/>
      <c r="N116" s="951">
        <v>9</v>
      </c>
      <c r="O116" s="948"/>
      <c r="P116" s="1213">
        <f>AB116+AE116+AH116+AK116+AO116+AR116+AU116+AX116+BA116+BD116</f>
        <v>90</v>
      </c>
      <c r="Q116" s="1213"/>
      <c r="R116" s="1482">
        <v>34</v>
      </c>
      <c r="S116" s="1442"/>
      <c r="T116" s="1419">
        <v>18</v>
      </c>
      <c r="U116" s="1419"/>
      <c r="V116" s="1419"/>
      <c r="W116" s="1419"/>
      <c r="X116" s="1419">
        <v>16</v>
      </c>
      <c r="Y116" s="1419"/>
      <c r="Z116" s="1706"/>
      <c r="AA116" s="1707"/>
      <c r="AB116" s="5"/>
      <c r="AC116" s="760"/>
      <c r="AD116" s="6"/>
      <c r="AE116" s="771"/>
      <c r="AF116" s="760"/>
      <c r="AG116" s="8"/>
      <c r="AH116" s="771"/>
      <c r="AI116" s="760"/>
      <c r="AJ116" s="764"/>
      <c r="AK116" s="1448"/>
      <c r="AL116" s="1449"/>
      <c r="AM116" s="760"/>
      <c r="AN116" s="8"/>
      <c r="AO116" s="5"/>
      <c r="AP116" s="760"/>
      <c r="AQ116" s="6"/>
      <c r="AR116" s="771"/>
      <c r="AS116" s="760"/>
      <c r="AT116" s="8"/>
      <c r="AU116" s="613"/>
      <c r="AV116" s="614"/>
      <c r="AW116" s="615"/>
      <c r="AX116" s="616"/>
      <c r="AY116" s="614"/>
      <c r="AZ116" s="617"/>
      <c r="BA116" s="1041">
        <v>90</v>
      </c>
      <c r="BB116" s="1102">
        <v>34</v>
      </c>
      <c r="BC116" s="1103">
        <v>3</v>
      </c>
      <c r="BD116" s="329"/>
      <c r="BE116" s="770"/>
      <c r="BF116" s="8"/>
      <c r="BG116" s="1167">
        <v>3</v>
      </c>
      <c r="BH116" s="1242" t="s">
        <v>302</v>
      </c>
      <c r="BI116" s="1243"/>
      <c r="BJ116" s="280"/>
      <c r="BK116" s="281"/>
      <c r="BL116" s="281"/>
      <c r="BM116" s="281"/>
      <c r="BN116" s="281"/>
      <c r="BO116" s="281"/>
      <c r="BP116" s="281"/>
      <c r="BQ116" s="281"/>
      <c r="BR116" s="281"/>
      <c r="BS116" s="281"/>
      <c r="BT116" s="281"/>
      <c r="BU116" s="281"/>
      <c r="BV116" s="281"/>
      <c r="BW116" s="281"/>
      <c r="BX116" s="281"/>
      <c r="BY116" s="281"/>
      <c r="BZ116" s="281"/>
      <c r="CA116" s="281"/>
      <c r="CB116" s="281"/>
      <c r="CC116" s="281"/>
      <c r="CD116" s="281"/>
      <c r="CE116" s="281"/>
      <c r="CF116" s="281"/>
      <c r="CG116" s="281"/>
      <c r="CH116" s="281"/>
      <c r="CI116" s="281"/>
      <c r="CJ116" s="281"/>
      <c r="CK116" s="281"/>
      <c r="CL116" s="281"/>
      <c r="CM116" s="281"/>
      <c r="CN116" s="281"/>
      <c r="CO116" s="281"/>
      <c r="CP116" s="281"/>
      <c r="CQ116" s="281"/>
      <c r="CR116" s="281"/>
      <c r="CS116" s="281"/>
      <c r="CT116" s="281"/>
      <c r="CU116" s="281"/>
      <c r="CV116" s="281"/>
      <c r="CW116" s="281"/>
      <c r="CX116" s="281"/>
      <c r="CY116" s="281"/>
      <c r="CZ116" s="281"/>
      <c r="DA116" s="281"/>
      <c r="DB116" s="281"/>
      <c r="DC116" s="281"/>
      <c r="DD116" s="281"/>
      <c r="DE116" s="281"/>
      <c r="DF116" s="281"/>
      <c r="DG116" s="281"/>
      <c r="DH116" s="281"/>
      <c r="DI116" s="281"/>
      <c r="DJ116" s="281"/>
      <c r="DK116" s="281"/>
      <c r="DL116" s="281"/>
      <c r="DM116" s="281"/>
      <c r="DN116" s="281"/>
      <c r="DO116" s="281"/>
      <c r="DP116" s="281"/>
      <c r="DQ116" s="281"/>
      <c r="DR116" s="281"/>
      <c r="DS116" s="281"/>
      <c r="DT116" s="281"/>
      <c r="DU116" s="281"/>
      <c r="DV116" s="281"/>
      <c r="DW116" s="281"/>
      <c r="DX116" s="281"/>
      <c r="DY116" s="281"/>
      <c r="DZ116" s="281"/>
      <c r="EA116" s="281"/>
      <c r="EB116" s="281"/>
      <c r="EC116" s="281"/>
      <c r="ED116" s="281"/>
      <c r="EE116" s="281"/>
      <c r="EF116" s="281"/>
      <c r="EG116" s="281"/>
      <c r="EH116" s="281"/>
      <c r="EI116" s="281"/>
      <c r="EJ116" s="281"/>
      <c r="EK116" s="281"/>
      <c r="EL116" s="281"/>
      <c r="EM116" s="281"/>
      <c r="EN116" s="281"/>
      <c r="EO116" s="281"/>
      <c r="EP116" s="281"/>
      <c r="EQ116" s="281"/>
      <c r="ER116" s="281"/>
      <c r="ES116" s="281"/>
      <c r="ET116" s="281"/>
      <c r="EU116" s="281"/>
      <c r="EV116" s="281"/>
      <c r="EW116" s="281"/>
      <c r="EX116" s="281"/>
      <c r="EY116" s="281"/>
      <c r="EZ116" s="281"/>
      <c r="FA116" s="281"/>
      <c r="FB116" s="281"/>
      <c r="FC116" s="281"/>
      <c r="FD116" s="281"/>
      <c r="FE116" s="281"/>
      <c r="FF116" s="281"/>
      <c r="FG116" s="281"/>
      <c r="FH116" s="281"/>
      <c r="FI116" s="281"/>
      <c r="FJ116" s="281"/>
      <c r="FK116" s="281"/>
      <c r="FL116" s="281"/>
      <c r="FM116" s="281"/>
      <c r="FN116" s="281"/>
      <c r="FO116" s="281"/>
      <c r="FP116" s="281"/>
      <c r="FQ116" s="281"/>
      <c r="FR116" s="281"/>
      <c r="FS116" s="281"/>
    </row>
    <row r="117" spans="1:210" ht="115.95" customHeight="1" x14ac:dyDescent="0.95">
      <c r="A117" s="1746" t="s">
        <v>358</v>
      </c>
      <c r="B117" s="1400" t="s">
        <v>307</v>
      </c>
      <c r="C117" s="1401"/>
      <c r="D117" s="1401"/>
      <c r="E117" s="1401"/>
      <c r="F117" s="1401"/>
      <c r="G117" s="1401"/>
      <c r="H117" s="1401"/>
      <c r="I117" s="1401"/>
      <c r="J117" s="1401"/>
      <c r="K117" s="1401"/>
      <c r="L117" s="1401"/>
      <c r="M117" s="1401"/>
      <c r="N117" s="957">
        <v>9</v>
      </c>
      <c r="O117" s="949"/>
      <c r="P117" s="1522">
        <f>AB117+AE117+AH117+AK117+AO117+AR117+AU117+AX117+BA117+BD117</f>
        <v>130</v>
      </c>
      <c r="Q117" s="1522"/>
      <c r="R117" s="1727">
        <v>82</v>
      </c>
      <c r="S117" s="1588"/>
      <c r="T117" s="1588">
        <v>34</v>
      </c>
      <c r="U117" s="1588"/>
      <c r="V117" s="1588"/>
      <c r="W117" s="1588"/>
      <c r="X117" s="1588">
        <v>48</v>
      </c>
      <c r="Y117" s="1588"/>
      <c r="Z117" s="1898"/>
      <c r="AA117" s="1899"/>
      <c r="AB117" s="11"/>
      <c r="AC117" s="958"/>
      <c r="AD117" s="12"/>
      <c r="AE117" s="955"/>
      <c r="AF117" s="958"/>
      <c r="AG117" s="13"/>
      <c r="AH117" s="11"/>
      <c r="AI117" s="958"/>
      <c r="AJ117" s="12"/>
      <c r="AK117" s="1809"/>
      <c r="AL117" s="1810"/>
      <c r="AM117" s="958"/>
      <c r="AN117" s="13"/>
      <c r="AO117" s="11"/>
      <c r="AP117" s="958"/>
      <c r="AQ117" s="12"/>
      <c r="AR117" s="955"/>
      <c r="AS117" s="958"/>
      <c r="AT117" s="13"/>
      <c r="AU117" s="639"/>
      <c r="AV117" s="640"/>
      <c r="AW117" s="641"/>
      <c r="AX117" s="642"/>
      <c r="AY117" s="640"/>
      <c r="AZ117" s="643"/>
      <c r="BA117" s="1164">
        <v>130</v>
      </c>
      <c r="BB117" s="1013">
        <v>82</v>
      </c>
      <c r="BC117" s="1012">
        <v>4</v>
      </c>
      <c r="BD117" s="333"/>
      <c r="BE117" s="943"/>
      <c r="BF117" s="13"/>
      <c r="BG117" s="1172">
        <v>4</v>
      </c>
      <c r="BH117" s="1242" t="s">
        <v>303</v>
      </c>
      <c r="BI117" s="1243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</row>
    <row r="118" spans="1:210" ht="183.6" customHeight="1" thickBot="1" x14ac:dyDescent="0.3">
      <c r="A118" s="1747"/>
      <c r="B118" s="1517" t="s">
        <v>459</v>
      </c>
      <c r="C118" s="1518"/>
      <c r="D118" s="1518"/>
      <c r="E118" s="1518"/>
      <c r="F118" s="1518"/>
      <c r="G118" s="1518"/>
      <c r="H118" s="1518"/>
      <c r="I118" s="1518"/>
      <c r="J118" s="1518"/>
      <c r="K118" s="1518"/>
      <c r="L118" s="1518"/>
      <c r="M118" s="1518"/>
      <c r="N118" s="1159"/>
      <c r="O118" s="966"/>
      <c r="P118" s="2049">
        <f>AB118+AE118+AH118+AK118+AO118+AR118+AU118+AX118+BA118+BD118</f>
        <v>60</v>
      </c>
      <c r="Q118" s="2049"/>
      <c r="R118" s="1351" t="s">
        <v>158</v>
      </c>
      <c r="S118" s="1352"/>
      <c r="T118" s="1351"/>
      <c r="U118" s="1352"/>
      <c r="V118" s="1351"/>
      <c r="W118" s="1352"/>
      <c r="X118" s="1351"/>
      <c r="Y118" s="1352"/>
      <c r="Z118" s="1721"/>
      <c r="AA118" s="1722"/>
      <c r="AB118" s="18"/>
      <c r="AC118" s="940"/>
      <c r="AD118" s="26"/>
      <c r="AE118" s="27"/>
      <c r="AF118" s="940"/>
      <c r="AG118" s="953"/>
      <c r="AH118" s="936"/>
      <c r="AI118" s="940"/>
      <c r="AJ118" s="334"/>
      <c r="AK118" s="935"/>
      <c r="AL118" s="936"/>
      <c r="AM118" s="940"/>
      <c r="AN118" s="935"/>
      <c r="AO118" s="18"/>
      <c r="AP118" s="940"/>
      <c r="AQ118" s="26"/>
      <c r="AR118" s="27"/>
      <c r="AS118" s="940"/>
      <c r="AT118" s="953"/>
      <c r="AU118" s="571"/>
      <c r="AV118" s="572"/>
      <c r="AW118" s="573"/>
      <c r="AX118" s="574"/>
      <c r="AY118" s="572"/>
      <c r="AZ118" s="575"/>
      <c r="BA118" s="1165">
        <v>60</v>
      </c>
      <c r="BB118" s="1036"/>
      <c r="BC118" s="1026">
        <v>2</v>
      </c>
      <c r="BD118" s="287"/>
      <c r="BE118" s="960"/>
      <c r="BF118" s="29"/>
      <c r="BG118" s="1168">
        <v>2</v>
      </c>
      <c r="BH118" s="2051" t="s">
        <v>397</v>
      </c>
      <c r="BI118" s="2052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</row>
    <row r="119" spans="1:210" ht="55.2" x14ac:dyDescent="0.25">
      <c r="A119" s="1306" t="s">
        <v>13</v>
      </c>
      <c r="B119" s="1309" t="s">
        <v>135</v>
      </c>
      <c r="C119" s="1310"/>
      <c r="D119" s="1310"/>
      <c r="E119" s="1310"/>
      <c r="F119" s="1310"/>
      <c r="G119" s="1310"/>
      <c r="H119" s="1310"/>
      <c r="I119" s="1310"/>
      <c r="J119" s="1310"/>
      <c r="K119" s="1310"/>
      <c r="L119" s="1310"/>
      <c r="M119" s="1310"/>
      <c r="N119" s="1783" t="s">
        <v>1</v>
      </c>
      <c r="O119" s="1724" t="s">
        <v>74</v>
      </c>
      <c r="P119" s="1615" t="s">
        <v>73</v>
      </c>
      <c r="Q119" s="1616"/>
      <c r="R119" s="1616"/>
      <c r="S119" s="1616"/>
      <c r="T119" s="1616"/>
      <c r="U119" s="1616"/>
      <c r="V119" s="1616"/>
      <c r="W119" s="1616"/>
      <c r="X119" s="1616"/>
      <c r="Y119" s="1616"/>
      <c r="Z119" s="1616"/>
      <c r="AA119" s="1616"/>
      <c r="AB119" s="1806" t="s">
        <v>81</v>
      </c>
      <c r="AC119" s="1807"/>
      <c r="AD119" s="1807"/>
      <c r="AE119" s="1807"/>
      <c r="AF119" s="1807"/>
      <c r="AG119" s="1807"/>
      <c r="AH119" s="1807"/>
      <c r="AI119" s="1807"/>
      <c r="AJ119" s="1807"/>
      <c r="AK119" s="1807"/>
      <c r="AL119" s="1807"/>
      <c r="AM119" s="1807"/>
      <c r="AN119" s="1807"/>
      <c r="AO119" s="1807"/>
      <c r="AP119" s="1807"/>
      <c r="AQ119" s="1807"/>
      <c r="AR119" s="1807"/>
      <c r="AS119" s="1807"/>
      <c r="AT119" s="1807"/>
      <c r="AU119" s="1807"/>
      <c r="AV119" s="1807"/>
      <c r="AW119" s="1807"/>
      <c r="AX119" s="1807"/>
      <c r="AY119" s="1807"/>
      <c r="AZ119" s="1807"/>
      <c r="BA119" s="1807"/>
      <c r="BB119" s="1807"/>
      <c r="BC119" s="1807"/>
      <c r="BD119" s="1807"/>
      <c r="BE119" s="1807"/>
      <c r="BF119" s="1808"/>
      <c r="BG119" s="1967" t="s">
        <v>123</v>
      </c>
      <c r="BH119" s="1963" t="s">
        <v>87</v>
      </c>
      <c r="BI119" s="1964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</row>
    <row r="120" spans="1:210" ht="56.4" x14ac:dyDescent="0.25">
      <c r="A120" s="1307"/>
      <c r="B120" s="1311"/>
      <c r="C120" s="1312"/>
      <c r="D120" s="1312"/>
      <c r="E120" s="1312"/>
      <c r="F120" s="1312"/>
      <c r="G120" s="1312"/>
      <c r="H120" s="1312"/>
      <c r="I120" s="1312"/>
      <c r="J120" s="1312"/>
      <c r="K120" s="1312"/>
      <c r="L120" s="1312"/>
      <c r="M120" s="1312"/>
      <c r="N120" s="1784"/>
      <c r="O120" s="1579"/>
      <c r="P120" s="1598" t="s">
        <v>75</v>
      </c>
      <c r="Q120" s="1613"/>
      <c r="R120" s="1597" t="s">
        <v>76</v>
      </c>
      <c r="S120" s="1598"/>
      <c r="T120" s="1617" t="s">
        <v>82</v>
      </c>
      <c r="U120" s="1618"/>
      <c r="V120" s="1618"/>
      <c r="W120" s="1618"/>
      <c r="X120" s="1618"/>
      <c r="Y120" s="1618"/>
      <c r="Z120" s="1618"/>
      <c r="AA120" s="1618"/>
      <c r="AB120" s="1646" t="s">
        <v>2</v>
      </c>
      <c r="AC120" s="1646"/>
      <c r="AD120" s="1646"/>
      <c r="AE120" s="1646"/>
      <c r="AF120" s="1646"/>
      <c r="AG120" s="1646"/>
      <c r="AH120" s="1821" t="s">
        <v>3</v>
      </c>
      <c r="AI120" s="1822"/>
      <c r="AJ120" s="1822"/>
      <c r="AK120" s="1822"/>
      <c r="AL120" s="1822"/>
      <c r="AM120" s="1822"/>
      <c r="AN120" s="1823"/>
      <c r="AO120" s="1607" t="s">
        <v>4</v>
      </c>
      <c r="AP120" s="1608"/>
      <c r="AQ120" s="1608"/>
      <c r="AR120" s="1608"/>
      <c r="AS120" s="1608"/>
      <c r="AT120" s="1609"/>
      <c r="AU120" s="1607" t="s">
        <v>15</v>
      </c>
      <c r="AV120" s="1608"/>
      <c r="AW120" s="1608"/>
      <c r="AX120" s="1608"/>
      <c r="AY120" s="1608"/>
      <c r="AZ120" s="1609"/>
      <c r="BA120" s="1607" t="s">
        <v>114</v>
      </c>
      <c r="BB120" s="1608"/>
      <c r="BC120" s="1608"/>
      <c r="BD120" s="1608"/>
      <c r="BE120" s="1608"/>
      <c r="BF120" s="1609"/>
      <c r="BG120" s="1968"/>
      <c r="BH120" s="1564"/>
      <c r="BI120" s="1965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</row>
    <row r="121" spans="1:210" ht="121.2" customHeight="1" x14ac:dyDescent="0.25">
      <c r="A121" s="1307"/>
      <c r="B121" s="1311"/>
      <c r="C121" s="1312"/>
      <c r="D121" s="1312"/>
      <c r="E121" s="1312"/>
      <c r="F121" s="1312"/>
      <c r="G121" s="1312"/>
      <c r="H121" s="1312"/>
      <c r="I121" s="1312"/>
      <c r="J121" s="1312"/>
      <c r="K121" s="1312"/>
      <c r="L121" s="1312"/>
      <c r="M121" s="1312"/>
      <c r="N121" s="1784"/>
      <c r="O121" s="1579"/>
      <c r="P121" s="1598"/>
      <c r="Q121" s="1613"/>
      <c r="R121" s="1597"/>
      <c r="S121" s="1598"/>
      <c r="T121" s="1583" t="s">
        <v>77</v>
      </c>
      <c r="U121" s="1613"/>
      <c r="V121" s="1583" t="s">
        <v>78</v>
      </c>
      <c r="W121" s="1613"/>
      <c r="X121" s="1583" t="s">
        <v>79</v>
      </c>
      <c r="Y121" s="1613"/>
      <c r="Z121" s="1597" t="s">
        <v>80</v>
      </c>
      <c r="AA121" s="1598"/>
      <c r="AB121" s="1340" t="s">
        <v>174</v>
      </c>
      <c r="AC121" s="1341"/>
      <c r="AD121" s="1342"/>
      <c r="AE121" s="1647" t="s">
        <v>146</v>
      </c>
      <c r="AF121" s="1341"/>
      <c r="AG121" s="1648"/>
      <c r="AH121" s="1340" t="s">
        <v>147</v>
      </c>
      <c r="AI121" s="1341"/>
      <c r="AJ121" s="1342"/>
      <c r="AK121" s="1619" t="s">
        <v>148</v>
      </c>
      <c r="AL121" s="1343"/>
      <c r="AM121" s="1343"/>
      <c r="AN121" s="1346"/>
      <c r="AO121" s="1343" t="s">
        <v>172</v>
      </c>
      <c r="AP121" s="1343"/>
      <c r="AQ121" s="1344"/>
      <c r="AR121" s="1345" t="s">
        <v>149</v>
      </c>
      <c r="AS121" s="1343"/>
      <c r="AT121" s="1346"/>
      <c r="AU121" s="1347" t="s">
        <v>150</v>
      </c>
      <c r="AV121" s="1348"/>
      <c r="AW121" s="1349"/>
      <c r="AX121" s="1348" t="s">
        <v>151</v>
      </c>
      <c r="AY121" s="1348"/>
      <c r="AZ121" s="1350"/>
      <c r="BA121" s="1439" t="s">
        <v>427</v>
      </c>
      <c r="BB121" s="1343"/>
      <c r="BC121" s="1344"/>
      <c r="BD121" s="1343" t="s">
        <v>115</v>
      </c>
      <c r="BE121" s="1343"/>
      <c r="BF121" s="1346"/>
      <c r="BG121" s="1968"/>
      <c r="BH121" s="1564"/>
      <c r="BI121" s="1965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</row>
    <row r="122" spans="1:210" ht="223.95" customHeight="1" thickBot="1" x14ac:dyDescent="0.3">
      <c r="A122" s="1308"/>
      <c r="B122" s="1313"/>
      <c r="C122" s="1314"/>
      <c r="D122" s="1314"/>
      <c r="E122" s="1314"/>
      <c r="F122" s="1314"/>
      <c r="G122" s="1314"/>
      <c r="H122" s="1314"/>
      <c r="I122" s="1314"/>
      <c r="J122" s="1314"/>
      <c r="K122" s="1314"/>
      <c r="L122" s="1314"/>
      <c r="M122" s="1314"/>
      <c r="N122" s="1785"/>
      <c r="O122" s="1581"/>
      <c r="P122" s="1600"/>
      <c r="Q122" s="1614"/>
      <c r="R122" s="1599"/>
      <c r="S122" s="1600"/>
      <c r="T122" s="1599"/>
      <c r="U122" s="1614"/>
      <c r="V122" s="1599"/>
      <c r="W122" s="1614"/>
      <c r="X122" s="1599"/>
      <c r="Y122" s="1614"/>
      <c r="Z122" s="1599"/>
      <c r="AA122" s="1600"/>
      <c r="AB122" s="55" t="s">
        <v>84</v>
      </c>
      <c r="AC122" s="56" t="s">
        <v>85</v>
      </c>
      <c r="AD122" s="54" t="s">
        <v>86</v>
      </c>
      <c r="AE122" s="55" t="s">
        <v>84</v>
      </c>
      <c r="AF122" s="56" t="s">
        <v>85</v>
      </c>
      <c r="AG122" s="54" t="s">
        <v>86</v>
      </c>
      <c r="AH122" s="55" t="s">
        <v>84</v>
      </c>
      <c r="AI122" s="262" t="s">
        <v>85</v>
      </c>
      <c r="AJ122" s="263" t="s">
        <v>86</v>
      </c>
      <c r="AK122" s="1803" t="s">
        <v>84</v>
      </c>
      <c r="AL122" s="1804"/>
      <c r="AM122" s="965" t="s">
        <v>85</v>
      </c>
      <c r="AN122" s="54" t="s">
        <v>86</v>
      </c>
      <c r="AO122" s="55" t="s">
        <v>84</v>
      </c>
      <c r="AP122" s="56" t="s">
        <v>85</v>
      </c>
      <c r="AQ122" s="54" t="s">
        <v>86</v>
      </c>
      <c r="AR122" s="965" t="s">
        <v>84</v>
      </c>
      <c r="AS122" s="56" t="s">
        <v>85</v>
      </c>
      <c r="AT122" s="54" t="s">
        <v>86</v>
      </c>
      <c r="AU122" s="496" t="s">
        <v>84</v>
      </c>
      <c r="AV122" s="497" t="s">
        <v>85</v>
      </c>
      <c r="AW122" s="498" t="s">
        <v>86</v>
      </c>
      <c r="AX122" s="499" t="s">
        <v>84</v>
      </c>
      <c r="AY122" s="497" t="s">
        <v>85</v>
      </c>
      <c r="AZ122" s="498" t="s">
        <v>86</v>
      </c>
      <c r="BA122" s="55" t="s">
        <v>84</v>
      </c>
      <c r="BB122" s="56" t="s">
        <v>85</v>
      </c>
      <c r="BC122" s="54" t="s">
        <v>86</v>
      </c>
      <c r="BD122" s="965" t="s">
        <v>84</v>
      </c>
      <c r="BE122" s="56" t="s">
        <v>85</v>
      </c>
      <c r="BF122" s="245" t="s">
        <v>86</v>
      </c>
      <c r="BG122" s="1969"/>
      <c r="BH122" s="1566"/>
      <c r="BI122" s="1966"/>
    </row>
    <row r="123" spans="1:210" ht="129" customHeight="1" thickBot="1" x14ac:dyDescent="0.3">
      <c r="A123" s="660" t="s">
        <v>18</v>
      </c>
      <c r="B123" s="1218" t="s">
        <v>97</v>
      </c>
      <c r="C123" s="1219"/>
      <c r="D123" s="1219"/>
      <c r="E123" s="1219"/>
      <c r="F123" s="1219"/>
      <c r="G123" s="1219"/>
      <c r="H123" s="1219"/>
      <c r="I123" s="1219"/>
      <c r="J123" s="1219"/>
      <c r="K123" s="1219"/>
      <c r="L123" s="1219"/>
      <c r="M123" s="1219"/>
      <c r="N123" s="66"/>
      <c r="O123" s="954"/>
      <c r="P123" s="1220"/>
      <c r="Q123" s="1220"/>
      <c r="R123" s="1220"/>
      <c r="S123" s="1220"/>
      <c r="T123" s="1221"/>
      <c r="U123" s="1221"/>
      <c r="V123" s="1221"/>
      <c r="W123" s="1221"/>
      <c r="X123" s="1221"/>
      <c r="Y123" s="1221"/>
      <c r="Z123" s="1221"/>
      <c r="AA123" s="1222"/>
      <c r="AB123" s="335"/>
      <c r="AC123" s="941"/>
      <c r="AD123" s="52"/>
      <c r="AE123" s="956"/>
      <c r="AF123" s="941"/>
      <c r="AG123" s="961"/>
      <c r="AH123" s="335"/>
      <c r="AI123" s="941"/>
      <c r="AJ123" s="52"/>
      <c r="AK123" s="1223"/>
      <c r="AL123" s="1224"/>
      <c r="AM123" s="941"/>
      <c r="AN123" s="961"/>
      <c r="AO123" s="335"/>
      <c r="AP123" s="941"/>
      <c r="AQ123" s="52"/>
      <c r="AR123" s="956"/>
      <c r="AS123" s="941"/>
      <c r="AT123" s="961"/>
      <c r="AU123" s="644"/>
      <c r="AV123" s="566"/>
      <c r="AW123" s="567"/>
      <c r="AX123" s="645"/>
      <c r="AY123" s="566"/>
      <c r="AZ123" s="568"/>
      <c r="BA123" s="57"/>
      <c r="BB123" s="58"/>
      <c r="BC123" s="52"/>
      <c r="BD123" s="286"/>
      <c r="BE123" s="58"/>
      <c r="BF123" s="961"/>
      <c r="BG123" s="336"/>
      <c r="BH123" s="337"/>
      <c r="BI123" s="667"/>
    </row>
    <row r="124" spans="1:210" ht="69.75" customHeight="1" thickBot="1" x14ac:dyDescent="0.3">
      <c r="A124" s="930" t="s">
        <v>164</v>
      </c>
      <c r="B124" s="1225" t="s">
        <v>330</v>
      </c>
      <c r="C124" s="1226"/>
      <c r="D124" s="1226"/>
      <c r="E124" s="1226"/>
      <c r="F124" s="1226"/>
      <c r="G124" s="1226"/>
      <c r="H124" s="1226"/>
      <c r="I124" s="1226"/>
      <c r="J124" s="1226"/>
      <c r="K124" s="1226"/>
      <c r="L124" s="1226"/>
      <c r="M124" s="1226"/>
      <c r="N124" s="66"/>
      <c r="O124" s="954"/>
      <c r="P124" s="1227" t="s">
        <v>163</v>
      </c>
      <c r="Q124" s="1227"/>
      <c r="R124" s="1227" t="s">
        <v>163</v>
      </c>
      <c r="S124" s="1227"/>
      <c r="T124" s="1227" t="s">
        <v>163</v>
      </c>
      <c r="U124" s="1227"/>
      <c r="V124" s="1221"/>
      <c r="W124" s="1221"/>
      <c r="X124" s="1221"/>
      <c r="Y124" s="1221"/>
      <c r="Z124" s="1221"/>
      <c r="AA124" s="1222"/>
      <c r="AB124" s="1174" t="s">
        <v>163</v>
      </c>
      <c r="AC124" s="1175" t="s">
        <v>163</v>
      </c>
      <c r="AD124" s="1176"/>
      <c r="AE124" s="1177"/>
      <c r="AF124" s="1175"/>
      <c r="AG124" s="961"/>
      <c r="AH124" s="335"/>
      <c r="AI124" s="941"/>
      <c r="AJ124" s="58"/>
      <c r="AK124" s="1223"/>
      <c r="AL124" s="1224"/>
      <c r="AM124" s="941"/>
      <c r="AN124" s="961"/>
      <c r="AO124" s="335"/>
      <c r="AP124" s="941"/>
      <c r="AQ124" s="52"/>
      <c r="AR124" s="956"/>
      <c r="AS124" s="941"/>
      <c r="AT124" s="961"/>
      <c r="AU124" s="644"/>
      <c r="AV124" s="566"/>
      <c r="AW124" s="567"/>
      <c r="AX124" s="645"/>
      <c r="AY124" s="566"/>
      <c r="AZ124" s="568"/>
      <c r="BA124" s="57"/>
      <c r="BB124" s="58"/>
      <c r="BC124" s="52"/>
      <c r="BD124" s="286"/>
      <c r="BE124" s="58"/>
      <c r="BF124" s="961"/>
      <c r="BG124" s="931"/>
      <c r="BH124" s="1228"/>
      <c r="BI124" s="1229"/>
    </row>
    <row r="125" spans="1:210" ht="57.75" customHeight="1" x14ac:dyDescent="0.25">
      <c r="A125" s="661" t="s">
        <v>165</v>
      </c>
      <c r="B125" s="1553" t="s">
        <v>166</v>
      </c>
      <c r="C125" s="1554"/>
      <c r="D125" s="1554"/>
      <c r="E125" s="1554"/>
      <c r="F125" s="1554"/>
      <c r="G125" s="1554"/>
      <c r="H125" s="1554"/>
      <c r="I125" s="1554"/>
      <c r="J125" s="1554"/>
      <c r="K125" s="1554"/>
      <c r="L125" s="1554"/>
      <c r="M125" s="1554"/>
      <c r="N125" s="24"/>
      <c r="O125" s="766"/>
      <c r="P125" s="1522" t="s">
        <v>168</v>
      </c>
      <c r="Q125" s="1522"/>
      <c r="R125" s="1522" t="s">
        <v>168</v>
      </c>
      <c r="S125" s="1522"/>
      <c r="T125" s="1522" t="s">
        <v>168</v>
      </c>
      <c r="U125" s="1522"/>
      <c r="V125" s="1740"/>
      <c r="W125" s="1740"/>
      <c r="X125" s="1740"/>
      <c r="Y125" s="1740"/>
      <c r="Z125" s="1740"/>
      <c r="AA125" s="1950"/>
      <c r="AB125" s="1178"/>
      <c r="AC125" s="1179"/>
      <c r="AD125" s="1180"/>
      <c r="AE125" s="1181" t="s">
        <v>168</v>
      </c>
      <c r="AF125" s="1179" t="s">
        <v>168</v>
      </c>
      <c r="AG125" s="816"/>
      <c r="AH125" s="43"/>
      <c r="AI125" s="765"/>
      <c r="AJ125" s="42"/>
      <c r="AK125" s="1926"/>
      <c r="AL125" s="1927"/>
      <c r="AM125" s="765"/>
      <c r="AN125" s="816"/>
      <c r="AO125" s="43"/>
      <c r="AP125" s="765"/>
      <c r="AQ125" s="41"/>
      <c r="AR125" s="105"/>
      <c r="AS125" s="765"/>
      <c r="AT125" s="816"/>
      <c r="AU125" s="635"/>
      <c r="AV125" s="636"/>
      <c r="AW125" s="631"/>
      <c r="AX125" s="637"/>
      <c r="AY125" s="636"/>
      <c r="AZ125" s="638"/>
      <c r="BA125" s="106"/>
      <c r="BB125" s="42"/>
      <c r="BC125" s="41"/>
      <c r="BD125" s="107"/>
      <c r="BE125" s="42"/>
      <c r="BF125" s="816"/>
      <c r="BG125" s="338"/>
      <c r="BH125" s="1303"/>
      <c r="BI125" s="1304"/>
    </row>
    <row r="126" spans="1:210" ht="65.25" customHeight="1" thickBot="1" x14ac:dyDescent="0.3">
      <c r="A126" s="436" t="s">
        <v>169</v>
      </c>
      <c r="B126" s="1741" t="s">
        <v>171</v>
      </c>
      <c r="C126" s="1742"/>
      <c r="D126" s="1742"/>
      <c r="E126" s="1742"/>
      <c r="F126" s="1742"/>
      <c r="G126" s="1742"/>
      <c r="H126" s="1742"/>
      <c r="I126" s="1742"/>
      <c r="J126" s="1742"/>
      <c r="K126" s="1742"/>
      <c r="L126" s="1742"/>
      <c r="M126" s="1743"/>
      <c r="N126" s="195"/>
      <c r="O126" s="339"/>
      <c r="P126" s="1928" t="s">
        <v>394</v>
      </c>
      <c r="Q126" s="1929"/>
      <c r="R126" s="1479" t="s">
        <v>394</v>
      </c>
      <c r="S126" s="1285"/>
      <c r="T126" s="1351"/>
      <c r="U126" s="1352"/>
      <c r="V126" s="1721"/>
      <c r="W126" s="1939"/>
      <c r="X126" s="1351" t="s">
        <v>394</v>
      </c>
      <c r="Y126" s="1352"/>
      <c r="Z126" s="1721"/>
      <c r="AA126" s="1722"/>
      <c r="AB126" s="18"/>
      <c r="AC126" s="789"/>
      <c r="AD126" s="26"/>
      <c r="AE126" s="27"/>
      <c r="AF126" s="789"/>
      <c r="AG126" s="832"/>
      <c r="AH126" s="800"/>
      <c r="AI126" s="789"/>
      <c r="AJ126" s="799"/>
      <c r="AK126" s="25"/>
      <c r="AL126" s="800"/>
      <c r="AM126" s="789"/>
      <c r="AN126" s="799"/>
      <c r="AO126" s="1136" t="s">
        <v>163</v>
      </c>
      <c r="AP126" s="1130" t="s">
        <v>163</v>
      </c>
      <c r="AQ126" s="1026"/>
      <c r="AR126" s="1137" t="s">
        <v>163</v>
      </c>
      <c r="AS126" s="1130" t="s">
        <v>163</v>
      </c>
      <c r="AT126" s="1036"/>
      <c r="AU126" s="1197" t="s">
        <v>163</v>
      </c>
      <c r="AV126" s="1198" t="s">
        <v>163</v>
      </c>
      <c r="AW126" s="1122"/>
      <c r="AX126" s="1199" t="s">
        <v>163</v>
      </c>
      <c r="AY126" s="1198" t="s">
        <v>163</v>
      </c>
      <c r="AZ126" s="575"/>
      <c r="BA126" s="30"/>
      <c r="BB126" s="854"/>
      <c r="BC126" s="28"/>
      <c r="BD126" s="287"/>
      <c r="BE126" s="854"/>
      <c r="BF126" s="29"/>
      <c r="BG126" s="338"/>
      <c r="BH126" s="1303"/>
      <c r="BI126" s="1304"/>
    </row>
    <row r="127" spans="1:210" ht="100.95" customHeight="1" thickBot="1" x14ac:dyDescent="0.3">
      <c r="A127" s="660" t="s">
        <v>17</v>
      </c>
      <c r="B127" s="1827" t="s">
        <v>98</v>
      </c>
      <c r="C127" s="1828"/>
      <c r="D127" s="1828"/>
      <c r="E127" s="1828"/>
      <c r="F127" s="1828"/>
      <c r="G127" s="1828"/>
      <c r="H127" s="1828"/>
      <c r="I127" s="1828"/>
      <c r="J127" s="1828"/>
      <c r="K127" s="1828"/>
      <c r="L127" s="1828"/>
      <c r="M127" s="1829"/>
      <c r="N127" s="66"/>
      <c r="O127" s="853"/>
      <c r="P127" s="1437"/>
      <c r="Q127" s="1438"/>
      <c r="R127" s="1437"/>
      <c r="S127" s="1438"/>
      <c r="T127" s="1437"/>
      <c r="U127" s="1438"/>
      <c r="V127" s="1437"/>
      <c r="W127" s="1438"/>
      <c r="X127" s="1438"/>
      <c r="Y127" s="1438"/>
      <c r="Z127" s="1813"/>
      <c r="AA127" s="1814"/>
      <c r="AB127" s="16"/>
      <c r="AC127" s="759"/>
      <c r="AD127" s="44"/>
      <c r="AE127" s="48"/>
      <c r="AF127" s="759"/>
      <c r="AG127" s="168"/>
      <c r="AH127" s="39"/>
      <c r="AI127" s="759"/>
      <c r="AJ127" s="44"/>
      <c r="AK127" s="1498"/>
      <c r="AL127" s="1445"/>
      <c r="AM127" s="759"/>
      <c r="AN127" s="787"/>
      <c r="AO127" s="687"/>
      <c r="AP127" s="683"/>
      <c r="AQ127" s="684"/>
      <c r="AR127" s="685"/>
      <c r="AS127" s="683"/>
      <c r="AT127" s="1200"/>
      <c r="AU127" s="1201"/>
      <c r="AV127" s="1202"/>
      <c r="AW127" s="1203"/>
      <c r="AX127" s="1204"/>
      <c r="AY127" s="1202"/>
      <c r="AZ127" s="582"/>
      <c r="BA127" s="66"/>
      <c r="BB127" s="67"/>
      <c r="BC127" s="68"/>
      <c r="BD127" s="304"/>
      <c r="BE127" s="67"/>
      <c r="BF127" s="767"/>
      <c r="BG127" s="286"/>
      <c r="BH127" s="866"/>
      <c r="BI127" s="867"/>
    </row>
    <row r="128" spans="1:210" ht="61.5" customHeight="1" x14ac:dyDescent="0.25">
      <c r="A128" s="662" t="s">
        <v>175</v>
      </c>
      <c r="B128" s="1737" t="s">
        <v>171</v>
      </c>
      <c r="C128" s="1755"/>
      <c r="D128" s="1755"/>
      <c r="E128" s="1755"/>
      <c r="F128" s="1755"/>
      <c r="G128" s="1755"/>
      <c r="H128" s="1755"/>
      <c r="I128" s="1755"/>
      <c r="J128" s="1755"/>
      <c r="K128" s="1755"/>
      <c r="L128" s="1755"/>
      <c r="M128" s="1755"/>
      <c r="N128" s="288"/>
      <c r="O128" s="1182" t="s">
        <v>176</v>
      </c>
      <c r="P128" s="1756" t="s">
        <v>392</v>
      </c>
      <c r="Q128" s="1756"/>
      <c r="R128" s="1756" t="s">
        <v>392</v>
      </c>
      <c r="S128" s="1756"/>
      <c r="T128" s="1930" t="s">
        <v>177</v>
      </c>
      <c r="U128" s="1930"/>
      <c r="V128" s="1930"/>
      <c r="W128" s="1930"/>
      <c r="X128" s="1930" t="s">
        <v>393</v>
      </c>
      <c r="Y128" s="1930"/>
      <c r="Z128" s="1935"/>
      <c r="AA128" s="1936"/>
      <c r="AB128" s="1184" t="s">
        <v>178</v>
      </c>
      <c r="AC128" s="1185" t="s">
        <v>178</v>
      </c>
      <c r="AD128" s="1186"/>
      <c r="AE128" s="1187" t="s">
        <v>178</v>
      </c>
      <c r="AF128" s="1185" t="s">
        <v>178</v>
      </c>
      <c r="AG128" s="1188"/>
      <c r="AH128" s="1184" t="s">
        <v>178</v>
      </c>
      <c r="AI128" s="1185" t="s">
        <v>178</v>
      </c>
      <c r="AJ128" s="1186"/>
      <c r="AK128" s="1937" t="s">
        <v>178</v>
      </c>
      <c r="AL128" s="1938"/>
      <c r="AM128" s="1185" t="s">
        <v>178</v>
      </c>
      <c r="AN128" s="1188"/>
      <c r="AO128" s="1184" t="s">
        <v>163</v>
      </c>
      <c r="AP128" s="1185" t="s">
        <v>163</v>
      </c>
      <c r="AQ128" s="1186"/>
      <c r="AR128" s="1187" t="s">
        <v>163</v>
      </c>
      <c r="AS128" s="1185" t="s">
        <v>163</v>
      </c>
      <c r="AT128" s="1188"/>
      <c r="AU128" s="1189" t="s">
        <v>163</v>
      </c>
      <c r="AV128" s="1190" t="s">
        <v>163</v>
      </c>
      <c r="AW128" s="1191"/>
      <c r="AX128" s="1192" t="s">
        <v>163</v>
      </c>
      <c r="AY128" s="1190" t="s">
        <v>163</v>
      </c>
      <c r="AZ128" s="577"/>
      <c r="BA128" s="62"/>
      <c r="BB128" s="63"/>
      <c r="BC128" s="61"/>
      <c r="BD128" s="289"/>
      <c r="BE128" s="63"/>
      <c r="BF128" s="849"/>
      <c r="BG128" s="305"/>
      <c r="BH128" s="1958" t="s">
        <v>367</v>
      </c>
      <c r="BI128" s="1959"/>
    </row>
    <row r="129" spans="1:175" ht="176.25" customHeight="1" x14ac:dyDescent="0.25">
      <c r="A129" s="663" t="s">
        <v>287</v>
      </c>
      <c r="B129" s="1292" t="s">
        <v>337</v>
      </c>
      <c r="C129" s="1293"/>
      <c r="D129" s="1293"/>
      <c r="E129" s="1293"/>
      <c r="F129" s="1293"/>
      <c r="G129" s="1293"/>
      <c r="H129" s="1293"/>
      <c r="I129" s="1293"/>
      <c r="J129" s="1293"/>
      <c r="K129" s="1293"/>
      <c r="L129" s="1293"/>
      <c r="M129" s="1294"/>
      <c r="N129" s="19"/>
      <c r="O129" s="992" t="s">
        <v>242</v>
      </c>
      <c r="P129" s="1295" t="s">
        <v>178</v>
      </c>
      <c r="Q129" s="1296"/>
      <c r="R129" s="1295" t="s">
        <v>163</v>
      </c>
      <c r="S129" s="1296"/>
      <c r="T129" s="1295" t="s">
        <v>167</v>
      </c>
      <c r="U129" s="1296"/>
      <c r="V129" s="1295" t="s">
        <v>215</v>
      </c>
      <c r="W129" s="1296"/>
      <c r="X129" s="1295"/>
      <c r="Y129" s="1296"/>
      <c r="Z129" s="1379"/>
      <c r="AA129" s="1380"/>
      <c r="AB129" s="994"/>
      <c r="AC129" s="992"/>
      <c r="AD129" s="990"/>
      <c r="AE129" s="991"/>
      <c r="AF129" s="992"/>
      <c r="AG129" s="993"/>
      <c r="AH129" s="994"/>
      <c r="AI129" s="992"/>
      <c r="AJ129" s="1050"/>
      <c r="AK129" s="1193"/>
      <c r="AL129" s="1194"/>
      <c r="AM129" s="989"/>
      <c r="AN129" s="1050"/>
      <c r="AO129" s="988" t="s">
        <v>178</v>
      </c>
      <c r="AP129" s="989" t="s">
        <v>163</v>
      </c>
      <c r="AQ129" s="990"/>
      <c r="AR129" s="1061"/>
      <c r="AS129" s="989"/>
      <c r="AT129" s="1050"/>
      <c r="AU129" s="1062"/>
      <c r="AV129" s="1063"/>
      <c r="AW129" s="1064"/>
      <c r="AX129" s="1065"/>
      <c r="AY129" s="1063"/>
      <c r="AZ129" s="648"/>
      <c r="BA129" s="165"/>
      <c r="BB129" s="779"/>
      <c r="BC129" s="45"/>
      <c r="BD129" s="841"/>
      <c r="BE129" s="779"/>
      <c r="BF129" s="40"/>
      <c r="BG129" s="107"/>
      <c r="BH129" s="1381" t="s">
        <v>410</v>
      </c>
      <c r="BI129" s="1382"/>
    </row>
    <row r="130" spans="1:175" s="343" customFormat="1" ht="134.4" customHeight="1" thickBot="1" x14ac:dyDescent="0.3">
      <c r="A130" s="664" t="s">
        <v>235</v>
      </c>
      <c r="B130" s="1638" t="s">
        <v>329</v>
      </c>
      <c r="C130" s="1639"/>
      <c r="D130" s="1639"/>
      <c r="E130" s="1639"/>
      <c r="F130" s="1639"/>
      <c r="G130" s="1639"/>
      <c r="H130" s="1639"/>
      <c r="I130" s="1639"/>
      <c r="J130" s="1639"/>
      <c r="K130" s="1639"/>
      <c r="L130" s="1639"/>
      <c r="M130" s="1715"/>
      <c r="N130" s="75"/>
      <c r="O130" s="1183" t="s">
        <v>170</v>
      </c>
      <c r="P130" s="1214" t="s">
        <v>351</v>
      </c>
      <c r="Q130" s="1215"/>
      <c r="R130" s="1214" t="s">
        <v>163</v>
      </c>
      <c r="S130" s="1215"/>
      <c r="T130" s="1325" t="s">
        <v>167</v>
      </c>
      <c r="U130" s="1326"/>
      <c r="V130" s="1325"/>
      <c r="W130" s="1326"/>
      <c r="X130" s="1325" t="s">
        <v>215</v>
      </c>
      <c r="Y130" s="1326"/>
      <c r="Z130" s="779"/>
      <c r="AA130" s="340"/>
      <c r="AB130" s="988"/>
      <c r="AC130" s="989"/>
      <c r="AD130" s="990"/>
      <c r="AE130" s="1195"/>
      <c r="AF130" s="989"/>
      <c r="AG130" s="993"/>
      <c r="AH130" s="988"/>
      <c r="AI130" s="989"/>
      <c r="AJ130" s="1050"/>
      <c r="AK130" s="1925"/>
      <c r="AL130" s="1326"/>
      <c r="AM130" s="989"/>
      <c r="AN130" s="1050"/>
      <c r="AO130" s="988"/>
      <c r="AP130" s="989"/>
      <c r="AQ130" s="990"/>
      <c r="AR130" s="1194"/>
      <c r="AS130" s="989"/>
      <c r="AT130" s="1050"/>
      <c r="AU130" s="1062" t="s">
        <v>351</v>
      </c>
      <c r="AV130" s="989" t="s">
        <v>163</v>
      </c>
      <c r="AW130" s="1064"/>
      <c r="AX130" s="1196"/>
      <c r="AY130" s="1063"/>
      <c r="AZ130" s="648"/>
      <c r="BA130" s="165"/>
      <c r="BB130" s="779"/>
      <c r="BC130" s="45"/>
      <c r="BD130" s="841"/>
      <c r="BE130" s="779"/>
      <c r="BF130" s="823"/>
      <c r="BG130" s="341"/>
      <c r="BH130" s="1383" t="s">
        <v>306</v>
      </c>
      <c r="BI130" s="1384"/>
      <c r="BJ130" s="342"/>
      <c r="BK130" s="342"/>
      <c r="BL130" s="342"/>
      <c r="BM130" s="342"/>
      <c r="BN130" s="342"/>
      <c r="BO130" s="342"/>
      <c r="BP130" s="342"/>
      <c r="BQ130" s="342"/>
      <c r="BR130" s="342"/>
      <c r="BS130" s="342"/>
      <c r="BT130" s="342"/>
      <c r="BU130" s="342"/>
      <c r="BV130" s="342"/>
      <c r="BW130" s="342"/>
      <c r="BX130" s="342"/>
      <c r="BY130" s="342"/>
      <c r="BZ130" s="342"/>
      <c r="CA130" s="342"/>
      <c r="CB130" s="342"/>
      <c r="CC130" s="342"/>
      <c r="CD130" s="342"/>
      <c r="CE130" s="342"/>
      <c r="CF130" s="342"/>
      <c r="CG130" s="342"/>
      <c r="CH130" s="342"/>
      <c r="CI130" s="342"/>
      <c r="CJ130" s="342"/>
      <c r="CK130" s="342"/>
      <c r="CL130" s="342"/>
      <c r="CM130" s="342"/>
      <c r="CN130" s="342"/>
      <c r="CO130" s="342"/>
      <c r="CP130" s="342"/>
      <c r="CQ130" s="342"/>
      <c r="CR130" s="342"/>
      <c r="CS130" s="342"/>
      <c r="CT130" s="342"/>
      <c r="CU130" s="342"/>
      <c r="CV130" s="342"/>
      <c r="CW130" s="342"/>
      <c r="CX130" s="342"/>
      <c r="CY130" s="342"/>
      <c r="CZ130" s="342"/>
      <c r="DA130" s="342"/>
      <c r="DB130" s="342"/>
      <c r="DC130" s="342"/>
      <c r="DD130" s="342"/>
      <c r="DE130" s="342"/>
      <c r="DF130" s="342"/>
      <c r="DG130" s="342"/>
      <c r="DH130" s="342"/>
      <c r="DI130" s="342"/>
      <c r="DJ130" s="342"/>
      <c r="DK130" s="342"/>
      <c r="DL130" s="342"/>
      <c r="DM130" s="342"/>
      <c r="DN130" s="342"/>
      <c r="DO130" s="342"/>
      <c r="DP130" s="342"/>
      <c r="DQ130" s="342"/>
      <c r="DR130" s="342"/>
      <c r="DS130" s="342"/>
      <c r="DT130" s="342"/>
      <c r="DU130" s="342"/>
      <c r="DV130" s="342"/>
      <c r="DW130" s="342"/>
      <c r="DX130" s="342"/>
      <c r="DY130" s="342"/>
      <c r="DZ130" s="342"/>
      <c r="EA130" s="342"/>
      <c r="EB130" s="342"/>
      <c r="EC130" s="342"/>
      <c r="ED130" s="342"/>
      <c r="EE130" s="342"/>
      <c r="EF130" s="342"/>
      <c r="EG130" s="342"/>
      <c r="EH130" s="342"/>
      <c r="EI130" s="342"/>
      <c r="EJ130" s="342"/>
      <c r="EK130" s="342"/>
      <c r="EL130" s="342"/>
      <c r="EM130" s="342"/>
      <c r="EN130" s="342"/>
      <c r="EO130" s="342"/>
      <c r="EP130" s="342"/>
      <c r="EQ130" s="342"/>
      <c r="ER130" s="342"/>
      <c r="ES130" s="342"/>
      <c r="ET130" s="342"/>
      <c r="EU130" s="342"/>
      <c r="EV130" s="342"/>
      <c r="EW130" s="342"/>
      <c r="EX130" s="342"/>
      <c r="EY130" s="342"/>
      <c r="EZ130" s="342"/>
      <c r="FA130" s="342"/>
      <c r="FB130" s="342"/>
      <c r="FC130" s="342"/>
      <c r="FD130" s="342"/>
      <c r="FE130" s="342"/>
      <c r="FF130" s="342"/>
      <c r="FG130" s="342"/>
      <c r="FH130" s="342"/>
      <c r="FI130" s="342"/>
      <c r="FJ130" s="342"/>
      <c r="FK130" s="342"/>
      <c r="FL130" s="342"/>
      <c r="FM130" s="342"/>
      <c r="FN130" s="342"/>
      <c r="FO130" s="342"/>
      <c r="FP130" s="342"/>
      <c r="FQ130" s="342"/>
      <c r="FR130" s="342"/>
      <c r="FS130" s="342"/>
    </row>
    <row r="131" spans="1:175" s="212" customFormat="1" ht="73.5" customHeight="1" thickBot="1" x14ac:dyDescent="1.1000000000000001">
      <c r="A131" s="1397" t="s">
        <v>138</v>
      </c>
      <c r="B131" s="1398"/>
      <c r="C131" s="1398"/>
      <c r="D131" s="1398"/>
      <c r="E131" s="1398"/>
      <c r="F131" s="1398"/>
      <c r="G131" s="1398"/>
      <c r="H131" s="1398"/>
      <c r="I131" s="1398"/>
      <c r="J131" s="1398"/>
      <c r="K131" s="1398"/>
      <c r="L131" s="1398"/>
      <c r="M131" s="1398"/>
      <c r="N131" s="1398"/>
      <c r="O131" s="1399"/>
      <c r="P131" s="1960">
        <f>P65+P27</f>
        <v>9068</v>
      </c>
      <c r="Q131" s="1300"/>
      <c r="R131" s="1297">
        <f>R65+R27</f>
        <v>4220</v>
      </c>
      <c r="S131" s="1298"/>
      <c r="T131" s="1299">
        <f>T65+T27</f>
        <v>2078</v>
      </c>
      <c r="U131" s="1300"/>
      <c r="V131" s="1299">
        <f>V65+V27</f>
        <v>752</v>
      </c>
      <c r="W131" s="1300"/>
      <c r="X131" s="1299">
        <f>X65+X27</f>
        <v>1264</v>
      </c>
      <c r="Y131" s="1300"/>
      <c r="Z131" s="1299">
        <f>Z65+Z27</f>
        <v>126</v>
      </c>
      <c r="AA131" s="1739"/>
      <c r="AB131" s="474">
        <f t="shared" ref="AB131:AG131" si="2">AB65+AB27</f>
        <v>980</v>
      </c>
      <c r="AC131" s="475">
        <f t="shared" si="2"/>
        <v>490</v>
      </c>
      <c r="AD131" s="476">
        <f t="shared" si="2"/>
        <v>26</v>
      </c>
      <c r="AE131" s="1205">
        <f t="shared" si="2"/>
        <v>1014</v>
      </c>
      <c r="AF131" s="475">
        <f t="shared" si="2"/>
        <v>494</v>
      </c>
      <c r="AG131" s="478">
        <f t="shared" si="2"/>
        <v>28</v>
      </c>
      <c r="AH131" s="474">
        <f>AH27+AH71</f>
        <v>974</v>
      </c>
      <c r="AI131" s="475">
        <f>AI65+AI27</f>
        <v>496</v>
      </c>
      <c r="AJ131" s="479">
        <f>AJ65+AJ27</f>
        <v>28</v>
      </c>
      <c r="AK131" s="1960">
        <f>AK65+AK27</f>
        <v>1026</v>
      </c>
      <c r="AL131" s="1300"/>
      <c r="AM131" s="475">
        <f t="shared" ref="AM131:AR131" si="3">AM65+AM27</f>
        <v>498</v>
      </c>
      <c r="AN131" s="478">
        <f t="shared" si="3"/>
        <v>28</v>
      </c>
      <c r="AO131" s="1206">
        <f t="shared" si="3"/>
        <v>1028</v>
      </c>
      <c r="AP131" s="475">
        <f t="shared" si="3"/>
        <v>472</v>
      </c>
      <c r="AQ131" s="479">
        <f t="shared" si="3"/>
        <v>22</v>
      </c>
      <c r="AR131" s="477">
        <f t="shared" si="3"/>
        <v>1086</v>
      </c>
      <c r="AS131" s="475">
        <f>AS27+AS65</f>
        <v>468</v>
      </c>
      <c r="AT131" s="856">
        <f t="shared" ref="AT131:AZ131" si="4">AT65+AT27</f>
        <v>29</v>
      </c>
      <c r="AU131" s="649">
        <f t="shared" si="4"/>
        <v>900</v>
      </c>
      <c r="AV131" s="650">
        <f t="shared" si="4"/>
        <v>432</v>
      </c>
      <c r="AW131" s="651">
        <f t="shared" si="4"/>
        <v>24</v>
      </c>
      <c r="AX131" s="649">
        <f t="shared" si="4"/>
        <v>960</v>
      </c>
      <c r="AY131" s="650">
        <f t="shared" si="4"/>
        <v>434</v>
      </c>
      <c r="AZ131" s="652">
        <f t="shared" si="4"/>
        <v>28</v>
      </c>
      <c r="BA131" s="474">
        <f>BA65</f>
        <v>1100</v>
      </c>
      <c r="BB131" s="475">
        <f>BB65</f>
        <v>436</v>
      </c>
      <c r="BC131" s="476">
        <f>BC65</f>
        <v>36</v>
      </c>
      <c r="BD131" s="477"/>
      <c r="BE131" s="475"/>
      <c r="BF131" s="476"/>
      <c r="BG131" s="480">
        <f>BG65+BG27</f>
        <v>249</v>
      </c>
      <c r="BH131" s="1990">
        <f>BG131+L142+L144+L145+AF142+AF144+AF145+AQ142</f>
        <v>300</v>
      </c>
      <c r="BI131" s="1991"/>
      <c r="BJ131" s="217"/>
      <c r="BK131" s="217"/>
      <c r="BL131" s="217"/>
      <c r="BM131" s="217"/>
    </row>
    <row r="132" spans="1:175" s="212" customFormat="1" ht="61.2" x14ac:dyDescent="1.05">
      <c r="A132" s="1737" t="s">
        <v>99</v>
      </c>
      <c r="B132" s="1738"/>
      <c r="C132" s="1738"/>
      <c r="D132" s="1738"/>
      <c r="E132" s="1738"/>
      <c r="F132" s="1738"/>
      <c r="G132" s="1738"/>
      <c r="H132" s="1738"/>
      <c r="I132" s="1738"/>
      <c r="J132" s="1738"/>
      <c r="K132" s="1738"/>
      <c r="L132" s="1738"/>
      <c r="M132" s="1738"/>
      <c r="N132" s="1738"/>
      <c r="O132" s="1738"/>
      <c r="P132" s="2042">
        <f>AB131+AE131+AH131+AK131+AO131+AR131+AU131+AX131+BA131</f>
        <v>9068</v>
      </c>
      <c r="Q132" s="2043"/>
      <c r="R132" s="1933">
        <f>AC131+AF131+AI131+AM131+AP131+AS131+AV131+AY131+BB131</f>
        <v>4220</v>
      </c>
      <c r="S132" s="1934"/>
      <c r="T132" s="2050">
        <f>T131+V131+X131+Z131</f>
        <v>4220</v>
      </c>
      <c r="U132" s="2050"/>
      <c r="V132" s="1637"/>
      <c r="W132" s="1637"/>
      <c r="X132" s="1329"/>
      <c r="Y132" s="1329"/>
      <c r="Z132" s="1329"/>
      <c r="AA132" s="2041"/>
      <c r="AB132" s="1744">
        <f>AC131/17</f>
        <v>28.823529411764707</v>
      </c>
      <c r="AC132" s="1667"/>
      <c r="AD132" s="1745"/>
      <c r="AE132" s="1667">
        <f>AF131/17</f>
        <v>29.058823529411764</v>
      </c>
      <c r="AF132" s="1667"/>
      <c r="AG132" s="1668"/>
      <c r="AH132" s="1324">
        <f>AI131/17</f>
        <v>29.176470588235293</v>
      </c>
      <c r="AI132" s="1324"/>
      <c r="AJ132" s="1324"/>
      <c r="AK132" s="1954">
        <f>AM131/17</f>
        <v>29.294117647058822</v>
      </c>
      <c r="AL132" s="1324"/>
      <c r="AM132" s="1324"/>
      <c r="AN132" s="1955"/>
      <c r="AO132" s="1667">
        <f>AP131/17</f>
        <v>27.764705882352942</v>
      </c>
      <c r="AP132" s="1667"/>
      <c r="AQ132" s="1745"/>
      <c r="AR132" s="1890">
        <f>AS131/17</f>
        <v>27.529411764705884</v>
      </c>
      <c r="AS132" s="1667"/>
      <c r="AT132" s="1668"/>
      <c r="AU132" s="1427">
        <f>AV131/16</f>
        <v>27</v>
      </c>
      <c r="AV132" s="1428"/>
      <c r="AW132" s="1429"/>
      <c r="AX132" s="1427">
        <f>AY131/16</f>
        <v>27.125</v>
      </c>
      <c r="AY132" s="1428"/>
      <c r="AZ132" s="1429"/>
      <c r="BA132" s="1970">
        <f>BB131/16</f>
        <v>27.25</v>
      </c>
      <c r="BB132" s="1324"/>
      <c r="BC132" s="1971"/>
      <c r="BD132" s="922"/>
      <c r="BE132" s="923"/>
      <c r="BF132" s="924"/>
      <c r="BG132" s="925"/>
      <c r="BH132" s="1081"/>
      <c r="BI132" s="1082"/>
      <c r="BJ132" s="217"/>
      <c r="BK132" s="217"/>
      <c r="BL132" s="217"/>
      <c r="BM132" s="217"/>
      <c r="BS132" s="212" t="s">
        <v>326</v>
      </c>
    </row>
    <row r="133" spans="1:175" s="212" customFormat="1" ht="63.6" x14ac:dyDescent="1.05">
      <c r="A133" s="1292" t="s">
        <v>100</v>
      </c>
      <c r="B133" s="1754"/>
      <c r="C133" s="1754"/>
      <c r="D133" s="1754"/>
      <c r="E133" s="1754"/>
      <c r="F133" s="1754"/>
      <c r="G133" s="1754"/>
      <c r="H133" s="1754"/>
      <c r="I133" s="1754"/>
      <c r="J133" s="1754"/>
      <c r="K133" s="1754"/>
      <c r="L133" s="1754"/>
      <c r="M133" s="1754"/>
      <c r="N133" s="1754"/>
      <c r="O133" s="1754"/>
      <c r="P133" s="1817">
        <f>SUM(AB133:BC133)</f>
        <v>10</v>
      </c>
      <c r="Q133" s="1818"/>
      <c r="R133" s="1676"/>
      <c r="S133" s="1676"/>
      <c r="T133" s="1540"/>
      <c r="U133" s="1540"/>
      <c r="V133" s="1540"/>
      <c r="W133" s="1540"/>
      <c r="X133" s="1540"/>
      <c r="Y133" s="1540"/>
      <c r="Z133" s="1540"/>
      <c r="AA133" s="1541"/>
      <c r="AB133" s="1332"/>
      <c r="AC133" s="1333"/>
      <c r="AD133" s="1334"/>
      <c r="AE133" s="1679"/>
      <c r="AF133" s="1333"/>
      <c r="AG133" s="1680"/>
      <c r="AH133" s="1333"/>
      <c r="AI133" s="1333"/>
      <c r="AJ133" s="1333"/>
      <c r="AK133" s="1679"/>
      <c r="AL133" s="1333"/>
      <c r="AM133" s="1333"/>
      <c r="AN133" s="1680"/>
      <c r="AO133" s="1333">
        <v>2</v>
      </c>
      <c r="AP133" s="1333"/>
      <c r="AQ133" s="1334"/>
      <c r="AR133" s="1679">
        <v>2</v>
      </c>
      <c r="AS133" s="1333"/>
      <c r="AT133" s="1680"/>
      <c r="AU133" s="1424">
        <v>3</v>
      </c>
      <c r="AV133" s="1425"/>
      <c r="AW133" s="1426"/>
      <c r="AX133" s="1424">
        <v>1</v>
      </c>
      <c r="AY133" s="1425"/>
      <c r="AZ133" s="1426"/>
      <c r="BA133" s="1332">
        <v>2</v>
      </c>
      <c r="BB133" s="1333"/>
      <c r="BC133" s="1334"/>
      <c r="BD133" s="1430">
        <f>AD131+AG131+AJ131+AN131+AQ131+AT131+AW131+AZ131+BC131+L142+L144+L145+AF142+AF144+AF145+AQ142</f>
        <v>300</v>
      </c>
      <c r="BE133" s="1431"/>
      <c r="BF133" s="1432"/>
      <c r="BG133" s="926"/>
      <c r="BH133" s="1083"/>
      <c r="BI133" s="1084"/>
      <c r="BJ133" s="217"/>
      <c r="BK133" s="217"/>
      <c r="BL133" s="217"/>
      <c r="BM133" s="217"/>
      <c r="BT133" s="347">
        <f>AD131+AG131+AJ131+AN131+AQ131+AT131+AW131+AZ131+BC131</f>
        <v>249</v>
      </c>
    </row>
    <row r="134" spans="1:175" s="212" customFormat="1" ht="66.599999999999994" customHeight="1" thickBot="1" x14ac:dyDescent="1.1000000000000001">
      <c r="A134" s="1292" t="s">
        <v>101</v>
      </c>
      <c r="B134" s="1754"/>
      <c r="C134" s="1754"/>
      <c r="D134" s="1754"/>
      <c r="E134" s="1754"/>
      <c r="F134" s="1754"/>
      <c r="G134" s="1754"/>
      <c r="H134" s="1754"/>
      <c r="I134" s="1754"/>
      <c r="J134" s="1754"/>
      <c r="K134" s="1754"/>
      <c r="L134" s="1754"/>
      <c r="M134" s="1754"/>
      <c r="N134" s="1754"/>
      <c r="O134" s="1754"/>
      <c r="P134" s="1817">
        <f>SUM(AB134:BC134)</f>
        <v>3</v>
      </c>
      <c r="Q134" s="1818"/>
      <c r="R134" s="1676"/>
      <c r="S134" s="1676"/>
      <c r="T134" s="1540"/>
      <c r="U134" s="1540"/>
      <c r="V134" s="1540"/>
      <c r="W134" s="1540"/>
      <c r="X134" s="1540"/>
      <c r="Y134" s="1540"/>
      <c r="Z134" s="1540"/>
      <c r="AA134" s="1541"/>
      <c r="AB134" s="1332"/>
      <c r="AC134" s="1333"/>
      <c r="AD134" s="1334"/>
      <c r="AE134" s="1679"/>
      <c r="AF134" s="1333"/>
      <c r="AG134" s="1680"/>
      <c r="AH134" s="1333"/>
      <c r="AI134" s="1333"/>
      <c r="AJ134" s="1333"/>
      <c r="AK134" s="1679">
        <v>1</v>
      </c>
      <c r="AL134" s="1333"/>
      <c r="AM134" s="1333"/>
      <c r="AN134" s="1680"/>
      <c r="AO134" s="1333"/>
      <c r="AP134" s="1333"/>
      <c r="AQ134" s="1334"/>
      <c r="AR134" s="1679">
        <v>1</v>
      </c>
      <c r="AS134" s="1333"/>
      <c r="AT134" s="1680"/>
      <c r="AU134" s="1424"/>
      <c r="AV134" s="1425"/>
      <c r="AW134" s="1426"/>
      <c r="AX134" s="1424">
        <v>1</v>
      </c>
      <c r="AY134" s="1425"/>
      <c r="AZ134" s="1426"/>
      <c r="BA134" s="1332" t="s">
        <v>158</v>
      </c>
      <c r="BB134" s="1333"/>
      <c r="BC134" s="1334"/>
      <c r="BD134" s="1430">
        <f>BG131+L142+L144+L145+AF142+AF144+AF145+AQ142</f>
        <v>300</v>
      </c>
      <c r="BE134" s="1431"/>
      <c r="BF134" s="1432"/>
      <c r="BG134" s="926"/>
      <c r="BH134" s="1083"/>
      <c r="BI134" s="1084"/>
      <c r="BJ134" s="217"/>
      <c r="BK134" s="217"/>
      <c r="BL134" s="217"/>
      <c r="BM134" s="217"/>
      <c r="BT134" s="212" t="s">
        <v>327</v>
      </c>
      <c r="BX134" s="347">
        <f>AB131+AE131+AH131+AK131+AO131+AR131+AU131+AX131+BA131</f>
        <v>9068</v>
      </c>
    </row>
    <row r="135" spans="1:175" s="212" customFormat="1" ht="63.6" x14ac:dyDescent="1.05">
      <c r="A135" s="1292" t="s">
        <v>102</v>
      </c>
      <c r="B135" s="1754"/>
      <c r="C135" s="1754"/>
      <c r="D135" s="1754"/>
      <c r="E135" s="1754"/>
      <c r="F135" s="1754"/>
      <c r="G135" s="1754"/>
      <c r="H135" s="1754"/>
      <c r="I135" s="1754"/>
      <c r="J135" s="1754"/>
      <c r="K135" s="1754"/>
      <c r="L135" s="1754"/>
      <c r="M135" s="1754"/>
      <c r="N135" s="1754"/>
      <c r="O135" s="1754"/>
      <c r="P135" s="1817">
        <f t="shared" ref="P135" si="5">SUM(AB135:BC135)</f>
        <v>37</v>
      </c>
      <c r="Q135" s="1818"/>
      <c r="R135" s="1575">
        <f>AB135+AE135+AH135+AK135+AO135+AR135+AU135+AX135+BA135</f>
        <v>37</v>
      </c>
      <c r="S135" s="1576"/>
      <c r="T135" s="1540"/>
      <c r="U135" s="1540"/>
      <c r="V135" s="1540"/>
      <c r="W135" s="1540"/>
      <c r="X135" s="1540"/>
      <c r="Y135" s="1540"/>
      <c r="Z135" s="1540"/>
      <c r="AA135" s="1541"/>
      <c r="AB135" s="1332">
        <v>4</v>
      </c>
      <c r="AC135" s="1333"/>
      <c r="AD135" s="1334"/>
      <c r="AE135" s="1679">
        <v>4</v>
      </c>
      <c r="AF135" s="1333"/>
      <c r="AG135" s="1680"/>
      <c r="AH135" s="1333">
        <v>5</v>
      </c>
      <c r="AI135" s="1333"/>
      <c r="AJ135" s="1333"/>
      <c r="AK135" s="1679">
        <v>5</v>
      </c>
      <c r="AL135" s="1333"/>
      <c r="AM135" s="1333"/>
      <c r="AN135" s="1680"/>
      <c r="AO135" s="1333">
        <v>4</v>
      </c>
      <c r="AP135" s="1333"/>
      <c r="AQ135" s="1334"/>
      <c r="AR135" s="1679">
        <v>5</v>
      </c>
      <c r="AS135" s="1333"/>
      <c r="AT135" s="1680"/>
      <c r="AU135" s="1424">
        <v>3</v>
      </c>
      <c r="AV135" s="1425"/>
      <c r="AW135" s="1426"/>
      <c r="AX135" s="1424">
        <v>4</v>
      </c>
      <c r="AY135" s="1425"/>
      <c r="AZ135" s="1426"/>
      <c r="BA135" s="1332">
        <v>3</v>
      </c>
      <c r="BB135" s="1333"/>
      <c r="BC135" s="1334"/>
      <c r="BD135" s="344"/>
      <c r="BE135" s="345"/>
      <c r="BF135" s="346"/>
      <c r="BG135" s="926"/>
      <c r="BH135" s="1083"/>
      <c r="BI135" s="1084"/>
      <c r="BJ135" s="217"/>
      <c r="BK135" s="217"/>
      <c r="BL135" s="217"/>
      <c r="BM135" s="217"/>
      <c r="BT135" s="212" t="s">
        <v>328</v>
      </c>
      <c r="BX135" s="347">
        <f>AC131+AF131+AI131+AM131+AP131+AS131+AV131+AY131+BB131</f>
        <v>4220</v>
      </c>
    </row>
    <row r="136" spans="1:175" s="212" customFormat="1" ht="64.2" thickBot="1" x14ac:dyDescent="1.1000000000000001">
      <c r="A136" s="1947" t="s">
        <v>103</v>
      </c>
      <c r="B136" s="1948"/>
      <c r="C136" s="1948"/>
      <c r="D136" s="1948"/>
      <c r="E136" s="1948"/>
      <c r="F136" s="1948"/>
      <c r="G136" s="1948"/>
      <c r="H136" s="1948"/>
      <c r="I136" s="1948"/>
      <c r="J136" s="1948"/>
      <c r="K136" s="1948"/>
      <c r="L136" s="1948"/>
      <c r="M136" s="1948"/>
      <c r="N136" s="1948"/>
      <c r="O136" s="1949"/>
      <c r="P136" s="1940">
        <v>33</v>
      </c>
      <c r="Q136" s="1941"/>
      <c r="R136" s="1330">
        <f>AB136+AE136+AH136+AK136+AO136+AR136+AU136+AX136+BA136</f>
        <v>33</v>
      </c>
      <c r="S136" s="1331"/>
      <c r="T136" s="1736"/>
      <c r="U136" s="1736"/>
      <c r="V136" s="1736"/>
      <c r="W136" s="1736"/>
      <c r="X136" s="1736"/>
      <c r="Y136" s="1736"/>
      <c r="Z136" s="1736"/>
      <c r="AA136" s="2047"/>
      <c r="AB136" s="1946" t="s">
        <v>17</v>
      </c>
      <c r="AC136" s="1918"/>
      <c r="AD136" s="1919"/>
      <c r="AE136" s="1917">
        <v>5</v>
      </c>
      <c r="AF136" s="1918"/>
      <c r="AG136" s="1932"/>
      <c r="AH136" s="1918" t="s">
        <v>17</v>
      </c>
      <c r="AI136" s="1918"/>
      <c r="AJ136" s="1918"/>
      <c r="AK136" s="1951">
        <v>3</v>
      </c>
      <c r="AL136" s="1952"/>
      <c r="AM136" s="1952"/>
      <c r="AN136" s="1953"/>
      <c r="AO136" s="1917">
        <v>2</v>
      </c>
      <c r="AP136" s="1918"/>
      <c r="AQ136" s="1919"/>
      <c r="AR136" s="1931">
        <v>2</v>
      </c>
      <c r="AS136" s="1918"/>
      <c r="AT136" s="1932"/>
      <c r="AU136" s="1315">
        <v>3</v>
      </c>
      <c r="AV136" s="1316"/>
      <c r="AW136" s="1317"/>
      <c r="AX136" s="1315">
        <v>3</v>
      </c>
      <c r="AY136" s="1316"/>
      <c r="AZ136" s="1317"/>
      <c r="BA136" s="1733">
        <v>7</v>
      </c>
      <c r="BB136" s="1734"/>
      <c r="BC136" s="1735"/>
      <c r="BD136" s="1979">
        <f>BG131+L142+L144+L145+AF142+AF144+AF145+AQ142</f>
        <v>300</v>
      </c>
      <c r="BE136" s="1980"/>
      <c r="BF136" s="1981"/>
      <c r="BG136" s="852"/>
      <c r="BH136" s="348"/>
      <c r="BI136" s="668"/>
      <c r="BJ136" s="217"/>
      <c r="BK136" s="217"/>
      <c r="BL136" s="217"/>
      <c r="BM136" s="217"/>
      <c r="BX136" s="347">
        <f>T131+V131+X131+Z131</f>
        <v>4220</v>
      </c>
    </row>
    <row r="137" spans="1:175" s="355" customFormat="1" ht="70.8" hidden="1" x14ac:dyDescent="1.2">
      <c r="A137" s="874"/>
      <c r="B137" s="349"/>
      <c r="C137" s="349"/>
      <c r="D137" s="349"/>
      <c r="E137" s="349"/>
      <c r="F137" s="349"/>
      <c r="G137" s="349"/>
      <c r="H137" s="349"/>
      <c r="I137" s="349"/>
      <c r="J137" s="349"/>
      <c r="K137" s="349"/>
      <c r="L137" s="349"/>
      <c r="M137" s="349"/>
      <c r="N137" s="349"/>
      <c r="O137" s="349"/>
      <c r="P137" s="885"/>
      <c r="Q137" s="885"/>
      <c r="R137" s="885"/>
      <c r="S137" s="885"/>
      <c r="T137" s="886"/>
      <c r="U137" s="886"/>
      <c r="V137" s="886"/>
      <c r="W137" s="886"/>
      <c r="X137" s="886"/>
      <c r="Y137" s="886"/>
      <c r="Z137" s="886"/>
      <c r="AA137" s="886"/>
      <c r="AB137" s="196">
        <f>AB131/21</f>
        <v>46.666666666666664</v>
      </c>
      <c r="AC137" s="196"/>
      <c r="AD137" s="196"/>
      <c r="AE137" s="196">
        <f>AE131/21</f>
        <v>48.285714285714285</v>
      </c>
      <c r="AF137" s="196"/>
      <c r="AG137" s="196"/>
      <c r="AH137" s="196">
        <f>AH131/21</f>
        <v>46.38095238095238</v>
      </c>
      <c r="AI137" s="196"/>
      <c r="AJ137" s="196"/>
      <c r="AK137" s="196">
        <f>AK131/21</f>
        <v>48.857142857142854</v>
      </c>
      <c r="AL137" s="196"/>
      <c r="AM137" s="196"/>
      <c r="AN137" s="196"/>
      <c r="AO137" s="196">
        <f>AO131/21</f>
        <v>48.952380952380949</v>
      </c>
      <c r="AP137" s="196"/>
      <c r="AQ137" s="196"/>
      <c r="AR137" s="196">
        <f>AR131/21</f>
        <v>51.714285714285715</v>
      </c>
      <c r="AS137" s="196"/>
      <c r="AT137" s="196"/>
      <c r="AU137" s="196">
        <f>AU131/19</f>
        <v>47.368421052631582</v>
      </c>
      <c r="AV137" s="196"/>
      <c r="AW137" s="196"/>
      <c r="AX137" s="196">
        <f>AX131/20</f>
        <v>48</v>
      </c>
      <c r="AY137" s="196"/>
      <c r="AZ137" s="196"/>
      <c r="BA137" s="350">
        <f>BA131/19</f>
        <v>57.89473684210526</v>
      </c>
      <c r="BB137" s="196"/>
      <c r="BC137" s="196"/>
      <c r="BD137" s="351"/>
      <c r="BE137" s="352"/>
      <c r="BF137" s="352"/>
      <c r="BG137" s="353"/>
      <c r="BH137" s="352"/>
      <c r="BI137" s="352"/>
      <c r="BJ137" s="354"/>
      <c r="BK137" s="354"/>
      <c r="BL137" s="354"/>
      <c r="BM137" s="354"/>
      <c r="BR137" s="356"/>
      <c r="BS137" s="356"/>
      <c r="BT137" s="356"/>
      <c r="BU137" s="356"/>
      <c r="BV137" s="356"/>
      <c r="BW137" s="356"/>
      <c r="BX137" s="356"/>
      <c r="BY137" s="356"/>
      <c r="BZ137" s="356"/>
      <c r="CA137" s="356"/>
      <c r="CB137" s="356"/>
      <c r="CC137" s="356"/>
      <c r="CD137" s="356"/>
    </row>
    <row r="138" spans="1:175" s="355" customFormat="1" ht="70.8" hidden="1" x14ac:dyDescent="1.2">
      <c r="A138" s="874"/>
      <c r="B138" s="349"/>
      <c r="C138" s="349"/>
      <c r="D138" s="349"/>
      <c r="E138" s="349"/>
      <c r="F138" s="349"/>
      <c r="G138" s="349"/>
      <c r="H138" s="349"/>
      <c r="I138" s="349"/>
      <c r="J138" s="349"/>
      <c r="K138" s="349"/>
      <c r="L138" s="349"/>
      <c r="M138" s="349"/>
      <c r="N138" s="349"/>
      <c r="O138" s="349"/>
      <c r="P138" s="885"/>
      <c r="Q138" s="885"/>
      <c r="R138" s="885"/>
      <c r="S138" s="885"/>
      <c r="T138" s="886"/>
      <c r="U138" s="886"/>
      <c r="V138" s="886"/>
      <c r="W138" s="886"/>
      <c r="X138" s="886"/>
      <c r="Y138" s="886"/>
      <c r="Z138" s="886"/>
      <c r="AA138" s="886"/>
      <c r="AB138" s="196"/>
      <c r="AC138" s="196"/>
      <c r="AD138" s="196">
        <f>AD131+AG131+L142</f>
        <v>60</v>
      </c>
      <c r="AE138" s="196"/>
      <c r="AF138" s="196"/>
      <c r="AG138" s="196"/>
      <c r="AH138" s="196"/>
      <c r="AI138" s="196"/>
      <c r="AJ138" s="196">
        <f>AJ131+AN131+L144+L145</f>
        <v>60</v>
      </c>
      <c r="AK138" s="196"/>
      <c r="AL138" s="196"/>
      <c r="AM138" s="196"/>
      <c r="AN138" s="196"/>
      <c r="AO138" s="196"/>
      <c r="AP138" s="196"/>
      <c r="AQ138" s="350">
        <f>AQ131+AT131+AF142</f>
        <v>60</v>
      </c>
      <c r="AR138" s="196"/>
      <c r="AS138" s="196"/>
      <c r="AT138" s="196"/>
      <c r="AU138" s="196"/>
      <c r="AV138" s="196"/>
      <c r="AW138" s="350">
        <f>AW131+AZ131+AF144</f>
        <v>60</v>
      </c>
      <c r="AX138" s="196"/>
      <c r="AY138" s="196"/>
      <c r="AZ138" s="196"/>
      <c r="BA138" s="196"/>
      <c r="BB138" s="196"/>
      <c r="BC138" s="350">
        <f>BC131+AF145+AQ142</f>
        <v>60</v>
      </c>
      <c r="BD138" s="351"/>
      <c r="BE138" s="352"/>
      <c r="BF138" s="352"/>
      <c r="BG138" s="353"/>
      <c r="BH138" s="352"/>
      <c r="BI138" s="352"/>
      <c r="BJ138" s="354"/>
      <c r="BK138" s="354"/>
      <c r="BL138" s="354"/>
      <c r="BM138" s="354"/>
      <c r="BR138" s="356"/>
      <c r="BS138" s="356"/>
      <c r="BT138" s="356"/>
      <c r="BU138" s="356"/>
      <c r="BV138" s="356"/>
      <c r="BW138" s="356"/>
      <c r="BX138" s="356"/>
      <c r="BY138" s="356"/>
      <c r="BZ138" s="356"/>
      <c r="CA138" s="356"/>
      <c r="CB138" s="356"/>
      <c r="CC138" s="356"/>
      <c r="CD138" s="356"/>
    </row>
    <row r="139" spans="1:175" s="290" customFormat="1" ht="67.2" thickBot="1" x14ac:dyDescent="1.2">
      <c r="A139" s="882"/>
      <c r="B139" s="357"/>
      <c r="C139" s="357"/>
      <c r="D139" s="357"/>
      <c r="E139" s="357"/>
      <c r="F139" s="357"/>
      <c r="G139" s="357"/>
      <c r="H139" s="357"/>
      <c r="I139" s="357"/>
      <c r="J139" s="357"/>
      <c r="K139" s="357"/>
      <c r="L139" s="357"/>
      <c r="M139" s="357"/>
      <c r="N139" s="357"/>
      <c r="O139" s="357"/>
      <c r="P139" s="887"/>
      <c r="Q139" s="887"/>
      <c r="R139" s="887"/>
      <c r="S139" s="887"/>
      <c r="T139" s="887"/>
      <c r="U139" s="887"/>
      <c r="V139" s="887"/>
      <c r="W139" s="887"/>
      <c r="X139" s="887"/>
      <c r="Y139" s="887"/>
      <c r="Z139" s="887"/>
      <c r="AA139" s="887"/>
      <c r="AB139" s="357"/>
      <c r="AC139" s="357"/>
      <c r="AD139" s="357"/>
      <c r="AE139" s="357"/>
      <c r="AF139" s="888">
        <f>AD131+AG131+L142</f>
        <v>60</v>
      </c>
      <c r="AG139" s="889"/>
      <c r="AH139" s="889"/>
      <c r="AI139" s="889"/>
      <c r="AJ139" s="889"/>
      <c r="AK139" s="889"/>
      <c r="AL139" s="1234">
        <f>AJ131+AN131+L144+L145</f>
        <v>60</v>
      </c>
      <c r="AM139" s="1234"/>
      <c r="AN139" s="889"/>
      <c r="AO139" s="889"/>
      <c r="AP139" s="889"/>
      <c r="AQ139" s="889"/>
      <c r="AR139" s="1234">
        <f>AQ131+AT131+AF142</f>
        <v>60</v>
      </c>
      <c r="AS139" s="1235"/>
      <c r="AT139" s="889"/>
      <c r="AU139" s="889"/>
      <c r="AV139" s="1234">
        <f>AW131+AZ131+AF144</f>
        <v>60</v>
      </c>
      <c r="AW139" s="1235"/>
      <c r="AX139" s="1235"/>
      <c r="AY139" s="889"/>
      <c r="AZ139" s="889"/>
      <c r="BA139" s="1234">
        <f>BC131+AF145+AQ142</f>
        <v>60</v>
      </c>
      <c r="BB139" s="1235"/>
      <c r="BC139" s="357"/>
      <c r="BD139" s="357"/>
      <c r="BE139" s="357"/>
      <c r="BF139" s="357"/>
      <c r="BG139" s="357"/>
      <c r="BH139" s="357"/>
      <c r="BI139" s="303"/>
      <c r="BJ139" s="294"/>
      <c r="BK139" s="294"/>
      <c r="BL139" s="294"/>
      <c r="BM139" s="294"/>
    </row>
    <row r="140" spans="1:175" s="212" customFormat="1" ht="62.25" customHeight="1" thickBot="1" x14ac:dyDescent="1.1000000000000001">
      <c r="A140" s="1275" t="s">
        <v>104</v>
      </c>
      <c r="B140" s="1276"/>
      <c r="C140" s="1276"/>
      <c r="D140" s="1276"/>
      <c r="E140" s="1276"/>
      <c r="F140" s="1276"/>
      <c r="G140" s="1276"/>
      <c r="H140" s="1276"/>
      <c r="I140" s="1276"/>
      <c r="J140" s="1276"/>
      <c r="K140" s="1276"/>
      <c r="L140" s="1276"/>
      <c r="M140" s="1276"/>
      <c r="N140" s="1277"/>
      <c r="O140" s="1305" t="s">
        <v>109</v>
      </c>
      <c r="P140" s="1276"/>
      <c r="Q140" s="1276"/>
      <c r="R140" s="1276"/>
      <c r="S140" s="1276"/>
      <c r="T140" s="1276"/>
      <c r="U140" s="1276"/>
      <c r="V140" s="1276"/>
      <c r="W140" s="1276"/>
      <c r="X140" s="1276"/>
      <c r="Y140" s="1276"/>
      <c r="Z140" s="1276"/>
      <c r="AA140" s="1276"/>
      <c r="AB140" s="1276"/>
      <c r="AC140" s="1276"/>
      <c r="AD140" s="1276"/>
      <c r="AE140" s="1276"/>
      <c r="AF140" s="1276"/>
      <c r="AG140" s="1276"/>
      <c r="AH140" s="1276"/>
      <c r="AI140" s="1276"/>
      <c r="AJ140" s="1277"/>
      <c r="AK140" s="1942" t="s">
        <v>110</v>
      </c>
      <c r="AL140" s="1943"/>
      <c r="AM140" s="1943"/>
      <c r="AN140" s="1943"/>
      <c r="AO140" s="1943"/>
      <c r="AP140" s="1943"/>
      <c r="AQ140" s="1943"/>
      <c r="AR140" s="1943"/>
      <c r="AS140" s="1943"/>
      <c r="AT140" s="1944"/>
      <c r="AU140" s="2019" t="s">
        <v>111</v>
      </c>
      <c r="AV140" s="1543"/>
      <c r="AW140" s="1543"/>
      <c r="AX140" s="1543"/>
      <c r="AY140" s="1543"/>
      <c r="AZ140" s="1543"/>
      <c r="BA140" s="1543"/>
      <c r="BB140" s="1543"/>
      <c r="BC140" s="1543"/>
      <c r="BD140" s="1543"/>
      <c r="BE140" s="1543"/>
      <c r="BF140" s="1543"/>
      <c r="BG140" s="1543"/>
      <c r="BH140" s="1543"/>
      <c r="BI140" s="2020"/>
      <c r="BJ140" s="217"/>
      <c r="BK140" s="217"/>
      <c r="BL140" s="217"/>
      <c r="BM140" s="217"/>
    </row>
    <row r="141" spans="1:175" s="212" customFormat="1" ht="125.4" customHeight="1" x14ac:dyDescent="1.05">
      <c r="A141" s="1360" t="s">
        <v>105</v>
      </c>
      <c r="B141" s="1361"/>
      <c r="C141" s="1361"/>
      <c r="D141" s="1361"/>
      <c r="E141" s="1362"/>
      <c r="F141" s="1555" t="s">
        <v>106</v>
      </c>
      <c r="G141" s="1555"/>
      <c r="H141" s="1555"/>
      <c r="I141" s="1555" t="s">
        <v>107</v>
      </c>
      <c r="J141" s="1555"/>
      <c r="K141" s="1555"/>
      <c r="L141" s="1273" t="s">
        <v>108</v>
      </c>
      <c r="M141" s="1273"/>
      <c r="N141" s="1274"/>
      <c r="O141" s="1636" t="s">
        <v>105</v>
      </c>
      <c r="P141" s="1273"/>
      <c r="Q141" s="1273"/>
      <c r="R141" s="1273"/>
      <c r="S141" s="1273"/>
      <c r="T141" s="1273"/>
      <c r="U141" s="1273"/>
      <c r="V141" s="1555" t="s">
        <v>106</v>
      </c>
      <c r="W141" s="1555"/>
      <c r="X141" s="1555"/>
      <c r="Y141" s="1555"/>
      <c r="Z141" s="1555"/>
      <c r="AA141" s="1555"/>
      <c r="AB141" s="1555" t="s">
        <v>107</v>
      </c>
      <c r="AC141" s="1555"/>
      <c r="AD141" s="1555"/>
      <c r="AE141" s="1555"/>
      <c r="AF141" s="1273" t="s">
        <v>108</v>
      </c>
      <c r="AG141" s="1273"/>
      <c r="AH141" s="1273"/>
      <c r="AI141" s="1273"/>
      <c r="AJ141" s="1274"/>
      <c r="AK141" s="1945" t="s">
        <v>106</v>
      </c>
      <c r="AL141" s="1555"/>
      <c r="AM141" s="1555"/>
      <c r="AN141" s="1555" t="s">
        <v>107</v>
      </c>
      <c r="AO141" s="1555"/>
      <c r="AP141" s="1555"/>
      <c r="AQ141" s="1273" t="s">
        <v>108</v>
      </c>
      <c r="AR141" s="1273"/>
      <c r="AS141" s="1273"/>
      <c r="AT141" s="1274"/>
      <c r="AU141" s="2028" t="s">
        <v>324</v>
      </c>
      <c r="AV141" s="2029"/>
      <c r="AW141" s="2029"/>
      <c r="AX141" s="2029"/>
      <c r="AY141" s="2029"/>
      <c r="AZ141" s="2029"/>
      <c r="BA141" s="2029"/>
      <c r="BB141" s="2029"/>
      <c r="BC141" s="2029"/>
      <c r="BD141" s="2029"/>
      <c r="BE141" s="2029"/>
      <c r="BF141" s="2029"/>
      <c r="BG141" s="2029"/>
      <c r="BH141" s="2029"/>
      <c r="BI141" s="2030"/>
      <c r="BJ141" s="217"/>
      <c r="BK141" s="217"/>
      <c r="BL141" s="217"/>
      <c r="BM141" s="217"/>
    </row>
    <row r="142" spans="1:175" s="212" customFormat="1" ht="47.4" customHeight="1" x14ac:dyDescent="1.05">
      <c r="A142" s="1263" t="s">
        <v>216</v>
      </c>
      <c r="B142" s="1264"/>
      <c r="C142" s="1264"/>
      <c r="D142" s="1264"/>
      <c r="E142" s="1265"/>
      <c r="F142" s="1244">
        <v>2</v>
      </c>
      <c r="G142" s="1245"/>
      <c r="H142" s="1246"/>
      <c r="I142" s="1244">
        <v>4</v>
      </c>
      <c r="J142" s="1245"/>
      <c r="K142" s="1246"/>
      <c r="L142" s="1244">
        <v>6</v>
      </c>
      <c r="M142" s="1245"/>
      <c r="N142" s="1250"/>
      <c r="O142" s="1354" t="s">
        <v>219</v>
      </c>
      <c r="P142" s="1355"/>
      <c r="Q142" s="1355"/>
      <c r="R142" s="1355"/>
      <c r="S142" s="1355"/>
      <c r="T142" s="1355"/>
      <c r="U142" s="1356"/>
      <c r="V142" s="1244">
        <v>6</v>
      </c>
      <c r="W142" s="1245"/>
      <c r="X142" s="1245"/>
      <c r="Y142" s="1245"/>
      <c r="Z142" s="1245"/>
      <c r="AA142" s="1246"/>
      <c r="AB142" s="1244">
        <v>6</v>
      </c>
      <c r="AC142" s="1245"/>
      <c r="AD142" s="1245"/>
      <c r="AE142" s="1246"/>
      <c r="AF142" s="1244">
        <v>9</v>
      </c>
      <c r="AG142" s="1245"/>
      <c r="AH142" s="1245"/>
      <c r="AI142" s="1245"/>
      <c r="AJ142" s="1250"/>
      <c r="AK142" s="1252">
        <v>10</v>
      </c>
      <c r="AL142" s="1245"/>
      <c r="AM142" s="1246"/>
      <c r="AN142" s="1244">
        <v>14</v>
      </c>
      <c r="AO142" s="1245"/>
      <c r="AP142" s="1246"/>
      <c r="AQ142" s="1244">
        <v>21</v>
      </c>
      <c r="AR142" s="1245"/>
      <c r="AS142" s="1245"/>
      <c r="AT142" s="1250"/>
      <c r="AU142" s="2031"/>
      <c r="AV142" s="2032"/>
      <c r="AW142" s="2032"/>
      <c r="AX142" s="2032"/>
      <c r="AY142" s="2032"/>
      <c r="AZ142" s="2032"/>
      <c r="BA142" s="2032"/>
      <c r="BB142" s="2032"/>
      <c r="BC142" s="2032"/>
      <c r="BD142" s="2032"/>
      <c r="BE142" s="2032"/>
      <c r="BF142" s="2032"/>
      <c r="BG142" s="2032"/>
      <c r="BH142" s="2032"/>
      <c r="BI142" s="2033"/>
      <c r="BJ142" s="217"/>
      <c r="BK142" s="217"/>
      <c r="BL142" s="217"/>
      <c r="BM142" s="217"/>
    </row>
    <row r="143" spans="1:175" s="212" customFormat="1" ht="31.2" customHeight="1" x14ac:dyDescent="1.05">
      <c r="A143" s="1266"/>
      <c r="B143" s="1267"/>
      <c r="C143" s="1267"/>
      <c r="D143" s="1267"/>
      <c r="E143" s="1268"/>
      <c r="F143" s="1247"/>
      <c r="G143" s="1248"/>
      <c r="H143" s="1249"/>
      <c r="I143" s="1247"/>
      <c r="J143" s="1248"/>
      <c r="K143" s="1249"/>
      <c r="L143" s="1247"/>
      <c r="M143" s="1248"/>
      <c r="N143" s="1251"/>
      <c r="O143" s="1357"/>
      <c r="P143" s="1358"/>
      <c r="Q143" s="1358"/>
      <c r="R143" s="1358"/>
      <c r="S143" s="1358"/>
      <c r="T143" s="1358"/>
      <c r="U143" s="1359"/>
      <c r="V143" s="1247"/>
      <c r="W143" s="1248"/>
      <c r="X143" s="1248"/>
      <c r="Y143" s="1248"/>
      <c r="Z143" s="1248"/>
      <c r="AA143" s="1249"/>
      <c r="AB143" s="1247"/>
      <c r="AC143" s="1248"/>
      <c r="AD143" s="1248"/>
      <c r="AE143" s="1249"/>
      <c r="AF143" s="1247"/>
      <c r="AG143" s="1248"/>
      <c r="AH143" s="1248"/>
      <c r="AI143" s="1248"/>
      <c r="AJ143" s="1251"/>
      <c r="AK143" s="1253"/>
      <c r="AL143" s="1254"/>
      <c r="AM143" s="1255"/>
      <c r="AN143" s="1259"/>
      <c r="AO143" s="1254"/>
      <c r="AP143" s="1255"/>
      <c r="AQ143" s="1259"/>
      <c r="AR143" s="1254"/>
      <c r="AS143" s="1254"/>
      <c r="AT143" s="1261"/>
      <c r="AU143" s="2031"/>
      <c r="AV143" s="2032"/>
      <c r="AW143" s="2032"/>
      <c r="AX143" s="2032"/>
      <c r="AY143" s="2032"/>
      <c r="AZ143" s="2032"/>
      <c r="BA143" s="2032"/>
      <c r="BB143" s="2032"/>
      <c r="BC143" s="2032"/>
      <c r="BD143" s="2032"/>
      <c r="BE143" s="2032"/>
      <c r="BF143" s="2032"/>
      <c r="BG143" s="2032"/>
      <c r="BH143" s="2032"/>
      <c r="BI143" s="2033"/>
      <c r="BJ143" s="217"/>
      <c r="BK143" s="217"/>
      <c r="BL143" s="217"/>
      <c r="BM143" s="217"/>
    </row>
    <row r="144" spans="1:175" s="212" customFormat="1" ht="73.5" customHeight="1" x14ac:dyDescent="1.05">
      <c r="A144" s="1368" t="s">
        <v>217</v>
      </c>
      <c r="B144" s="1369"/>
      <c r="C144" s="1369"/>
      <c r="D144" s="1369"/>
      <c r="E144" s="1370"/>
      <c r="F144" s="1659">
        <v>4</v>
      </c>
      <c r="G144" s="1660"/>
      <c r="H144" s="1661"/>
      <c r="I144" s="1659">
        <v>1</v>
      </c>
      <c r="J144" s="1660"/>
      <c r="K144" s="1661"/>
      <c r="L144" s="1659">
        <v>2</v>
      </c>
      <c r="M144" s="1660"/>
      <c r="N144" s="1662"/>
      <c r="O144" s="1652" t="s">
        <v>220</v>
      </c>
      <c r="P144" s="1653"/>
      <c r="Q144" s="1653"/>
      <c r="R144" s="1653"/>
      <c r="S144" s="1653"/>
      <c r="T144" s="1653"/>
      <c r="U144" s="1653"/>
      <c r="V144" s="1676">
        <v>8</v>
      </c>
      <c r="W144" s="1676"/>
      <c r="X144" s="1676"/>
      <c r="Y144" s="1676"/>
      <c r="Z144" s="1676"/>
      <c r="AA144" s="1676"/>
      <c r="AB144" s="1676">
        <v>5</v>
      </c>
      <c r="AC144" s="1676"/>
      <c r="AD144" s="1676"/>
      <c r="AE144" s="1676"/>
      <c r="AF144" s="1677">
        <v>8</v>
      </c>
      <c r="AG144" s="1677"/>
      <c r="AH144" s="1677"/>
      <c r="AI144" s="1677"/>
      <c r="AJ144" s="1678"/>
      <c r="AK144" s="1253"/>
      <c r="AL144" s="1254"/>
      <c r="AM144" s="1255"/>
      <c r="AN144" s="1259"/>
      <c r="AO144" s="1254"/>
      <c r="AP144" s="1255"/>
      <c r="AQ144" s="1259"/>
      <c r="AR144" s="1254"/>
      <c r="AS144" s="1254"/>
      <c r="AT144" s="1261"/>
      <c r="AU144" s="1654" t="s">
        <v>325</v>
      </c>
      <c r="AV144" s="1240"/>
      <c r="AW144" s="1240"/>
      <c r="AX144" s="1240"/>
      <c r="AY144" s="1240"/>
      <c r="AZ144" s="1240"/>
      <c r="BA144" s="1240"/>
      <c r="BB144" s="1240"/>
      <c r="BC144" s="1240"/>
      <c r="BD144" s="1240"/>
      <c r="BE144" s="1240"/>
      <c r="BF144" s="1240"/>
      <c r="BG144" s="1240"/>
      <c r="BH144" s="1240"/>
      <c r="BI144" s="1655"/>
      <c r="BJ144" s="217"/>
      <c r="BK144" s="217"/>
      <c r="BL144" s="217"/>
      <c r="BM144" s="217"/>
    </row>
    <row r="145" spans="1:65" s="212" customFormat="1" ht="36.6" customHeight="1" x14ac:dyDescent="1.05">
      <c r="A145" s="1263" t="s">
        <v>218</v>
      </c>
      <c r="B145" s="1264"/>
      <c r="C145" s="1264"/>
      <c r="D145" s="1264"/>
      <c r="E145" s="1265"/>
      <c r="F145" s="1244">
        <v>4</v>
      </c>
      <c r="G145" s="1245"/>
      <c r="H145" s="1246"/>
      <c r="I145" s="1244">
        <v>1</v>
      </c>
      <c r="J145" s="1245"/>
      <c r="K145" s="1246"/>
      <c r="L145" s="1244">
        <v>2</v>
      </c>
      <c r="M145" s="1245"/>
      <c r="N145" s="1250"/>
      <c r="O145" s="1371" t="s">
        <v>221</v>
      </c>
      <c r="P145" s="1264"/>
      <c r="Q145" s="1264"/>
      <c r="R145" s="1264"/>
      <c r="S145" s="1264"/>
      <c r="T145" s="1264"/>
      <c r="U145" s="1265"/>
      <c r="V145" s="1244">
        <v>10</v>
      </c>
      <c r="W145" s="1245"/>
      <c r="X145" s="1245"/>
      <c r="Y145" s="1245"/>
      <c r="Z145" s="1245"/>
      <c r="AA145" s="1246"/>
      <c r="AB145" s="1244">
        <v>2</v>
      </c>
      <c r="AC145" s="1245"/>
      <c r="AD145" s="1245"/>
      <c r="AE145" s="1246"/>
      <c r="AF145" s="1318">
        <v>3</v>
      </c>
      <c r="AG145" s="1319"/>
      <c r="AH145" s="1319"/>
      <c r="AI145" s="1319"/>
      <c r="AJ145" s="1320"/>
      <c r="AK145" s="1253"/>
      <c r="AL145" s="1254"/>
      <c r="AM145" s="1255"/>
      <c r="AN145" s="1259"/>
      <c r="AO145" s="1254"/>
      <c r="AP145" s="1255"/>
      <c r="AQ145" s="1259"/>
      <c r="AR145" s="1254"/>
      <c r="AS145" s="1254"/>
      <c r="AT145" s="1261"/>
      <c r="AU145" s="1654"/>
      <c r="AV145" s="1240"/>
      <c r="AW145" s="1240"/>
      <c r="AX145" s="1240"/>
      <c r="AY145" s="1240"/>
      <c r="AZ145" s="1240"/>
      <c r="BA145" s="1240"/>
      <c r="BB145" s="1240"/>
      <c r="BC145" s="1240"/>
      <c r="BD145" s="1240"/>
      <c r="BE145" s="1240"/>
      <c r="BF145" s="1240"/>
      <c r="BG145" s="1240"/>
      <c r="BH145" s="1240"/>
      <c r="BI145" s="1655"/>
      <c r="BJ145" s="217"/>
      <c r="BK145" s="217"/>
      <c r="BL145" s="217"/>
      <c r="BM145" s="217"/>
    </row>
    <row r="146" spans="1:65" s="212" customFormat="1" ht="36.75" customHeight="1" thickBot="1" x14ac:dyDescent="1.1000000000000001">
      <c r="A146" s="2048"/>
      <c r="B146" s="1373"/>
      <c r="C146" s="1373"/>
      <c r="D146" s="1373"/>
      <c r="E146" s="1374"/>
      <c r="F146" s="1260"/>
      <c r="G146" s="1257"/>
      <c r="H146" s="1258"/>
      <c r="I146" s="1260"/>
      <c r="J146" s="1257"/>
      <c r="K146" s="1258"/>
      <c r="L146" s="1260"/>
      <c r="M146" s="1257"/>
      <c r="N146" s="1262"/>
      <c r="O146" s="1372"/>
      <c r="P146" s="1373"/>
      <c r="Q146" s="1373"/>
      <c r="R146" s="1373"/>
      <c r="S146" s="1373"/>
      <c r="T146" s="1373"/>
      <c r="U146" s="1374"/>
      <c r="V146" s="1260"/>
      <c r="W146" s="1257"/>
      <c r="X146" s="1257"/>
      <c r="Y146" s="1257"/>
      <c r="Z146" s="1257"/>
      <c r="AA146" s="1258"/>
      <c r="AB146" s="1260"/>
      <c r="AC146" s="1257"/>
      <c r="AD146" s="1257"/>
      <c r="AE146" s="1258"/>
      <c r="AF146" s="1321"/>
      <c r="AG146" s="1322"/>
      <c r="AH146" s="1322"/>
      <c r="AI146" s="1322"/>
      <c r="AJ146" s="1323"/>
      <c r="AK146" s="1256"/>
      <c r="AL146" s="1257"/>
      <c r="AM146" s="1258"/>
      <c r="AN146" s="1260"/>
      <c r="AO146" s="1257"/>
      <c r="AP146" s="1258"/>
      <c r="AQ146" s="1260"/>
      <c r="AR146" s="1257"/>
      <c r="AS146" s="1257"/>
      <c r="AT146" s="1262"/>
      <c r="AU146" s="1656"/>
      <c r="AV146" s="1657"/>
      <c r="AW146" s="1657"/>
      <c r="AX146" s="1657"/>
      <c r="AY146" s="1657"/>
      <c r="AZ146" s="1657"/>
      <c r="BA146" s="1657"/>
      <c r="BB146" s="1657"/>
      <c r="BC146" s="1657"/>
      <c r="BD146" s="1657"/>
      <c r="BE146" s="1657"/>
      <c r="BF146" s="1657"/>
      <c r="BG146" s="1657"/>
      <c r="BH146" s="1657"/>
      <c r="BI146" s="1658"/>
      <c r="BJ146" s="217"/>
      <c r="BK146" s="217"/>
      <c r="BL146" s="217"/>
      <c r="BM146" s="217"/>
    </row>
    <row r="147" spans="1:65" s="212" customFormat="1" ht="48.75" customHeight="1" x14ac:dyDescent="1.05">
      <c r="A147" s="883"/>
      <c r="B147" s="358"/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  <c r="AA147" s="358"/>
      <c r="AB147" s="358"/>
      <c r="AC147" s="358"/>
      <c r="AD147" s="358"/>
      <c r="AE147" s="358"/>
      <c r="AF147" s="358"/>
      <c r="AG147" s="358"/>
      <c r="AH147" s="358"/>
      <c r="AI147" s="358"/>
      <c r="AJ147" s="358"/>
      <c r="AK147" s="358"/>
      <c r="AL147" s="358"/>
      <c r="AM147" s="358"/>
      <c r="AN147" s="358"/>
      <c r="AO147" s="358"/>
      <c r="AP147" s="358"/>
      <c r="AQ147" s="358"/>
      <c r="AR147" s="358"/>
      <c r="AS147" s="358"/>
      <c r="AT147" s="358"/>
      <c r="AU147" s="359"/>
      <c r="AV147" s="359"/>
      <c r="AW147" s="359"/>
      <c r="AX147" s="359"/>
      <c r="AY147" s="359"/>
      <c r="AZ147" s="359"/>
      <c r="BA147" s="359"/>
      <c r="BB147" s="359"/>
      <c r="BC147" s="359"/>
      <c r="BD147" s="359"/>
      <c r="BE147" s="359"/>
      <c r="BF147" s="359"/>
      <c r="BG147" s="359"/>
      <c r="BH147" s="359"/>
      <c r="BI147" s="242"/>
      <c r="BJ147" s="217"/>
      <c r="BK147" s="217"/>
      <c r="BL147" s="217"/>
      <c r="BM147" s="217"/>
    </row>
    <row r="148" spans="1:65" s="212" customFormat="1" ht="70.2" thickBot="1" x14ac:dyDescent="1.1000000000000001">
      <c r="A148" s="884"/>
      <c r="B148" s="361"/>
      <c r="C148" s="361"/>
      <c r="D148" s="361"/>
      <c r="E148" s="361"/>
      <c r="F148" s="361"/>
      <c r="G148" s="361"/>
      <c r="H148" s="361"/>
      <c r="I148" s="361"/>
      <c r="J148" s="361"/>
      <c r="K148" s="361"/>
      <c r="L148" s="361"/>
      <c r="M148" s="361"/>
      <c r="N148" s="361"/>
      <c r="O148" s="361"/>
      <c r="P148" s="361"/>
      <c r="Q148" s="361"/>
      <c r="R148" s="361"/>
      <c r="S148" s="361"/>
      <c r="T148" s="361"/>
      <c r="U148" s="361"/>
      <c r="V148" s="361"/>
      <c r="X148" s="361"/>
      <c r="Y148" s="361"/>
      <c r="AA148" s="361"/>
      <c r="AB148" s="361"/>
      <c r="AC148" s="1999" t="s">
        <v>112</v>
      </c>
      <c r="AD148" s="1999"/>
      <c r="AE148" s="1999"/>
      <c r="AF148" s="1999"/>
      <c r="AG148" s="1999"/>
      <c r="AH148" s="1999"/>
      <c r="AI148" s="1999"/>
      <c r="AJ148" s="1999"/>
      <c r="AK148" s="1999"/>
      <c r="AL148" s="1999"/>
      <c r="AM148" s="1999"/>
      <c r="AN148" s="361"/>
      <c r="AO148" s="361"/>
      <c r="AP148" s="362"/>
      <c r="AQ148" s="361"/>
      <c r="AR148" s="361"/>
      <c r="AS148" s="362"/>
      <c r="AT148" s="361"/>
      <c r="AU148" s="361"/>
      <c r="AV148" s="362"/>
      <c r="AW148" s="361"/>
      <c r="AX148" s="361"/>
      <c r="AY148" s="361"/>
      <c r="AZ148" s="361"/>
      <c r="BA148" s="361"/>
      <c r="BB148" s="361"/>
      <c r="BC148" s="361"/>
      <c r="BD148" s="361"/>
      <c r="BE148" s="362"/>
      <c r="BF148" s="362"/>
      <c r="BG148" s="360"/>
      <c r="BH148" s="360"/>
      <c r="BI148" s="217"/>
      <c r="BJ148" s="217"/>
      <c r="BK148" s="217"/>
      <c r="BL148" s="217"/>
      <c r="BM148" s="217"/>
    </row>
    <row r="149" spans="1:65" s="23" customFormat="1" ht="201" customHeight="1" thickBot="1" x14ac:dyDescent="0.3">
      <c r="A149" s="1313" t="s">
        <v>127</v>
      </c>
      <c r="B149" s="1336"/>
      <c r="C149" s="1337" t="s">
        <v>131</v>
      </c>
      <c r="D149" s="1338"/>
      <c r="E149" s="1338"/>
      <c r="F149" s="1338"/>
      <c r="G149" s="1338"/>
      <c r="H149" s="1338"/>
      <c r="I149" s="1338"/>
      <c r="J149" s="1338"/>
      <c r="K149" s="1338"/>
      <c r="L149" s="1338"/>
      <c r="M149" s="1338"/>
      <c r="N149" s="1338"/>
      <c r="O149" s="1338"/>
      <c r="P149" s="1338"/>
      <c r="Q149" s="1338"/>
      <c r="R149" s="1338"/>
      <c r="S149" s="1338"/>
      <c r="T149" s="1338"/>
      <c r="U149" s="1338"/>
      <c r="V149" s="1338"/>
      <c r="W149" s="1338"/>
      <c r="X149" s="1338"/>
      <c r="Y149" s="1338"/>
      <c r="Z149" s="1338"/>
      <c r="AA149" s="1338"/>
      <c r="AB149" s="1338"/>
      <c r="AC149" s="1338"/>
      <c r="AD149" s="1338"/>
      <c r="AE149" s="1338"/>
      <c r="AF149" s="1338"/>
      <c r="AG149" s="1338"/>
      <c r="AH149" s="1338"/>
      <c r="AI149" s="1338"/>
      <c r="AJ149" s="1338"/>
      <c r="AK149" s="1338"/>
      <c r="AL149" s="1338"/>
      <c r="AM149" s="1338"/>
      <c r="AN149" s="1338"/>
      <c r="AO149" s="1338"/>
      <c r="AP149" s="1338"/>
      <c r="AQ149" s="1338"/>
      <c r="AR149" s="1338"/>
      <c r="AS149" s="1338"/>
      <c r="AT149" s="1338"/>
      <c r="AU149" s="1338"/>
      <c r="AV149" s="1338"/>
      <c r="AW149" s="1338"/>
      <c r="AX149" s="1338"/>
      <c r="AY149" s="1338"/>
      <c r="AZ149" s="1338"/>
      <c r="BA149" s="1338"/>
      <c r="BB149" s="1338"/>
      <c r="BC149" s="1338"/>
      <c r="BD149" s="1338"/>
      <c r="BE149" s="1218" t="s">
        <v>132</v>
      </c>
      <c r="BF149" s="1219"/>
      <c r="BG149" s="1219"/>
      <c r="BH149" s="1219"/>
      <c r="BI149" s="1336"/>
      <c r="BJ149" s="22"/>
      <c r="BK149" s="22"/>
      <c r="BL149" s="22"/>
      <c r="BM149" s="22"/>
    </row>
    <row r="150" spans="1:65" s="212" customFormat="1" ht="181.2" customHeight="1" x14ac:dyDescent="1.05">
      <c r="A150" s="1366" t="s">
        <v>22</v>
      </c>
      <c r="B150" s="1367"/>
      <c r="C150" s="1375" t="s">
        <v>244</v>
      </c>
      <c r="D150" s="1376"/>
      <c r="E150" s="1376"/>
      <c r="F150" s="1376"/>
      <c r="G150" s="1376"/>
      <c r="H150" s="1376"/>
      <c r="I150" s="1376"/>
      <c r="J150" s="1376"/>
      <c r="K150" s="1376"/>
      <c r="L150" s="1376"/>
      <c r="M150" s="1376"/>
      <c r="N150" s="1376"/>
      <c r="O150" s="1376"/>
      <c r="P150" s="1376"/>
      <c r="Q150" s="1376"/>
      <c r="R150" s="1376"/>
      <c r="S150" s="1376"/>
      <c r="T150" s="1376"/>
      <c r="U150" s="1376"/>
      <c r="V150" s="1376"/>
      <c r="W150" s="1376"/>
      <c r="X150" s="1376"/>
      <c r="Y150" s="1376"/>
      <c r="Z150" s="1376"/>
      <c r="AA150" s="1376"/>
      <c r="AB150" s="1376"/>
      <c r="AC150" s="1376"/>
      <c r="AD150" s="1376"/>
      <c r="AE150" s="1376"/>
      <c r="AF150" s="1376"/>
      <c r="AG150" s="1376"/>
      <c r="AH150" s="1376"/>
      <c r="AI150" s="1376"/>
      <c r="AJ150" s="1376"/>
      <c r="AK150" s="1376"/>
      <c r="AL150" s="1376"/>
      <c r="AM150" s="1376"/>
      <c r="AN150" s="1376"/>
      <c r="AO150" s="1376"/>
      <c r="AP150" s="1376"/>
      <c r="AQ150" s="1376"/>
      <c r="AR150" s="1376"/>
      <c r="AS150" s="1376"/>
      <c r="AT150" s="1376"/>
      <c r="AU150" s="1376"/>
      <c r="AV150" s="1376"/>
      <c r="AW150" s="1376"/>
      <c r="AX150" s="1376"/>
      <c r="AY150" s="1376"/>
      <c r="AZ150" s="1376"/>
      <c r="BA150" s="1376"/>
      <c r="BB150" s="1376"/>
      <c r="BC150" s="1376"/>
      <c r="BD150" s="1376"/>
      <c r="BE150" s="1633" t="s">
        <v>411</v>
      </c>
      <c r="BF150" s="1634"/>
      <c r="BG150" s="1634"/>
      <c r="BH150" s="1634"/>
      <c r="BI150" s="1635"/>
      <c r="BJ150" s="217"/>
      <c r="BK150" s="217"/>
      <c r="BL150" s="217"/>
      <c r="BM150" s="217"/>
    </row>
    <row r="151" spans="1:65" s="212" customFormat="1" ht="61.2" x14ac:dyDescent="1.05">
      <c r="A151" s="1272" t="s">
        <v>23</v>
      </c>
      <c r="B151" s="1243"/>
      <c r="C151" s="1301" t="s">
        <v>245</v>
      </c>
      <c r="D151" s="1302"/>
      <c r="E151" s="1302"/>
      <c r="F151" s="1302"/>
      <c r="G151" s="1302"/>
      <c r="H151" s="1302"/>
      <c r="I151" s="1302"/>
      <c r="J151" s="1302"/>
      <c r="K151" s="1302"/>
      <c r="L151" s="1302"/>
      <c r="M151" s="1302"/>
      <c r="N151" s="1302"/>
      <c r="O151" s="1302"/>
      <c r="P151" s="1302"/>
      <c r="Q151" s="1302"/>
      <c r="R151" s="1302"/>
      <c r="S151" s="1302"/>
      <c r="T151" s="1302"/>
      <c r="U151" s="1302"/>
      <c r="V151" s="1302"/>
      <c r="W151" s="1302"/>
      <c r="X151" s="1302"/>
      <c r="Y151" s="1302"/>
      <c r="Z151" s="1302"/>
      <c r="AA151" s="1302"/>
      <c r="AB151" s="1302"/>
      <c r="AC151" s="1302"/>
      <c r="AD151" s="1302"/>
      <c r="AE151" s="1302"/>
      <c r="AF151" s="1302"/>
      <c r="AG151" s="1302"/>
      <c r="AH151" s="1302"/>
      <c r="AI151" s="1302"/>
      <c r="AJ151" s="1302"/>
      <c r="AK151" s="1302"/>
      <c r="AL151" s="1302"/>
      <c r="AM151" s="1302"/>
      <c r="AN151" s="1302"/>
      <c r="AO151" s="1302"/>
      <c r="AP151" s="1302"/>
      <c r="AQ151" s="1302"/>
      <c r="AR151" s="1302"/>
      <c r="AS151" s="1302"/>
      <c r="AT151" s="1302"/>
      <c r="AU151" s="1302"/>
      <c r="AV151" s="1302"/>
      <c r="AW151" s="1302"/>
      <c r="AX151" s="1302"/>
      <c r="AY151" s="1302"/>
      <c r="AZ151" s="1302"/>
      <c r="BA151" s="1302"/>
      <c r="BB151" s="1302"/>
      <c r="BC151" s="1302"/>
      <c r="BD151" s="1302"/>
      <c r="BE151" s="1278" t="s">
        <v>374</v>
      </c>
      <c r="BF151" s="1279"/>
      <c r="BG151" s="1279"/>
      <c r="BH151" s="1279"/>
      <c r="BI151" s="1280"/>
      <c r="BJ151" s="217"/>
      <c r="BK151" s="217"/>
      <c r="BL151" s="217"/>
      <c r="BM151" s="217"/>
    </row>
    <row r="152" spans="1:65" s="212" customFormat="1" ht="61.2" x14ac:dyDescent="1.05">
      <c r="A152" s="1272" t="s">
        <v>24</v>
      </c>
      <c r="B152" s="1243"/>
      <c r="C152" s="1301" t="s">
        <v>246</v>
      </c>
      <c r="D152" s="1302"/>
      <c r="E152" s="1302"/>
      <c r="F152" s="1302"/>
      <c r="G152" s="1302"/>
      <c r="H152" s="1302"/>
      <c r="I152" s="1302"/>
      <c r="J152" s="1302"/>
      <c r="K152" s="1302"/>
      <c r="L152" s="1302"/>
      <c r="M152" s="1302"/>
      <c r="N152" s="1302"/>
      <c r="O152" s="1302"/>
      <c r="P152" s="1302"/>
      <c r="Q152" s="1302"/>
      <c r="R152" s="1302"/>
      <c r="S152" s="1302"/>
      <c r="T152" s="1302"/>
      <c r="U152" s="1302"/>
      <c r="V152" s="1302"/>
      <c r="W152" s="1302"/>
      <c r="X152" s="1302"/>
      <c r="Y152" s="1302"/>
      <c r="Z152" s="1302"/>
      <c r="AA152" s="1302"/>
      <c r="AB152" s="1302"/>
      <c r="AC152" s="1302"/>
      <c r="AD152" s="1302"/>
      <c r="AE152" s="1302"/>
      <c r="AF152" s="1302"/>
      <c r="AG152" s="1302"/>
      <c r="AH152" s="1302"/>
      <c r="AI152" s="1302"/>
      <c r="AJ152" s="1302"/>
      <c r="AK152" s="1302"/>
      <c r="AL152" s="1302"/>
      <c r="AM152" s="1302"/>
      <c r="AN152" s="1302"/>
      <c r="AO152" s="1302"/>
      <c r="AP152" s="1302"/>
      <c r="AQ152" s="1302"/>
      <c r="AR152" s="1302"/>
      <c r="AS152" s="1302"/>
      <c r="AT152" s="1302"/>
      <c r="AU152" s="1302"/>
      <c r="AV152" s="1302"/>
      <c r="AW152" s="1302"/>
      <c r="AX152" s="1302"/>
      <c r="AY152" s="1302"/>
      <c r="AZ152" s="1302"/>
      <c r="BA152" s="1302"/>
      <c r="BB152" s="1302"/>
      <c r="BC152" s="1302"/>
      <c r="BD152" s="1302"/>
      <c r="BE152" s="1278" t="s">
        <v>289</v>
      </c>
      <c r="BF152" s="1279"/>
      <c r="BG152" s="1279"/>
      <c r="BH152" s="1279"/>
      <c r="BI152" s="1280"/>
      <c r="BJ152" s="217"/>
      <c r="BK152" s="217"/>
      <c r="BL152" s="217"/>
      <c r="BM152" s="217"/>
    </row>
    <row r="153" spans="1:65" s="23" customFormat="1" ht="61.2" x14ac:dyDescent="0.25">
      <c r="A153" s="1272" t="s">
        <v>27</v>
      </c>
      <c r="B153" s="1243"/>
      <c r="C153" s="1301" t="s">
        <v>247</v>
      </c>
      <c r="D153" s="1302"/>
      <c r="E153" s="1302"/>
      <c r="F153" s="1302"/>
      <c r="G153" s="1302"/>
      <c r="H153" s="1302"/>
      <c r="I153" s="1302"/>
      <c r="J153" s="1302"/>
      <c r="K153" s="1302"/>
      <c r="L153" s="1302"/>
      <c r="M153" s="1302"/>
      <c r="N153" s="1302"/>
      <c r="O153" s="1302"/>
      <c r="P153" s="1302"/>
      <c r="Q153" s="1302"/>
      <c r="R153" s="1302"/>
      <c r="S153" s="1302"/>
      <c r="T153" s="1302"/>
      <c r="U153" s="1302"/>
      <c r="V153" s="1302"/>
      <c r="W153" s="1302"/>
      <c r="X153" s="1302"/>
      <c r="Y153" s="1302"/>
      <c r="Z153" s="1302"/>
      <c r="AA153" s="1302"/>
      <c r="AB153" s="1302"/>
      <c r="AC153" s="1302"/>
      <c r="AD153" s="1302"/>
      <c r="AE153" s="1302"/>
      <c r="AF153" s="1302"/>
      <c r="AG153" s="1302"/>
      <c r="AH153" s="1302"/>
      <c r="AI153" s="1302"/>
      <c r="AJ153" s="1302"/>
      <c r="AK153" s="1302"/>
      <c r="AL153" s="1302"/>
      <c r="AM153" s="1302"/>
      <c r="AN153" s="1302"/>
      <c r="AO153" s="1302"/>
      <c r="AP153" s="1302"/>
      <c r="AQ153" s="1302"/>
      <c r="AR153" s="1302"/>
      <c r="AS153" s="1302"/>
      <c r="AT153" s="1302"/>
      <c r="AU153" s="1302"/>
      <c r="AV153" s="1302"/>
      <c r="AW153" s="1302"/>
      <c r="AX153" s="1302"/>
      <c r="AY153" s="1302"/>
      <c r="AZ153" s="1302"/>
      <c r="BA153" s="1302"/>
      <c r="BB153" s="1302"/>
      <c r="BC153" s="1302"/>
      <c r="BD153" s="1302"/>
      <c r="BE153" s="1278" t="s">
        <v>14</v>
      </c>
      <c r="BF153" s="1279"/>
      <c r="BG153" s="1279"/>
      <c r="BH153" s="1279"/>
      <c r="BI153" s="1280"/>
      <c r="BJ153" s="22"/>
      <c r="BK153" s="22"/>
      <c r="BL153" s="22"/>
      <c r="BM153" s="22"/>
    </row>
    <row r="154" spans="1:65" s="23" customFormat="1" ht="61.2" x14ac:dyDescent="0.25">
      <c r="A154" s="1272" t="s">
        <v>44</v>
      </c>
      <c r="B154" s="1243"/>
      <c r="C154" s="1301" t="s">
        <v>248</v>
      </c>
      <c r="D154" s="1302"/>
      <c r="E154" s="1302"/>
      <c r="F154" s="1302"/>
      <c r="G154" s="1302"/>
      <c r="H154" s="1302"/>
      <c r="I154" s="1302"/>
      <c r="J154" s="1302"/>
      <c r="K154" s="1302"/>
      <c r="L154" s="1302"/>
      <c r="M154" s="1302"/>
      <c r="N154" s="1302"/>
      <c r="O154" s="1302"/>
      <c r="P154" s="1302"/>
      <c r="Q154" s="1302"/>
      <c r="R154" s="1302"/>
      <c r="S154" s="1302"/>
      <c r="T154" s="1302"/>
      <c r="U154" s="1302"/>
      <c r="V154" s="1302"/>
      <c r="W154" s="1302"/>
      <c r="X154" s="1302"/>
      <c r="Y154" s="1302"/>
      <c r="Z154" s="1302"/>
      <c r="AA154" s="1302"/>
      <c r="AB154" s="1302"/>
      <c r="AC154" s="1302"/>
      <c r="AD154" s="1302"/>
      <c r="AE154" s="1302"/>
      <c r="AF154" s="1302"/>
      <c r="AG154" s="1302"/>
      <c r="AH154" s="1302"/>
      <c r="AI154" s="1302"/>
      <c r="AJ154" s="1302"/>
      <c r="AK154" s="1302"/>
      <c r="AL154" s="1302"/>
      <c r="AM154" s="1302"/>
      <c r="AN154" s="1302"/>
      <c r="AO154" s="1302"/>
      <c r="AP154" s="1302"/>
      <c r="AQ154" s="1302"/>
      <c r="AR154" s="1302"/>
      <c r="AS154" s="1302"/>
      <c r="AT154" s="1302"/>
      <c r="AU154" s="1302"/>
      <c r="AV154" s="1302"/>
      <c r="AW154" s="1302"/>
      <c r="AX154" s="1302"/>
      <c r="AY154" s="1302"/>
      <c r="AZ154" s="1302"/>
      <c r="BA154" s="1302"/>
      <c r="BB154" s="1302"/>
      <c r="BC154" s="1302"/>
      <c r="BD154" s="1302"/>
      <c r="BE154" s="1278" t="s">
        <v>412</v>
      </c>
      <c r="BF154" s="1279"/>
      <c r="BG154" s="1279"/>
      <c r="BH154" s="1279"/>
      <c r="BI154" s="1280"/>
      <c r="BJ154" s="22"/>
      <c r="BK154" s="22"/>
      <c r="BL154" s="22"/>
      <c r="BM154" s="22"/>
    </row>
    <row r="155" spans="1:65" s="23" customFormat="1" ht="61.2" x14ac:dyDescent="0.25">
      <c r="A155" s="1272" t="s">
        <v>45</v>
      </c>
      <c r="B155" s="1243"/>
      <c r="C155" s="1301" t="s">
        <v>249</v>
      </c>
      <c r="D155" s="1302"/>
      <c r="E155" s="1302"/>
      <c r="F155" s="1302"/>
      <c r="G155" s="1302"/>
      <c r="H155" s="1302"/>
      <c r="I155" s="1302"/>
      <c r="J155" s="1302"/>
      <c r="K155" s="1302"/>
      <c r="L155" s="1302"/>
      <c r="M155" s="1302"/>
      <c r="N155" s="1302"/>
      <c r="O155" s="1302"/>
      <c r="P155" s="1302"/>
      <c r="Q155" s="1302"/>
      <c r="R155" s="1302"/>
      <c r="S155" s="1302"/>
      <c r="T155" s="1302"/>
      <c r="U155" s="1302"/>
      <c r="V155" s="1302"/>
      <c r="W155" s="1302"/>
      <c r="X155" s="1302"/>
      <c r="Y155" s="1302"/>
      <c r="Z155" s="1302"/>
      <c r="AA155" s="1302"/>
      <c r="AB155" s="1302"/>
      <c r="AC155" s="1302"/>
      <c r="AD155" s="1302"/>
      <c r="AE155" s="1302"/>
      <c r="AF155" s="1302"/>
      <c r="AG155" s="1302"/>
      <c r="AH155" s="1302"/>
      <c r="AI155" s="1302"/>
      <c r="AJ155" s="1302"/>
      <c r="AK155" s="1302"/>
      <c r="AL155" s="1302"/>
      <c r="AM155" s="1302"/>
      <c r="AN155" s="1302"/>
      <c r="AO155" s="1302"/>
      <c r="AP155" s="1302"/>
      <c r="AQ155" s="1302"/>
      <c r="AR155" s="1302"/>
      <c r="AS155" s="1302"/>
      <c r="AT155" s="1302"/>
      <c r="AU155" s="1302"/>
      <c r="AV155" s="1302"/>
      <c r="AW155" s="1302"/>
      <c r="AX155" s="1302"/>
      <c r="AY155" s="1302"/>
      <c r="AZ155" s="1302"/>
      <c r="BA155" s="1302"/>
      <c r="BB155" s="1302"/>
      <c r="BC155" s="1302"/>
      <c r="BD155" s="1302"/>
      <c r="BE155" s="1278" t="s">
        <v>362</v>
      </c>
      <c r="BF155" s="1279"/>
      <c r="BG155" s="1279"/>
      <c r="BH155" s="1279"/>
      <c r="BI155" s="1280"/>
      <c r="BJ155" s="22"/>
      <c r="BK155" s="22"/>
      <c r="BL155" s="22"/>
      <c r="BM155" s="22"/>
    </row>
    <row r="156" spans="1:65" s="23" customFormat="1" ht="61.2" x14ac:dyDescent="0.25">
      <c r="A156" s="1272" t="s">
        <v>32</v>
      </c>
      <c r="B156" s="1243"/>
      <c r="C156" s="1301" t="s">
        <v>250</v>
      </c>
      <c r="D156" s="1302"/>
      <c r="E156" s="1302"/>
      <c r="F156" s="1302"/>
      <c r="G156" s="1302"/>
      <c r="H156" s="1302"/>
      <c r="I156" s="1302"/>
      <c r="J156" s="1302"/>
      <c r="K156" s="1302"/>
      <c r="L156" s="1302"/>
      <c r="M156" s="1302"/>
      <c r="N156" s="1302"/>
      <c r="O156" s="1302"/>
      <c r="P156" s="1302"/>
      <c r="Q156" s="1302"/>
      <c r="R156" s="1302"/>
      <c r="S156" s="1302"/>
      <c r="T156" s="1302"/>
      <c r="U156" s="1302"/>
      <c r="V156" s="1302"/>
      <c r="W156" s="1302"/>
      <c r="X156" s="1302"/>
      <c r="Y156" s="1302"/>
      <c r="Z156" s="1302"/>
      <c r="AA156" s="1302"/>
      <c r="AB156" s="1302"/>
      <c r="AC156" s="1302"/>
      <c r="AD156" s="1302"/>
      <c r="AE156" s="1302"/>
      <c r="AF156" s="1302"/>
      <c r="AG156" s="1302"/>
      <c r="AH156" s="1302"/>
      <c r="AI156" s="1302"/>
      <c r="AJ156" s="1302"/>
      <c r="AK156" s="1302"/>
      <c r="AL156" s="1302"/>
      <c r="AM156" s="1302"/>
      <c r="AN156" s="1302"/>
      <c r="AO156" s="1302"/>
      <c r="AP156" s="1302"/>
      <c r="AQ156" s="1302"/>
      <c r="AR156" s="1302"/>
      <c r="AS156" s="1302"/>
      <c r="AT156" s="1302"/>
      <c r="AU156" s="1302"/>
      <c r="AV156" s="1302"/>
      <c r="AW156" s="1302"/>
      <c r="AX156" s="1302"/>
      <c r="AY156" s="1302"/>
      <c r="AZ156" s="1302"/>
      <c r="BA156" s="1302"/>
      <c r="BB156" s="1302"/>
      <c r="BC156" s="1302"/>
      <c r="BD156" s="1302"/>
      <c r="BE156" s="1278" t="s">
        <v>365</v>
      </c>
      <c r="BF156" s="1279"/>
      <c r="BG156" s="1279"/>
      <c r="BH156" s="1279"/>
      <c r="BI156" s="1280"/>
      <c r="BJ156" s="22"/>
      <c r="BK156" s="22"/>
      <c r="BL156" s="22"/>
      <c r="BM156" s="22"/>
    </row>
    <row r="157" spans="1:65" s="23" customFormat="1" ht="61.2" x14ac:dyDescent="0.25">
      <c r="A157" s="1272" t="s">
        <v>46</v>
      </c>
      <c r="B157" s="1243"/>
      <c r="C157" s="1327" t="s">
        <v>251</v>
      </c>
      <c r="D157" s="1328"/>
      <c r="E157" s="1328"/>
      <c r="F157" s="1328"/>
      <c r="G157" s="1328"/>
      <c r="H157" s="1328"/>
      <c r="I157" s="1328"/>
      <c r="J157" s="1328"/>
      <c r="K157" s="1328"/>
      <c r="L157" s="1328"/>
      <c r="M157" s="1328"/>
      <c r="N157" s="1328"/>
      <c r="O157" s="1328"/>
      <c r="P157" s="1328"/>
      <c r="Q157" s="1328"/>
      <c r="R157" s="1328"/>
      <c r="S157" s="1328"/>
      <c r="T157" s="1328"/>
      <c r="U157" s="1328"/>
      <c r="V157" s="1328"/>
      <c r="W157" s="1328"/>
      <c r="X157" s="1328"/>
      <c r="Y157" s="1328"/>
      <c r="Z157" s="1328"/>
      <c r="AA157" s="1328"/>
      <c r="AB157" s="1328"/>
      <c r="AC157" s="1328"/>
      <c r="AD157" s="1328"/>
      <c r="AE157" s="1328"/>
      <c r="AF157" s="1328"/>
      <c r="AG157" s="1328"/>
      <c r="AH157" s="1328"/>
      <c r="AI157" s="1328"/>
      <c r="AJ157" s="1328"/>
      <c r="AK157" s="1328"/>
      <c r="AL157" s="1328"/>
      <c r="AM157" s="1328"/>
      <c r="AN157" s="1328"/>
      <c r="AO157" s="1328"/>
      <c r="AP157" s="1328"/>
      <c r="AQ157" s="1328"/>
      <c r="AR157" s="1328"/>
      <c r="AS157" s="1328"/>
      <c r="AT157" s="1328"/>
      <c r="AU157" s="1328"/>
      <c r="AV157" s="1328"/>
      <c r="AW157" s="1328"/>
      <c r="AX157" s="1328"/>
      <c r="AY157" s="1328"/>
      <c r="AZ157" s="1328"/>
      <c r="BA157" s="1328"/>
      <c r="BB157" s="1328"/>
      <c r="BC157" s="1328"/>
      <c r="BD157" s="1328"/>
      <c r="BE157" s="1269" t="s">
        <v>19</v>
      </c>
      <c r="BF157" s="1270"/>
      <c r="BG157" s="1270"/>
      <c r="BH157" s="1270"/>
      <c r="BI157" s="1271"/>
      <c r="BJ157" s="22"/>
      <c r="BK157" s="22"/>
      <c r="BL157" s="22"/>
      <c r="BM157" s="22"/>
    </row>
    <row r="158" spans="1:65" s="23" customFormat="1" ht="61.2" x14ac:dyDescent="0.25">
      <c r="A158" s="1272" t="s">
        <v>47</v>
      </c>
      <c r="B158" s="1243"/>
      <c r="C158" s="1327" t="s">
        <v>252</v>
      </c>
      <c r="D158" s="1328"/>
      <c r="E158" s="1328"/>
      <c r="F158" s="1328"/>
      <c r="G158" s="1328"/>
      <c r="H158" s="1328"/>
      <c r="I158" s="1328"/>
      <c r="J158" s="1328"/>
      <c r="K158" s="1328"/>
      <c r="L158" s="1328"/>
      <c r="M158" s="1328"/>
      <c r="N158" s="1328"/>
      <c r="O158" s="1328"/>
      <c r="P158" s="1328"/>
      <c r="Q158" s="1328"/>
      <c r="R158" s="1328"/>
      <c r="S158" s="1328"/>
      <c r="T158" s="1328"/>
      <c r="U158" s="1328"/>
      <c r="V158" s="1328"/>
      <c r="W158" s="1328"/>
      <c r="X158" s="1328"/>
      <c r="Y158" s="1328"/>
      <c r="Z158" s="1328"/>
      <c r="AA158" s="1328"/>
      <c r="AB158" s="1328"/>
      <c r="AC158" s="1328"/>
      <c r="AD158" s="1328"/>
      <c r="AE158" s="1328"/>
      <c r="AF158" s="1328"/>
      <c r="AG158" s="1328"/>
      <c r="AH158" s="1328"/>
      <c r="AI158" s="1328"/>
      <c r="AJ158" s="1328"/>
      <c r="AK158" s="1328"/>
      <c r="AL158" s="1328"/>
      <c r="AM158" s="1328"/>
      <c r="AN158" s="1328"/>
      <c r="AO158" s="1328"/>
      <c r="AP158" s="1328"/>
      <c r="AQ158" s="1328"/>
      <c r="AR158" s="1328"/>
      <c r="AS158" s="1328"/>
      <c r="AT158" s="1328"/>
      <c r="AU158" s="1328"/>
      <c r="AV158" s="1328"/>
      <c r="AW158" s="1328"/>
      <c r="AX158" s="1328"/>
      <c r="AY158" s="1328"/>
      <c r="AZ158" s="1328"/>
      <c r="BA158" s="1328"/>
      <c r="BB158" s="1328"/>
      <c r="BC158" s="1328"/>
      <c r="BD158" s="1328"/>
      <c r="BE158" s="1278" t="s">
        <v>20</v>
      </c>
      <c r="BF158" s="1279"/>
      <c r="BG158" s="1279"/>
      <c r="BH158" s="1279"/>
      <c r="BI158" s="1280"/>
      <c r="BJ158" s="22"/>
      <c r="BK158" s="22"/>
      <c r="BL158" s="22"/>
      <c r="BM158" s="22"/>
    </row>
    <row r="159" spans="1:65" s="23" customFormat="1" ht="61.2" x14ac:dyDescent="0.25">
      <c r="A159" s="1272" t="s">
        <v>48</v>
      </c>
      <c r="B159" s="1243"/>
      <c r="C159" s="1327" t="s">
        <v>288</v>
      </c>
      <c r="D159" s="1328"/>
      <c r="E159" s="1328"/>
      <c r="F159" s="1328"/>
      <c r="G159" s="1328"/>
      <c r="H159" s="1328"/>
      <c r="I159" s="1328"/>
      <c r="J159" s="1328"/>
      <c r="K159" s="1328"/>
      <c r="L159" s="1328"/>
      <c r="M159" s="1328"/>
      <c r="N159" s="1328"/>
      <c r="O159" s="1328"/>
      <c r="P159" s="1328"/>
      <c r="Q159" s="1328"/>
      <c r="R159" s="1328"/>
      <c r="S159" s="1328"/>
      <c r="T159" s="1328"/>
      <c r="U159" s="1328"/>
      <c r="V159" s="1328"/>
      <c r="W159" s="1328"/>
      <c r="X159" s="1328"/>
      <c r="Y159" s="1328"/>
      <c r="Z159" s="1328"/>
      <c r="AA159" s="1328"/>
      <c r="AB159" s="1328"/>
      <c r="AC159" s="1328"/>
      <c r="AD159" s="1328"/>
      <c r="AE159" s="1328"/>
      <c r="AF159" s="1328"/>
      <c r="AG159" s="1328"/>
      <c r="AH159" s="1328"/>
      <c r="AI159" s="1328"/>
      <c r="AJ159" s="1328"/>
      <c r="AK159" s="1328"/>
      <c r="AL159" s="1328"/>
      <c r="AM159" s="1328"/>
      <c r="AN159" s="1328"/>
      <c r="AO159" s="1328"/>
      <c r="AP159" s="1328"/>
      <c r="AQ159" s="1328"/>
      <c r="AR159" s="1328"/>
      <c r="AS159" s="1328"/>
      <c r="AT159" s="1328"/>
      <c r="AU159" s="1328"/>
      <c r="AV159" s="1328"/>
      <c r="AW159" s="1328"/>
      <c r="AX159" s="1328"/>
      <c r="AY159" s="1328"/>
      <c r="AZ159" s="1328"/>
      <c r="BA159" s="1328"/>
      <c r="BB159" s="1328"/>
      <c r="BC159" s="1328"/>
      <c r="BD159" s="1328"/>
      <c r="BE159" s="1278" t="s">
        <v>360</v>
      </c>
      <c r="BF159" s="1279"/>
      <c r="BG159" s="1279"/>
      <c r="BH159" s="1279"/>
      <c r="BI159" s="1280"/>
      <c r="BJ159" s="22"/>
      <c r="BK159" s="22"/>
      <c r="BL159" s="22"/>
      <c r="BM159" s="22"/>
    </row>
    <row r="160" spans="1:65" s="23" customFormat="1" ht="61.2" x14ac:dyDescent="0.25">
      <c r="A160" s="1272" t="s">
        <v>291</v>
      </c>
      <c r="B160" s="1243"/>
      <c r="C160" s="1327" t="s">
        <v>361</v>
      </c>
      <c r="D160" s="1328"/>
      <c r="E160" s="1328"/>
      <c r="F160" s="1328"/>
      <c r="G160" s="1328"/>
      <c r="H160" s="1328"/>
      <c r="I160" s="1328"/>
      <c r="J160" s="1328"/>
      <c r="K160" s="1328"/>
      <c r="L160" s="1328"/>
      <c r="M160" s="1328"/>
      <c r="N160" s="1328"/>
      <c r="O160" s="1328"/>
      <c r="P160" s="1328"/>
      <c r="Q160" s="1328"/>
      <c r="R160" s="1328"/>
      <c r="S160" s="1328"/>
      <c r="T160" s="1328"/>
      <c r="U160" s="1328"/>
      <c r="V160" s="1328"/>
      <c r="W160" s="1328"/>
      <c r="X160" s="1328"/>
      <c r="Y160" s="1328"/>
      <c r="Z160" s="1328"/>
      <c r="AA160" s="1328"/>
      <c r="AB160" s="1328"/>
      <c r="AC160" s="1328"/>
      <c r="AD160" s="1328"/>
      <c r="AE160" s="1328"/>
      <c r="AF160" s="1328"/>
      <c r="AG160" s="1328"/>
      <c r="AH160" s="1328"/>
      <c r="AI160" s="1328"/>
      <c r="AJ160" s="1328"/>
      <c r="AK160" s="1328"/>
      <c r="AL160" s="1328"/>
      <c r="AM160" s="1328"/>
      <c r="AN160" s="1328"/>
      <c r="AO160" s="1328"/>
      <c r="AP160" s="1328"/>
      <c r="AQ160" s="1328"/>
      <c r="AR160" s="1328"/>
      <c r="AS160" s="1328"/>
      <c r="AT160" s="1328"/>
      <c r="AU160" s="1328"/>
      <c r="AV160" s="1328"/>
      <c r="AW160" s="1328"/>
      <c r="AX160" s="1328"/>
      <c r="AY160" s="1328"/>
      <c r="AZ160" s="1328"/>
      <c r="BA160" s="1328"/>
      <c r="BB160" s="1328"/>
      <c r="BC160" s="1328"/>
      <c r="BD160" s="1339"/>
      <c r="BE160" s="1278" t="s">
        <v>210</v>
      </c>
      <c r="BF160" s="1279"/>
      <c r="BG160" s="1279"/>
      <c r="BH160" s="1279"/>
      <c r="BI160" s="1280"/>
      <c r="BJ160" s="22"/>
      <c r="BK160" s="22"/>
      <c r="BL160" s="22"/>
      <c r="BM160" s="22"/>
    </row>
    <row r="161" spans="1:93" s="23" customFormat="1" ht="61.2" x14ac:dyDescent="0.25">
      <c r="A161" s="1272" t="s">
        <v>290</v>
      </c>
      <c r="B161" s="1243"/>
      <c r="C161" s="1327" t="s">
        <v>299</v>
      </c>
      <c r="D161" s="1328"/>
      <c r="E161" s="1328"/>
      <c r="F161" s="1328"/>
      <c r="G161" s="1328"/>
      <c r="H161" s="1328"/>
      <c r="I161" s="1328"/>
      <c r="J161" s="1328"/>
      <c r="K161" s="1328"/>
      <c r="L161" s="1328"/>
      <c r="M161" s="1328"/>
      <c r="N161" s="1328"/>
      <c r="O161" s="1328"/>
      <c r="P161" s="1328"/>
      <c r="Q161" s="1328"/>
      <c r="R161" s="1328"/>
      <c r="S161" s="1328"/>
      <c r="T161" s="1328"/>
      <c r="U161" s="1328"/>
      <c r="V161" s="1328"/>
      <c r="W161" s="1328"/>
      <c r="X161" s="1328"/>
      <c r="Y161" s="1328"/>
      <c r="Z161" s="1328"/>
      <c r="AA161" s="1328"/>
      <c r="AB161" s="1328"/>
      <c r="AC161" s="1328"/>
      <c r="AD161" s="1328"/>
      <c r="AE161" s="1328"/>
      <c r="AF161" s="1328"/>
      <c r="AG161" s="1328"/>
      <c r="AH161" s="1328"/>
      <c r="AI161" s="1328"/>
      <c r="AJ161" s="1328"/>
      <c r="AK161" s="1328"/>
      <c r="AL161" s="1328"/>
      <c r="AM161" s="1328"/>
      <c r="AN161" s="1328"/>
      <c r="AO161" s="1328"/>
      <c r="AP161" s="1328"/>
      <c r="AQ161" s="1328"/>
      <c r="AR161" s="1328"/>
      <c r="AS161" s="1328"/>
      <c r="AT161" s="1328"/>
      <c r="AU161" s="1328"/>
      <c r="AV161" s="1328"/>
      <c r="AW161" s="1328"/>
      <c r="AX161" s="1328"/>
      <c r="AY161" s="1328"/>
      <c r="AZ161" s="1328"/>
      <c r="BA161" s="1328"/>
      <c r="BB161" s="1328"/>
      <c r="BC161" s="1328"/>
      <c r="BD161" s="1339"/>
      <c r="BE161" s="1278" t="s">
        <v>180</v>
      </c>
      <c r="BF161" s="1279"/>
      <c r="BG161" s="1279"/>
      <c r="BH161" s="1279"/>
      <c r="BI161" s="1280"/>
      <c r="BJ161" s="22"/>
      <c r="BK161" s="22"/>
      <c r="BL161" s="22"/>
      <c r="BM161" s="22"/>
    </row>
    <row r="162" spans="1:93" s="23" customFormat="1" ht="61.2" x14ac:dyDescent="0.25">
      <c r="A162" s="1272" t="s">
        <v>363</v>
      </c>
      <c r="B162" s="1243"/>
      <c r="C162" s="1327" t="s">
        <v>300</v>
      </c>
      <c r="D162" s="1328"/>
      <c r="E162" s="1328"/>
      <c r="F162" s="1328"/>
      <c r="G162" s="1328"/>
      <c r="H162" s="1328"/>
      <c r="I162" s="1328"/>
      <c r="J162" s="1328"/>
      <c r="K162" s="1328"/>
      <c r="L162" s="1328"/>
      <c r="M162" s="1328"/>
      <c r="N162" s="1328"/>
      <c r="O162" s="1328"/>
      <c r="P162" s="1328"/>
      <c r="Q162" s="1328"/>
      <c r="R162" s="1328"/>
      <c r="S162" s="1328"/>
      <c r="T162" s="1328"/>
      <c r="U162" s="1328"/>
      <c r="V162" s="1328"/>
      <c r="W162" s="1328"/>
      <c r="X162" s="1328"/>
      <c r="Y162" s="1328"/>
      <c r="Z162" s="1328"/>
      <c r="AA162" s="1328"/>
      <c r="AB162" s="1328"/>
      <c r="AC162" s="1328"/>
      <c r="AD162" s="1328"/>
      <c r="AE162" s="1328"/>
      <c r="AF162" s="1328"/>
      <c r="AG162" s="1328"/>
      <c r="AH162" s="1328"/>
      <c r="AI162" s="1328"/>
      <c r="AJ162" s="1328"/>
      <c r="AK162" s="1328"/>
      <c r="AL162" s="1328"/>
      <c r="AM162" s="1328"/>
      <c r="AN162" s="1328"/>
      <c r="AO162" s="1328"/>
      <c r="AP162" s="1328"/>
      <c r="AQ162" s="1328"/>
      <c r="AR162" s="1328"/>
      <c r="AS162" s="1328"/>
      <c r="AT162" s="1328"/>
      <c r="AU162" s="1328"/>
      <c r="AV162" s="1328"/>
      <c r="AW162" s="1328"/>
      <c r="AX162" s="1328"/>
      <c r="AY162" s="1328"/>
      <c r="AZ162" s="1328"/>
      <c r="BA162" s="1328"/>
      <c r="BB162" s="1328"/>
      <c r="BC162" s="1328"/>
      <c r="BD162" s="1339"/>
      <c r="BE162" s="1278" t="s">
        <v>180</v>
      </c>
      <c r="BF162" s="1279"/>
      <c r="BG162" s="1279"/>
      <c r="BH162" s="1279"/>
      <c r="BI162" s="1280"/>
      <c r="BJ162" s="22"/>
      <c r="BK162" s="22"/>
      <c r="BL162" s="22"/>
      <c r="BM162" s="22"/>
    </row>
    <row r="163" spans="1:93" s="23" customFormat="1" ht="61.2" x14ac:dyDescent="0.25">
      <c r="A163" s="1272" t="s">
        <v>364</v>
      </c>
      <c r="B163" s="1243"/>
      <c r="C163" s="1327" t="s">
        <v>297</v>
      </c>
      <c r="D163" s="1328"/>
      <c r="E163" s="1328"/>
      <c r="F163" s="1328"/>
      <c r="G163" s="1328"/>
      <c r="H163" s="1328"/>
      <c r="I163" s="1328"/>
      <c r="J163" s="1328"/>
      <c r="K163" s="1328"/>
      <c r="L163" s="1328"/>
      <c r="M163" s="1328"/>
      <c r="N163" s="1328"/>
      <c r="O163" s="1328"/>
      <c r="P163" s="1328"/>
      <c r="Q163" s="1328"/>
      <c r="R163" s="1328"/>
      <c r="S163" s="1328"/>
      <c r="T163" s="1328"/>
      <c r="U163" s="1328"/>
      <c r="V163" s="1328"/>
      <c r="W163" s="1328"/>
      <c r="X163" s="1328"/>
      <c r="Y163" s="1328"/>
      <c r="Z163" s="1328"/>
      <c r="AA163" s="1328"/>
      <c r="AB163" s="1328"/>
      <c r="AC163" s="1328"/>
      <c r="AD163" s="1328"/>
      <c r="AE163" s="1328"/>
      <c r="AF163" s="1328"/>
      <c r="AG163" s="1328"/>
      <c r="AH163" s="1328"/>
      <c r="AI163" s="1328"/>
      <c r="AJ163" s="1328"/>
      <c r="AK163" s="1328"/>
      <c r="AL163" s="1328"/>
      <c r="AM163" s="1328"/>
      <c r="AN163" s="1328"/>
      <c r="AO163" s="1328"/>
      <c r="AP163" s="1328"/>
      <c r="AQ163" s="1328"/>
      <c r="AR163" s="1328"/>
      <c r="AS163" s="1328"/>
      <c r="AT163" s="1328"/>
      <c r="AU163" s="1328"/>
      <c r="AV163" s="1328"/>
      <c r="AW163" s="1328"/>
      <c r="AX163" s="1328"/>
      <c r="AY163" s="1328"/>
      <c r="AZ163" s="1328"/>
      <c r="BA163" s="1328"/>
      <c r="BB163" s="1328"/>
      <c r="BC163" s="1328"/>
      <c r="BD163" s="1339"/>
      <c r="BE163" s="1278" t="s">
        <v>181</v>
      </c>
      <c r="BF163" s="1279"/>
      <c r="BG163" s="1279"/>
      <c r="BH163" s="1279"/>
      <c r="BI163" s="1280"/>
      <c r="BJ163" s="22"/>
      <c r="BK163" s="22"/>
      <c r="BL163" s="22"/>
      <c r="BM163" s="22"/>
    </row>
    <row r="164" spans="1:93" s="23" customFormat="1" ht="61.2" x14ac:dyDescent="0.25">
      <c r="A164" s="1272" t="s">
        <v>366</v>
      </c>
      <c r="B164" s="1243"/>
      <c r="C164" s="1327" t="s">
        <v>298</v>
      </c>
      <c r="D164" s="1328"/>
      <c r="E164" s="1328"/>
      <c r="F164" s="1328"/>
      <c r="G164" s="1328"/>
      <c r="H164" s="1328"/>
      <c r="I164" s="1328"/>
      <c r="J164" s="1328"/>
      <c r="K164" s="1328"/>
      <c r="L164" s="1328"/>
      <c r="M164" s="1328"/>
      <c r="N164" s="1328"/>
      <c r="O164" s="1328"/>
      <c r="P164" s="1328"/>
      <c r="Q164" s="1328"/>
      <c r="R164" s="1328"/>
      <c r="S164" s="1328"/>
      <c r="T164" s="1328"/>
      <c r="U164" s="1328"/>
      <c r="V164" s="1328"/>
      <c r="W164" s="1328"/>
      <c r="X164" s="1328"/>
      <c r="Y164" s="1328"/>
      <c r="Z164" s="1328"/>
      <c r="AA164" s="1328"/>
      <c r="AB164" s="1328"/>
      <c r="AC164" s="1328"/>
      <c r="AD164" s="1328"/>
      <c r="AE164" s="1328"/>
      <c r="AF164" s="1328"/>
      <c r="AG164" s="1328"/>
      <c r="AH164" s="1328"/>
      <c r="AI164" s="1328"/>
      <c r="AJ164" s="1328"/>
      <c r="AK164" s="1328"/>
      <c r="AL164" s="1328"/>
      <c r="AM164" s="1328"/>
      <c r="AN164" s="1328"/>
      <c r="AO164" s="1328"/>
      <c r="AP164" s="1328"/>
      <c r="AQ164" s="1328"/>
      <c r="AR164" s="1328"/>
      <c r="AS164" s="1328"/>
      <c r="AT164" s="1328"/>
      <c r="AU164" s="1328"/>
      <c r="AV164" s="1328"/>
      <c r="AW164" s="1328"/>
      <c r="AX164" s="1328"/>
      <c r="AY164" s="1328"/>
      <c r="AZ164" s="1328"/>
      <c r="BA164" s="1328"/>
      <c r="BB164" s="1328"/>
      <c r="BC164" s="1328"/>
      <c r="BD164" s="1339"/>
      <c r="BE164" s="1278" t="s">
        <v>181</v>
      </c>
      <c r="BF164" s="1279"/>
      <c r="BG164" s="1279"/>
      <c r="BH164" s="1279"/>
      <c r="BI164" s="1280"/>
      <c r="BJ164" s="22"/>
      <c r="BK164" s="22"/>
      <c r="BL164" s="22"/>
      <c r="BM164" s="22"/>
    </row>
    <row r="165" spans="1:93" s="23" customFormat="1" ht="61.2" x14ac:dyDescent="0.25">
      <c r="A165" s="1272" t="s">
        <v>367</v>
      </c>
      <c r="B165" s="1243"/>
      <c r="C165" s="1301" t="s">
        <v>407</v>
      </c>
      <c r="D165" s="1302"/>
      <c r="E165" s="1302"/>
      <c r="F165" s="1302"/>
      <c r="G165" s="1302"/>
      <c r="H165" s="1302"/>
      <c r="I165" s="1302"/>
      <c r="J165" s="1302"/>
      <c r="K165" s="1302"/>
      <c r="L165" s="1302"/>
      <c r="M165" s="1302"/>
      <c r="N165" s="1302"/>
      <c r="O165" s="1302"/>
      <c r="P165" s="1302"/>
      <c r="Q165" s="1302"/>
      <c r="R165" s="1302"/>
      <c r="S165" s="1302"/>
      <c r="T165" s="1302"/>
      <c r="U165" s="1302"/>
      <c r="V165" s="1302"/>
      <c r="W165" s="1302"/>
      <c r="X165" s="1302"/>
      <c r="Y165" s="1302"/>
      <c r="Z165" s="1302"/>
      <c r="AA165" s="1302"/>
      <c r="AB165" s="1302"/>
      <c r="AC165" s="1302"/>
      <c r="AD165" s="1302"/>
      <c r="AE165" s="1302"/>
      <c r="AF165" s="1302"/>
      <c r="AG165" s="1302"/>
      <c r="AH165" s="1302"/>
      <c r="AI165" s="1302"/>
      <c r="AJ165" s="1302"/>
      <c r="AK165" s="1302"/>
      <c r="AL165" s="1302"/>
      <c r="AM165" s="1302"/>
      <c r="AN165" s="1302"/>
      <c r="AO165" s="1302"/>
      <c r="AP165" s="1302"/>
      <c r="AQ165" s="1302"/>
      <c r="AR165" s="1302"/>
      <c r="AS165" s="1302"/>
      <c r="AT165" s="1302"/>
      <c r="AU165" s="1302"/>
      <c r="AV165" s="1302"/>
      <c r="AW165" s="1302"/>
      <c r="AX165" s="1302"/>
      <c r="AY165" s="1302"/>
      <c r="AZ165" s="1302"/>
      <c r="BA165" s="1302"/>
      <c r="BB165" s="1302"/>
      <c r="BC165" s="1302"/>
      <c r="BD165" s="1363"/>
      <c r="BE165" s="1278" t="s">
        <v>175</v>
      </c>
      <c r="BF165" s="1279"/>
      <c r="BG165" s="1279"/>
      <c r="BH165" s="1279"/>
      <c r="BI165" s="1280"/>
      <c r="BJ165" s="22"/>
      <c r="BK165" s="22"/>
      <c r="BL165" s="22"/>
      <c r="BM165" s="22"/>
    </row>
    <row r="166" spans="1:93" s="23" customFormat="1" ht="61.2" x14ac:dyDescent="0.25">
      <c r="A166" s="1272" t="s">
        <v>25</v>
      </c>
      <c r="B166" s="1243"/>
      <c r="C166" s="1327" t="s">
        <v>292</v>
      </c>
      <c r="D166" s="1328"/>
      <c r="E166" s="1328"/>
      <c r="F166" s="1328"/>
      <c r="G166" s="1328"/>
      <c r="H166" s="1328"/>
      <c r="I166" s="1328"/>
      <c r="J166" s="1328"/>
      <c r="K166" s="1328"/>
      <c r="L166" s="1328"/>
      <c r="M166" s="1328"/>
      <c r="N166" s="1328"/>
      <c r="O166" s="1328"/>
      <c r="P166" s="1328"/>
      <c r="Q166" s="1328"/>
      <c r="R166" s="1328"/>
      <c r="S166" s="1328"/>
      <c r="T166" s="1328"/>
      <c r="U166" s="1328"/>
      <c r="V166" s="1328"/>
      <c r="W166" s="1328"/>
      <c r="X166" s="1328"/>
      <c r="Y166" s="1328"/>
      <c r="Z166" s="1328"/>
      <c r="AA166" s="1328"/>
      <c r="AB166" s="1328"/>
      <c r="AC166" s="1328"/>
      <c r="AD166" s="1328"/>
      <c r="AE166" s="1328"/>
      <c r="AF166" s="1328"/>
      <c r="AG166" s="1328"/>
      <c r="AH166" s="1328"/>
      <c r="AI166" s="1328"/>
      <c r="AJ166" s="1328"/>
      <c r="AK166" s="1328"/>
      <c r="AL166" s="1328"/>
      <c r="AM166" s="1328"/>
      <c r="AN166" s="1328"/>
      <c r="AO166" s="1328"/>
      <c r="AP166" s="1328"/>
      <c r="AQ166" s="1328"/>
      <c r="AR166" s="1328"/>
      <c r="AS166" s="1328"/>
      <c r="AT166" s="1328"/>
      <c r="AU166" s="1328"/>
      <c r="AV166" s="1328"/>
      <c r="AW166" s="1328"/>
      <c r="AX166" s="1328"/>
      <c r="AY166" s="1328"/>
      <c r="AZ166" s="1328"/>
      <c r="BA166" s="1328"/>
      <c r="BB166" s="1328"/>
      <c r="BC166" s="1328"/>
      <c r="BD166" s="1328"/>
      <c r="BE166" s="1278" t="s">
        <v>255</v>
      </c>
      <c r="BF166" s="1279"/>
      <c r="BG166" s="1279"/>
      <c r="BH166" s="1279"/>
      <c r="BI166" s="1280"/>
      <c r="BJ166" s="22"/>
      <c r="BK166" s="22"/>
      <c r="BL166" s="22"/>
      <c r="BM166" s="22"/>
    </row>
    <row r="167" spans="1:93" s="282" customFormat="1" ht="126" customHeight="1" x14ac:dyDescent="1.1499999999999999">
      <c r="A167" s="215" t="s">
        <v>95</v>
      </c>
      <c r="B167" s="434"/>
      <c r="C167" s="434"/>
      <c r="D167" s="434"/>
      <c r="E167" s="434"/>
      <c r="F167" s="434"/>
      <c r="G167" s="434"/>
      <c r="H167" s="434"/>
      <c r="I167" s="434"/>
      <c r="J167" s="434"/>
      <c r="K167" s="434"/>
      <c r="L167" s="434" t="s">
        <v>158</v>
      </c>
      <c r="M167" s="434"/>
      <c r="N167" s="434"/>
      <c r="O167" s="367"/>
      <c r="P167" s="434"/>
      <c r="Q167" s="434"/>
      <c r="R167" s="434"/>
      <c r="S167" s="434"/>
      <c r="T167" s="434"/>
      <c r="U167" s="434"/>
      <c r="V167" s="434"/>
      <c r="W167" s="434"/>
      <c r="X167" s="434"/>
      <c r="Y167" s="434"/>
      <c r="Z167" s="434"/>
      <c r="AA167" s="430"/>
      <c r="AB167" s="212"/>
      <c r="AC167" s="434"/>
      <c r="AD167" s="369"/>
      <c r="AE167" s="434"/>
      <c r="AF167" s="215"/>
      <c r="AG167" s="369"/>
      <c r="AH167" s="434"/>
      <c r="AI167" s="434"/>
      <c r="AJ167" s="369"/>
      <c r="AK167" s="434"/>
      <c r="AL167" s="434"/>
      <c r="AM167" s="369"/>
      <c r="AN167" s="434"/>
      <c r="AO167" s="1976" t="s">
        <v>95</v>
      </c>
      <c r="AP167" s="1976"/>
      <c r="AQ167" s="1976"/>
      <c r="AR167" s="1976"/>
      <c r="AS167" s="1976"/>
      <c r="AT167" s="1976"/>
      <c r="AU167" s="1976"/>
      <c r="AV167" s="369"/>
      <c r="AW167" s="434"/>
      <c r="AX167" s="434"/>
      <c r="AY167" s="434"/>
      <c r="AZ167" s="434"/>
      <c r="BA167" s="434"/>
      <c r="BB167" s="434"/>
      <c r="BC167" s="434"/>
      <c r="BD167" s="434"/>
      <c r="BE167" s="369"/>
      <c r="BF167" s="369"/>
      <c r="BG167" s="434"/>
      <c r="BH167" s="434"/>
      <c r="BI167" s="294"/>
      <c r="BJ167" s="280"/>
      <c r="BK167" s="281"/>
      <c r="BL167" s="281"/>
      <c r="BM167" s="281"/>
      <c r="BN167" s="281"/>
      <c r="BO167" s="281"/>
      <c r="BP167" s="281"/>
      <c r="BQ167" s="281"/>
      <c r="BR167" s="281"/>
      <c r="BS167" s="281"/>
      <c r="BT167" s="281"/>
      <c r="BU167" s="281"/>
      <c r="BV167" s="281"/>
      <c r="BW167" s="281"/>
      <c r="BX167" s="281"/>
      <c r="BY167" s="281"/>
      <c r="BZ167" s="281"/>
      <c r="CA167" s="281"/>
      <c r="CB167" s="281"/>
      <c r="CC167" s="281"/>
      <c r="CD167" s="281"/>
      <c r="CE167" s="281"/>
      <c r="CF167" s="281"/>
      <c r="CG167" s="281"/>
      <c r="CH167" s="281"/>
      <c r="CI167" s="281"/>
      <c r="CJ167" s="281"/>
      <c r="CK167" s="281"/>
      <c r="CL167" s="281"/>
      <c r="CM167" s="281"/>
      <c r="CN167" s="281"/>
      <c r="CO167" s="281"/>
    </row>
    <row r="168" spans="1:93" ht="129.6" customHeight="1" x14ac:dyDescent="0.25">
      <c r="A168" s="1236" t="s">
        <v>414</v>
      </c>
      <c r="B168" s="1236"/>
      <c r="C168" s="1236"/>
      <c r="D168" s="1236"/>
      <c r="E168" s="1236"/>
      <c r="F168" s="1236"/>
      <c r="G168" s="1236"/>
      <c r="H168" s="1236"/>
      <c r="I168" s="1236"/>
      <c r="J168" s="1236"/>
      <c r="K168" s="1236"/>
      <c r="L168" s="1236"/>
      <c r="M168" s="1236"/>
      <c r="N168" s="1236"/>
      <c r="O168" s="1236"/>
      <c r="P168" s="1236"/>
      <c r="Q168" s="1236"/>
      <c r="R168" s="1236"/>
      <c r="S168" s="1236"/>
      <c r="T168" s="1236"/>
      <c r="U168" s="1236"/>
      <c r="V168" s="1236"/>
      <c r="W168" s="1236"/>
      <c r="X168" s="1236"/>
      <c r="Y168" s="375"/>
      <c r="Z168" s="434"/>
      <c r="AA168" s="430"/>
      <c r="AB168" s="434"/>
      <c r="AC168" s="434"/>
      <c r="AD168" s="369"/>
      <c r="AE168" s="434"/>
      <c r="AF168" s="439"/>
      <c r="AG168" s="471"/>
      <c r="AH168" s="471"/>
      <c r="AI168" s="471"/>
      <c r="AJ168" s="471"/>
      <c r="AK168" s="471"/>
      <c r="AL168" s="471"/>
      <c r="AM168" s="471"/>
      <c r="AN168" s="471"/>
      <c r="AO168" s="2027" t="s">
        <v>415</v>
      </c>
      <c r="AP168" s="2027"/>
      <c r="AQ168" s="2027"/>
      <c r="AR168" s="2027"/>
      <c r="AS168" s="2027"/>
      <c r="AT168" s="2027"/>
      <c r="AU168" s="2027"/>
      <c r="AV168" s="2027"/>
      <c r="AW168" s="2027"/>
      <c r="AX168" s="2027"/>
      <c r="AY168" s="2027"/>
      <c r="AZ168" s="2027"/>
      <c r="BA168" s="2027"/>
      <c r="BB168" s="2027"/>
      <c r="BC168" s="2027"/>
      <c r="BD168" s="2027"/>
      <c r="BE168" s="2027"/>
      <c r="BF168" s="2027"/>
      <c r="BG168" s="2027"/>
      <c r="BH168" s="2027"/>
      <c r="BI168" s="439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</row>
    <row r="169" spans="1:93" ht="87" customHeight="1" x14ac:dyDescent="1.1499999999999999">
      <c r="A169" s="1283" t="s">
        <v>418</v>
      </c>
      <c r="B169" s="1283"/>
      <c r="C169" s="1283"/>
      <c r="D169" s="1283"/>
      <c r="E169" s="1283"/>
      <c r="F169" s="1283"/>
      <c r="G169" s="1283"/>
      <c r="H169" s="1283"/>
      <c r="I169" s="1283"/>
      <c r="J169" s="1283"/>
      <c r="K169" s="1283"/>
      <c r="L169" s="1283"/>
      <c r="M169" s="1283"/>
      <c r="N169" s="1283"/>
      <c r="O169" s="1283"/>
      <c r="P169" s="430"/>
      <c r="Q169" s="430"/>
      <c r="R169" s="430"/>
      <c r="S169" s="430"/>
      <c r="T169" s="430"/>
      <c r="U169" s="430"/>
      <c r="V169" s="430"/>
      <c r="W169" s="430" t="s">
        <v>158</v>
      </c>
      <c r="X169" s="430"/>
      <c r="Y169" s="375"/>
      <c r="Z169" s="434"/>
      <c r="AA169" s="430"/>
      <c r="AB169" s="434"/>
      <c r="AC169" s="434"/>
      <c r="AD169" s="369"/>
      <c r="AE169" s="434"/>
      <c r="AF169" s="439"/>
      <c r="AG169" s="471"/>
      <c r="AH169" s="471"/>
      <c r="AI169" s="471"/>
      <c r="AJ169" s="471"/>
      <c r="AK169" s="471"/>
      <c r="AL169" s="471"/>
      <c r="AM169" s="471"/>
      <c r="AN169" s="471"/>
      <c r="AO169" s="900" t="s">
        <v>416</v>
      </c>
      <c r="AP169" s="472"/>
      <c r="AQ169" s="472"/>
      <c r="AR169" s="472"/>
      <c r="AS169" s="472"/>
      <c r="AT169" s="472"/>
      <c r="AU169" s="472"/>
      <c r="AV169" s="472"/>
      <c r="AW169" s="472"/>
      <c r="AX169" s="472"/>
      <c r="AY169" s="472"/>
      <c r="AZ169" s="472"/>
      <c r="BA169" s="472"/>
      <c r="BB169" s="472"/>
      <c r="BC169" s="472"/>
      <c r="BD169" s="472"/>
      <c r="BE169" s="472"/>
      <c r="BF169" s="472"/>
      <c r="BG169" s="473"/>
      <c r="BH169" s="434"/>
      <c r="BI169" s="294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</row>
    <row r="170" spans="1:93" ht="109.95" customHeight="1" x14ac:dyDescent="1.1499999999999999">
      <c r="A170" s="1977" t="s">
        <v>417</v>
      </c>
      <c r="B170" s="1978"/>
      <c r="C170" s="1978"/>
      <c r="D170" s="1978"/>
      <c r="E170" s="1978"/>
      <c r="F170" s="1978"/>
      <c r="G170" s="1978"/>
      <c r="H170" s="1978"/>
      <c r="I170" s="1978"/>
      <c r="J170" s="1978"/>
      <c r="K170" s="1978"/>
      <c r="L170" s="1978"/>
      <c r="M170" s="430"/>
      <c r="N170" s="430"/>
      <c r="O170" s="430"/>
      <c r="P170" s="430"/>
      <c r="Q170" s="430"/>
      <c r="R170" s="430"/>
      <c r="S170" s="430"/>
      <c r="T170" s="430"/>
      <c r="U170" s="430"/>
      <c r="V170" s="430"/>
      <c r="W170" s="430"/>
      <c r="X170" s="430"/>
      <c r="Y170" s="375"/>
      <c r="Z170" s="434"/>
      <c r="AA170" s="430"/>
      <c r="AB170" s="434"/>
      <c r="AC170" s="434"/>
      <c r="AD170" s="369"/>
      <c r="AE170" s="434"/>
      <c r="AF170" s="439"/>
      <c r="AG170" s="471"/>
      <c r="AH170" s="471"/>
      <c r="AI170" s="471"/>
      <c r="AJ170" s="471"/>
      <c r="AK170" s="471"/>
      <c r="AL170" s="471"/>
      <c r="AM170" s="471"/>
      <c r="AN170" s="471"/>
      <c r="AO170" s="900" t="s">
        <v>417</v>
      </c>
      <c r="AP170" s="472"/>
      <c r="AQ170" s="472"/>
      <c r="AR170" s="472"/>
      <c r="AS170" s="472"/>
      <c r="AT170" s="472"/>
      <c r="AU170" s="472"/>
      <c r="AV170" s="472"/>
      <c r="AW170" s="472"/>
      <c r="AX170" s="472"/>
      <c r="AY170" s="472"/>
      <c r="AZ170" s="472"/>
      <c r="BA170" s="472"/>
      <c r="BB170" s="472"/>
      <c r="BC170" s="472"/>
      <c r="BD170" s="472"/>
      <c r="BE170" s="472"/>
      <c r="BF170" s="472"/>
      <c r="BG170" s="473"/>
      <c r="BH170" s="434"/>
      <c r="BI170" s="294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</row>
    <row r="171" spans="1:93" s="290" customFormat="1" ht="82.5" customHeight="1" thickBot="1" x14ac:dyDescent="1.2">
      <c r="A171" s="1283" t="s">
        <v>359</v>
      </c>
      <c r="B171" s="1283"/>
      <c r="C171" s="1283"/>
      <c r="D171" s="1283"/>
      <c r="E171" s="1283"/>
      <c r="F171" s="1283"/>
      <c r="G171" s="1283"/>
      <c r="H171" s="1283"/>
      <c r="I171" s="1283"/>
      <c r="J171" s="1283"/>
      <c r="K171" s="1283"/>
      <c r="L171" s="1283"/>
      <c r="M171" s="1283"/>
      <c r="N171" s="1283"/>
      <c r="O171" s="1283"/>
      <c r="P171" s="1283"/>
      <c r="Q171" s="1283"/>
      <c r="R171" s="1283"/>
      <c r="S171" s="1283"/>
      <c r="T171" s="1283"/>
      <c r="U171" s="1283"/>
      <c r="V171" s="1283"/>
      <c r="W171" s="1283"/>
      <c r="X171" s="1283"/>
      <c r="Y171" s="1283"/>
      <c r="Z171" s="1283"/>
      <c r="AA171" s="1283"/>
      <c r="AB171" s="1283"/>
      <c r="AC171" s="1283"/>
      <c r="AD171" s="1283"/>
      <c r="AE171" s="1283"/>
      <c r="AF171" s="1283"/>
      <c r="AG171" s="1283"/>
      <c r="AH171" s="1283"/>
      <c r="AI171" s="1283"/>
      <c r="AJ171" s="1283"/>
      <c r="AK171" s="1283"/>
      <c r="AL171" s="1283"/>
      <c r="AM171" s="1283"/>
      <c r="AN171" s="1283"/>
      <c r="AO171" s="1283"/>
      <c r="AP171" s="1283"/>
      <c r="AQ171" s="1283"/>
      <c r="AR171" s="1283"/>
      <c r="AS171" s="1283"/>
      <c r="AT171" s="1283"/>
      <c r="AU171" s="1283"/>
      <c r="AV171" s="1283"/>
      <c r="AW171" s="1283"/>
      <c r="AX171" s="1283"/>
      <c r="AY171" s="1283"/>
      <c r="AZ171" s="1283"/>
      <c r="BA171" s="1283"/>
      <c r="BB171" s="1283"/>
      <c r="BC171" s="1283"/>
      <c r="BD171" s="1283"/>
      <c r="BE171" s="1283"/>
      <c r="BF171" s="1283"/>
      <c r="BG171" s="1283"/>
      <c r="BH171" s="1283"/>
      <c r="BI171" s="303"/>
      <c r="BJ171" s="294"/>
      <c r="BK171" s="294"/>
      <c r="BL171" s="294"/>
      <c r="BM171" s="294"/>
    </row>
    <row r="172" spans="1:93" s="23" customFormat="1" ht="201" customHeight="1" thickBot="1" x14ac:dyDescent="0.3">
      <c r="A172" s="1335" t="s">
        <v>127</v>
      </c>
      <c r="B172" s="1336"/>
      <c r="C172" s="1337" t="s">
        <v>131</v>
      </c>
      <c r="D172" s="1338"/>
      <c r="E172" s="1338"/>
      <c r="F172" s="1338"/>
      <c r="G172" s="1338"/>
      <c r="H172" s="1338"/>
      <c r="I172" s="1338"/>
      <c r="J172" s="1338"/>
      <c r="K172" s="1338"/>
      <c r="L172" s="1338"/>
      <c r="M172" s="1338"/>
      <c r="N172" s="1338"/>
      <c r="O172" s="1338"/>
      <c r="P172" s="1338"/>
      <c r="Q172" s="1338"/>
      <c r="R172" s="1338"/>
      <c r="S172" s="1338"/>
      <c r="T172" s="1338"/>
      <c r="U172" s="1338"/>
      <c r="V172" s="1338"/>
      <c r="W172" s="1338"/>
      <c r="X172" s="1338"/>
      <c r="Y172" s="1338"/>
      <c r="Z172" s="1338"/>
      <c r="AA172" s="1338"/>
      <c r="AB172" s="1338"/>
      <c r="AC172" s="1338"/>
      <c r="AD172" s="1338"/>
      <c r="AE172" s="1338"/>
      <c r="AF172" s="1338"/>
      <c r="AG172" s="1338"/>
      <c r="AH172" s="1338"/>
      <c r="AI172" s="1338"/>
      <c r="AJ172" s="1338"/>
      <c r="AK172" s="1338"/>
      <c r="AL172" s="1338"/>
      <c r="AM172" s="1338"/>
      <c r="AN172" s="1338"/>
      <c r="AO172" s="1338"/>
      <c r="AP172" s="1338"/>
      <c r="AQ172" s="1338"/>
      <c r="AR172" s="1338"/>
      <c r="AS172" s="1338"/>
      <c r="AT172" s="1338"/>
      <c r="AU172" s="1338"/>
      <c r="AV172" s="1338"/>
      <c r="AW172" s="1338"/>
      <c r="AX172" s="1338"/>
      <c r="AY172" s="1338"/>
      <c r="AZ172" s="1338"/>
      <c r="BA172" s="1338"/>
      <c r="BB172" s="1338"/>
      <c r="BC172" s="1338"/>
      <c r="BD172" s="1338"/>
      <c r="BE172" s="1218" t="s">
        <v>132</v>
      </c>
      <c r="BF172" s="1219"/>
      <c r="BG172" s="1219"/>
      <c r="BH172" s="1219"/>
      <c r="BI172" s="1336"/>
      <c r="BJ172" s="22"/>
      <c r="BK172" s="22"/>
      <c r="BL172" s="22"/>
      <c r="BM172" s="22"/>
    </row>
    <row r="173" spans="1:93" s="23" customFormat="1" ht="61.2" x14ac:dyDescent="0.25">
      <c r="A173" s="1242" t="s">
        <v>26</v>
      </c>
      <c r="B173" s="1243"/>
      <c r="C173" s="1327" t="s">
        <v>408</v>
      </c>
      <c r="D173" s="1328"/>
      <c r="E173" s="1328"/>
      <c r="F173" s="1328"/>
      <c r="G173" s="1328"/>
      <c r="H173" s="1328"/>
      <c r="I173" s="1328"/>
      <c r="J173" s="1328"/>
      <c r="K173" s="1328"/>
      <c r="L173" s="1328"/>
      <c r="M173" s="1328"/>
      <c r="N173" s="1328"/>
      <c r="O173" s="1328"/>
      <c r="P173" s="1328"/>
      <c r="Q173" s="1328"/>
      <c r="R173" s="1328"/>
      <c r="S173" s="1328"/>
      <c r="T173" s="1328"/>
      <c r="U173" s="1328"/>
      <c r="V173" s="1328"/>
      <c r="W173" s="1328"/>
      <c r="X173" s="1328"/>
      <c r="Y173" s="1328"/>
      <c r="Z173" s="1328"/>
      <c r="AA173" s="1328"/>
      <c r="AB173" s="1328"/>
      <c r="AC173" s="1328"/>
      <c r="AD173" s="1328"/>
      <c r="AE173" s="1328"/>
      <c r="AF173" s="1328"/>
      <c r="AG173" s="1328"/>
      <c r="AH173" s="1328"/>
      <c r="AI173" s="1328"/>
      <c r="AJ173" s="1328"/>
      <c r="AK173" s="1328"/>
      <c r="AL173" s="1328"/>
      <c r="AM173" s="1328"/>
      <c r="AN173" s="1328"/>
      <c r="AO173" s="1328"/>
      <c r="AP173" s="1328"/>
      <c r="AQ173" s="1328"/>
      <c r="AR173" s="1328"/>
      <c r="AS173" s="1328"/>
      <c r="AT173" s="1328"/>
      <c r="AU173" s="1328"/>
      <c r="AV173" s="1328"/>
      <c r="AW173" s="1328"/>
      <c r="AX173" s="1328"/>
      <c r="AY173" s="1328"/>
      <c r="AZ173" s="1328"/>
      <c r="BA173" s="1328"/>
      <c r="BB173" s="1328"/>
      <c r="BC173" s="1328"/>
      <c r="BD173" s="1328"/>
      <c r="BE173" s="1278" t="s">
        <v>223</v>
      </c>
      <c r="BF173" s="1279"/>
      <c r="BG173" s="1279"/>
      <c r="BH173" s="1279"/>
      <c r="BI173" s="1280"/>
      <c r="BJ173" s="22"/>
      <c r="BK173" s="22"/>
      <c r="BL173" s="22"/>
      <c r="BM173" s="22"/>
    </row>
    <row r="174" spans="1:93" s="23" customFormat="1" ht="61.2" x14ac:dyDescent="0.25">
      <c r="A174" s="1242" t="s">
        <v>28</v>
      </c>
      <c r="B174" s="1243"/>
      <c r="C174" s="1327" t="s">
        <v>293</v>
      </c>
      <c r="D174" s="1328"/>
      <c r="E174" s="1328"/>
      <c r="F174" s="1328"/>
      <c r="G174" s="1328"/>
      <c r="H174" s="1328"/>
      <c r="I174" s="1328"/>
      <c r="J174" s="1328"/>
      <c r="K174" s="1328"/>
      <c r="L174" s="1328"/>
      <c r="M174" s="1328"/>
      <c r="N174" s="1328"/>
      <c r="O174" s="1328"/>
      <c r="P174" s="1328"/>
      <c r="Q174" s="1328"/>
      <c r="R174" s="1328"/>
      <c r="S174" s="1328"/>
      <c r="T174" s="1328"/>
      <c r="U174" s="1328"/>
      <c r="V174" s="1328"/>
      <c r="W174" s="1328"/>
      <c r="X174" s="1328"/>
      <c r="Y174" s="1328"/>
      <c r="Z174" s="1328"/>
      <c r="AA174" s="1328"/>
      <c r="AB174" s="1328"/>
      <c r="AC174" s="1328"/>
      <c r="AD174" s="1328"/>
      <c r="AE174" s="1328"/>
      <c r="AF174" s="1328"/>
      <c r="AG174" s="1328"/>
      <c r="AH174" s="1328"/>
      <c r="AI174" s="1328"/>
      <c r="AJ174" s="1328"/>
      <c r="AK174" s="1328"/>
      <c r="AL174" s="1328"/>
      <c r="AM174" s="1328"/>
      <c r="AN174" s="1328"/>
      <c r="AO174" s="1328"/>
      <c r="AP174" s="1328"/>
      <c r="AQ174" s="1328"/>
      <c r="AR174" s="1328"/>
      <c r="AS174" s="1328"/>
      <c r="AT174" s="1328"/>
      <c r="AU174" s="1328"/>
      <c r="AV174" s="1328"/>
      <c r="AW174" s="1328"/>
      <c r="AX174" s="1328"/>
      <c r="AY174" s="1328"/>
      <c r="AZ174" s="1328"/>
      <c r="BA174" s="1328"/>
      <c r="BB174" s="1328"/>
      <c r="BC174" s="1328"/>
      <c r="BD174" s="1328"/>
      <c r="BE174" s="1278" t="s">
        <v>159</v>
      </c>
      <c r="BF174" s="1279"/>
      <c r="BG174" s="1279"/>
      <c r="BH174" s="1279"/>
      <c r="BI174" s="1280"/>
      <c r="BJ174" s="22"/>
      <c r="BK174" s="22"/>
      <c r="BL174" s="22"/>
      <c r="BM174" s="22"/>
    </row>
    <row r="175" spans="1:93" s="23" customFormat="1" ht="61.2" x14ac:dyDescent="0.25">
      <c r="A175" s="1242" t="s">
        <v>29</v>
      </c>
      <c r="B175" s="1243"/>
      <c r="C175" s="1327" t="s">
        <v>294</v>
      </c>
      <c r="D175" s="1328"/>
      <c r="E175" s="1328"/>
      <c r="F175" s="1328"/>
      <c r="G175" s="1328"/>
      <c r="H175" s="1328"/>
      <c r="I175" s="1328"/>
      <c r="J175" s="1328"/>
      <c r="K175" s="1328"/>
      <c r="L175" s="1328"/>
      <c r="M175" s="1328"/>
      <c r="N175" s="1328"/>
      <c r="O175" s="1328"/>
      <c r="P175" s="1328"/>
      <c r="Q175" s="1328"/>
      <c r="R175" s="1328"/>
      <c r="S175" s="1328"/>
      <c r="T175" s="1328"/>
      <c r="U175" s="1328"/>
      <c r="V175" s="1328"/>
      <c r="W175" s="1328"/>
      <c r="X175" s="1328"/>
      <c r="Y175" s="1328"/>
      <c r="Z175" s="1328"/>
      <c r="AA175" s="1328"/>
      <c r="AB175" s="1328"/>
      <c r="AC175" s="1328"/>
      <c r="AD175" s="1328"/>
      <c r="AE175" s="1328"/>
      <c r="AF175" s="1328"/>
      <c r="AG175" s="1328"/>
      <c r="AH175" s="1328"/>
      <c r="AI175" s="1328"/>
      <c r="AJ175" s="1328"/>
      <c r="AK175" s="1328"/>
      <c r="AL175" s="1328"/>
      <c r="AM175" s="1328"/>
      <c r="AN175" s="1328"/>
      <c r="AO175" s="1328"/>
      <c r="AP175" s="1328"/>
      <c r="AQ175" s="1328"/>
      <c r="AR175" s="1328"/>
      <c r="AS175" s="1328"/>
      <c r="AT175" s="1328"/>
      <c r="AU175" s="1328"/>
      <c r="AV175" s="1328"/>
      <c r="AW175" s="1328"/>
      <c r="AX175" s="1328"/>
      <c r="AY175" s="1328"/>
      <c r="AZ175" s="1328"/>
      <c r="BA175" s="1328"/>
      <c r="BB175" s="1328"/>
      <c r="BC175" s="1328"/>
      <c r="BD175" s="1328"/>
      <c r="BE175" s="1278" t="s">
        <v>228</v>
      </c>
      <c r="BF175" s="1279"/>
      <c r="BG175" s="1279"/>
      <c r="BH175" s="1279"/>
      <c r="BI175" s="1280"/>
      <c r="BJ175" s="22"/>
      <c r="BK175" s="22"/>
      <c r="BL175" s="22"/>
      <c r="BM175" s="22"/>
    </row>
    <row r="176" spans="1:93" s="23" customFormat="1" ht="121.5" customHeight="1" x14ac:dyDescent="0.25">
      <c r="A176" s="1242" t="s">
        <v>30</v>
      </c>
      <c r="B176" s="1243"/>
      <c r="C176" s="1327" t="s">
        <v>372</v>
      </c>
      <c r="D176" s="1328"/>
      <c r="E176" s="1328"/>
      <c r="F176" s="1328"/>
      <c r="G176" s="1328"/>
      <c r="H176" s="1328"/>
      <c r="I176" s="1328"/>
      <c r="J176" s="1328"/>
      <c r="K176" s="1328"/>
      <c r="L176" s="1328"/>
      <c r="M176" s="1328"/>
      <c r="N176" s="1328"/>
      <c r="O176" s="1328"/>
      <c r="P176" s="1328"/>
      <c r="Q176" s="1328"/>
      <c r="R176" s="1328"/>
      <c r="S176" s="1328"/>
      <c r="T176" s="1328"/>
      <c r="U176" s="1328"/>
      <c r="V176" s="1328"/>
      <c r="W176" s="1328"/>
      <c r="X176" s="1328"/>
      <c r="Y176" s="1328"/>
      <c r="Z176" s="1328"/>
      <c r="AA176" s="1328"/>
      <c r="AB176" s="1328"/>
      <c r="AC176" s="1328"/>
      <c r="AD176" s="1328"/>
      <c r="AE176" s="1328"/>
      <c r="AF176" s="1328"/>
      <c r="AG176" s="1328"/>
      <c r="AH176" s="1328"/>
      <c r="AI176" s="1328"/>
      <c r="AJ176" s="1328"/>
      <c r="AK176" s="1328"/>
      <c r="AL176" s="1328"/>
      <c r="AM176" s="1328"/>
      <c r="AN176" s="1328"/>
      <c r="AO176" s="1328"/>
      <c r="AP176" s="1328"/>
      <c r="AQ176" s="1328"/>
      <c r="AR176" s="1328"/>
      <c r="AS176" s="1328"/>
      <c r="AT176" s="1328"/>
      <c r="AU176" s="1328"/>
      <c r="AV176" s="1328"/>
      <c r="AW176" s="1328"/>
      <c r="AX176" s="1328"/>
      <c r="AY176" s="1328"/>
      <c r="AZ176" s="1328"/>
      <c r="BA176" s="1328"/>
      <c r="BB176" s="1328"/>
      <c r="BC176" s="1328"/>
      <c r="BD176" s="1328"/>
      <c r="BE176" s="1278" t="s">
        <v>225</v>
      </c>
      <c r="BF176" s="1279"/>
      <c r="BG176" s="1279"/>
      <c r="BH176" s="1279"/>
      <c r="BI176" s="1280"/>
      <c r="BJ176" s="22"/>
      <c r="BK176" s="22"/>
      <c r="BL176" s="22"/>
      <c r="BM176" s="22"/>
    </row>
    <row r="177" spans="1:65" s="23" customFormat="1" ht="136.19999999999999" customHeight="1" x14ac:dyDescent="0.25">
      <c r="A177" s="1242" t="s">
        <v>31</v>
      </c>
      <c r="B177" s="1243"/>
      <c r="C177" s="1327" t="s">
        <v>463</v>
      </c>
      <c r="D177" s="1328"/>
      <c r="E177" s="1328"/>
      <c r="F177" s="1328"/>
      <c r="G177" s="1328"/>
      <c r="H177" s="1328"/>
      <c r="I177" s="1328"/>
      <c r="J177" s="1328"/>
      <c r="K177" s="1328"/>
      <c r="L177" s="1328"/>
      <c r="M177" s="1328"/>
      <c r="N177" s="1328"/>
      <c r="O177" s="1328"/>
      <c r="P177" s="1328"/>
      <c r="Q177" s="1328"/>
      <c r="R177" s="1328"/>
      <c r="S177" s="1328"/>
      <c r="T177" s="1328"/>
      <c r="U177" s="1328"/>
      <c r="V177" s="1328"/>
      <c r="W177" s="1328"/>
      <c r="X177" s="1328"/>
      <c r="Y177" s="1328"/>
      <c r="Z177" s="1328"/>
      <c r="AA177" s="1328"/>
      <c r="AB177" s="1328"/>
      <c r="AC177" s="1328"/>
      <c r="AD177" s="1328"/>
      <c r="AE177" s="1328"/>
      <c r="AF177" s="1328"/>
      <c r="AG177" s="1328"/>
      <c r="AH177" s="1328"/>
      <c r="AI177" s="1328"/>
      <c r="AJ177" s="1328"/>
      <c r="AK177" s="1328"/>
      <c r="AL177" s="1328"/>
      <c r="AM177" s="1328"/>
      <c r="AN177" s="1328"/>
      <c r="AO177" s="1328"/>
      <c r="AP177" s="1328"/>
      <c r="AQ177" s="1328"/>
      <c r="AR177" s="1328"/>
      <c r="AS177" s="1328"/>
      <c r="AT177" s="1328"/>
      <c r="AU177" s="1328"/>
      <c r="AV177" s="1328"/>
      <c r="AW177" s="1328"/>
      <c r="AX177" s="1328"/>
      <c r="AY177" s="1328"/>
      <c r="AZ177" s="1328"/>
      <c r="BA177" s="1328"/>
      <c r="BB177" s="1328"/>
      <c r="BC177" s="1328"/>
      <c r="BD177" s="1328"/>
      <c r="BE177" s="1278" t="s">
        <v>258</v>
      </c>
      <c r="BF177" s="1279"/>
      <c r="BG177" s="1279"/>
      <c r="BH177" s="1279"/>
      <c r="BI177" s="1280"/>
      <c r="BJ177" s="22"/>
      <c r="BK177" s="22"/>
      <c r="BL177" s="22"/>
      <c r="BM177" s="22"/>
    </row>
    <row r="178" spans="1:65" s="23" customFormat="1" ht="61.2" x14ac:dyDescent="0.25">
      <c r="A178" s="1242" t="s">
        <v>133</v>
      </c>
      <c r="B178" s="1243"/>
      <c r="C178" s="1327" t="s">
        <v>373</v>
      </c>
      <c r="D178" s="1328"/>
      <c r="E178" s="1328"/>
      <c r="F178" s="1328"/>
      <c r="G178" s="1328"/>
      <c r="H178" s="1328"/>
      <c r="I178" s="1328"/>
      <c r="J178" s="1328"/>
      <c r="K178" s="1328"/>
      <c r="L178" s="1328"/>
      <c r="M178" s="1328"/>
      <c r="N178" s="1328"/>
      <c r="O178" s="1328"/>
      <c r="P178" s="1328"/>
      <c r="Q178" s="1328"/>
      <c r="R178" s="1328"/>
      <c r="S178" s="1328"/>
      <c r="T178" s="1328"/>
      <c r="U178" s="1328"/>
      <c r="V178" s="1328"/>
      <c r="W178" s="1328"/>
      <c r="X178" s="1328"/>
      <c r="Y178" s="1328"/>
      <c r="Z178" s="1328"/>
      <c r="AA178" s="1328"/>
      <c r="AB178" s="1328"/>
      <c r="AC178" s="1328"/>
      <c r="AD178" s="1328"/>
      <c r="AE178" s="1328"/>
      <c r="AF178" s="1328"/>
      <c r="AG178" s="1328"/>
      <c r="AH178" s="1328"/>
      <c r="AI178" s="1328"/>
      <c r="AJ178" s="1328"/>
      <c r="AK178" s="1328"/>
      <c r="AL178" s="1328"/>
      <c r="AM178" s="1328"/>
      <c r="AN178" s="1328"/>
      <c r="AO178" s="1328"/>
      <c r="AP178" s="1328"/>
      <c r="AQ178" s="1328"/>
      <c r="AR178" s="1328"/>
      <c r="AS178" s="1328"/>
      <c r="AT178" s="1328"/>
      <c r="AU178" s="1328"/>
      <c r="AV178" s="1328"/>
      <c r="AW178" s="1328"/>
      <c r="AX178" s="1328"/>
      <c r="AY178" s="1328"/>
      <c r="AZ178" s="1328"/>
      <c r="BA178" s="1328"/>
      <c r="BB178" s="1328"/>
      <c r="BC178" s="1328"/>
      <c r="BD178" s="1328"/>
      <c r="BE178" s="1278" t="s">
        <v>260</v>
      </c>
      <c r="BF178" s="1279"/>
      <c r="BG178" s="1279"/>
      <c r="BH178" s="1279"/>
      <c r="BI178" s="1280"/>
      <c r="BJ178" s="22"/>
      <c r="BK178" s="22"/>
      <c r="BL178" s="22"/>
      <c r="BM178" s="22"/>
    </row>
    <row r="179" spans="1:65" s="23" customFormat="1" ht="61.2" x14ac:dyDescent="0.25">
      <c r="A179" s="1242" t="s">
        <v>134</v>
      </c>
      <c r="B179" s="1243"/>
      <c r="C179" s="1327" t="s">
        <v>370</v>
      </c>
      <c r="D179" s="1328"/>
      <c r="E179" s="1328"/>
      <c r="F179" s="1328"/>
      <c r="G179" s="1328"/>
      <c r="H179" s="1328"/>
      <c r="I179" s="1328"/>
      <c r="J179" s="1328"/>
      <c r="K179" s="1328"/>
      <c r="L179" s="1328"/>
      <c r="M179" s="1328"/>
      <c r="N179" s="1328"/>
      <c r="O179" s="1328"/>
      <c r="P179" s="1328"/>
      <c r="Q179" s="1328"/>
      <c r="R179" s="1328"/>
      <c r="S179" s="1328"/>
      <c r="T179" s="1328"/>
      <c r="U179" s="1328"/>
      <c r="V179" s="1328"/>
      <c r="W179" s="1328"/>
      <c r="X179" s="1328"/>
      <c r="Y179" s="1328"/>
      <c r="Z179" s="1328"/>
      <c r="AA179" s="1328"/>
      <c r="AB179" s="1328"/>
      <c r="AC179" s="1328"/>
      <c r="AD179" s="1328"/>
      <c r="AE179" s="1328"/>
      <c r="AF179" s="1328"/>
      <c r="AG179" s="1328"/>
      <c r="AH179" s="1328"/>
      <c r="AI179" s="1328"/>
      <c r="AJ179" s="1328"/>
      <c r="AK179" s="1328"/>
      <c r="AL179" s="1328"/>
      <c r="AM179" s="1328"/>
      <c r="AN179" s="1328"/>
      <c r="AO179" s="1328"/>
      <c r="AP179" s="1328"/>
      <c r="AQ179" s="1328"/>
      <c r="AR179" s="1328"/>
      <c r="AS179" s="1328"/>
      <c r="AT179" s="1328"/>
      <c r="AU179" s="1328"/>
      <c r="AV179" s="1328"/>
      <c r="AW179" s="1328"/>
      <c r="AX179" s="1328"/>
      <c r="AY179" s="1328"/>
      <c r="AZ179" s="1328"/>
      <c r="BA179" s="1328"/>
      <c r="BB179" s="1328"/>
      <c r="BC179" s="1328"/>
      <c r="BD179" s="1328"/>
      <c r="BE179" s="1278" t="s">
        <v>229</v>
      </c>
      <c r="BF179" s="1279"/>
      <c r="BG179" s="1279"/>
      <c r="BH179" s="1279"/>
      <c r="BI179" s="1280"/>
      <c r="BJ179" s="22"/>
      <c r="BK179" s="22"/>
      <c r="BL179" s="22"/>
      <c r="BM179" s="22"/>
    </row>
    <row r="180" spans="1:65" s="23" customFormat="1" ht="61.2" x14ac:dyDescent="0.25">
      <c r="A180" s="1242" t="s">
        <v>227</v>
      </c>
      <c r="B180" s="1243"/>
      <c r="C180" s="1327" t="s">
        <v>339</v>
      </c>
      <c r="D180" s="1328"/>
      <c r="E180" s="1328"/>
      <c r="F180" s="1328"/>
      <c r="G180" s="1328"/>
      <c r="H180" s="1328"/>
      <c r="I180" s="1328"/>
      <c r="J180" s="1328"/>
      <c r="K180" s="1328"/>
      <c r="L180" s="1328"/>
      <c r="M180" s="1328"/>
      <c r="N180" s="1328"/>
      <c r="O180" s="1328"/>
      <c r="P180" s="1328"/>
      <c r="Q180" s="1328"/>
      <c r="R180" s="1328"/>
      <c r="S180" s="1328"/>
      <c r="T180" s="1328"/>
      <c r="U180" s="1328"/>
      <c r="V180" s="1328"/>
      <c r="W180" s="1328"/>
      <c r="X180" s="1328"/>
      <c r="Y180" s="1328"/>
      <c r="Z180" s="1328"/>
      <c r="AA180" s="1328"/>
      <c r="AB180" s="1328"/>
      <c r="AC180" s="1328"/>
      <c r="AD180" s="1328"/>
      <c r="AE180" s="1328"/>
      <c r="AF180" s="1328"/>
      <c r="AG180" s="1328"/>
      <c r="AH180" s="1328"/>
      <c r="AI180" s="1328"/>
      <c r="AJ180" s="1328"/>
      <c r="AK180" s="1328"/>
      <c r="AL180" s="1328"/>
      <c r="AM180" s="1328"/>
      <c r="AN180" s="1328"/>
      <c r="AO180" s="1328"/>
      <c r="AP180" s="1328"/>
      <c r="AQ180" s="1328"/>
      <c r="AR180" s="1328"/>
      <c r="AS180" s="1328"/>
      <c r="AT180" s="1328"/>
      <c r="AU180" s="1328"/>
      <c r="AV180" s="1328"/>
      <c r="AW180" s="1328"/>
      <c r="AX180" s="1328"/>
      <c r="AY180" s="1328"/>
      <c r="AZ180" s="1328"/>
      <c r="BA180" s="1328"/>
      <c r="BB180" s="1328"/>
      <c r="BC180" s="1328"/>
      <c r="BD180" s="1328"/>
      <c r="BE180" s="1278" t="s">
        <v>161</v>
      </c>
      <c r="BF180" s="1279"/>
      <c r="BG180" s="1279"/>
      <c r="BH180" s="1279"/>
      <c r="BI180" s="1280"/>
      <c r="BJ180" s="22"/>
      <c r="BK180" s="22"/>
      <c r="BL180" s="22"/>
      <c r="BM180" s="22"/>
    </row>
    <row r="181" spans="1:65" s="23" customFormat="1" ht="61.2" x14ac:dyDescent="0.25">
      <c r="A181" s="1242" t="s">
        <v>368</v>
      </c>
      <c r="B181" s="1243"/>
      <c r="C181" s="1327" t="s">
        <v>369</v>
      </c>
      <c r="D181" s="1328"/>
      <c r="E181" s="1328"/>
      <c r="F181" s="1328"/>
      <c r="G181" s="1328"/>
      <c r="H181" s="1328"/>
      <c r="I181" s="1328"/>
      <c r="J181" s="1328"/>
      <c r="K181" s="1328"/>
      <c r="L181" s="1328"/>
      <c r="M181" s="1328"/>
      <c r="N181" s="1328"/>
      <c r="O181" s="1328"/>
      <c r="P181" s="1328"/>
      <c r="Q181" s="1328"/>
      <c r="R181" s="1328"/>
      <c r="S181" s="1328"/>
      <c r="T181" s="1328"/>
      <c r="U181" s="1328"/>
      <c r="V181" s="1328"/>
      <c r="W181" s="1328"/>
      <c r="X181" s="1328"/>
      <c r="Y181" s="1328"/>
      <c r="Z181" s="1328"/>
      <c r="AA181" s="1328"/>
      <c r="AB181" s="1328"/>
      <c r="AC181" s="1328"/>
      <c r="AD181" s="1328"/>
      <c r="AE181" s="1328"/>
      <c r="AF181" s="1328"/>
      <c r="AG181" s="1328"/>
      <c r="AH181" s="1328"/>
      <c r="AI181" s="1328"/>
      <c r="AJ181" s="1328"/>
      <c r="AK181" s="1328"/>
      <c r="AL181" s="1328"/>
      <c r="AM181" s="1328"/>
      <c r="AN181" s="1328"/>
      <c r="AO181" s="1328"/>
      <c r="AP181" s="1328"/>
      <c r="AQ181" s="1328"/>
      <c r="AR181" s="1328"/>
      <c r="AS181" s="1328"/>
      <c r="AT181" s="1328"/>
      <c r="AU181" s="1328"/>
      <c r="AV181" s="1328"/>
      <c r="AW181" s="1328"/>
      <c r="AX181" s="1328"/>
      <c r="AY181" s="1328"/>
      <c r="AZ181" s="1328"/>
      <c r="BA181" s="1328"/>
      <c r="BB181" s="1328"/>
      <c r="BC181" s="1328"/>
      <c r="BD181" s="1339"/>
      <c r="BE181" s="1278" t="s">
        <v>201</v>
      </c>
      <c r="BF181" s="1279"/>
      <c r="BG181" s="1279"/>
      <c r="BH181" s="1279"/>
      <c r="BI181" s="1280"/>
      <c r="BJ181" s="22"/>
      <c r="BK181" s="22"/>
      <c r="BL181" s="22"/>
      <c r="BM181" s="22"/>
    </row>
    <row r="182" spans="1:65" s="23" customFormat="1" ht="65.25" customHeight="1" x14ac:dyDescent="0.25">
      <c r="A182" s="1242" t="s">
        <v>371</v>
      </c>
      <c r="B182" s="1243"/>
      <c r="C182" s="1327" t="s">
        <v>409</v>
      </c>
      <c r="D182" s="1328"/>
      <c r="E182" s="1328"/>
      <c r="F182" s="1328"/>
      <c r="G182" s="1328"/>
      <c r="H182" s="1328"/>
      <c r="I182" s="1328"/>
      <c r="J182" s="1328"/>
      <c r="K182" s="1328"/>
      <c r="L182" s="1328"/>
      <c r="M182" s="1328"/>
      <c r="N182" s="1328"/>
      <c r="O182" s="1328"/>
      <c r="P182" s="1328"/>
      <c r="Q182" s="1328"/>
      <c r="R182" s="1328"/>
      <c r="S182" s="1328"/>
      <c r="T182" s="1328"/>
      <c r="U182" s="1328"/>
      <c r="V182" s="1328"/>
      <c r="W182" s="1328"/>
      <c r="X182" s="1328"/>
      <c r="Y182" s="1328"/>
      <c r="Z182" s="1328"/>
      <c r="AA182" s="1328"/>
      <c r="AB182" s="1328"/>
      <c r="AC182" s="1328"/>
      <c r="AD182" s="1328"/>
      <c r="AE182" s="1328"/>
      <c r="AF182" s="1328"/>
      <c r="AG182" s="1328"/>
      <c r="AH182" s="1328"/>
      <c r="AI182" s="1328"/>
      <c r="AJ182" s="1328"/>
      <c r="AK182" s="1328"/>
      <c r="AL182" s="1328"/>
      <c r="AM182" s="1328"/>
      <c r="AN182" s="1328"/>
      <c r="AO182" s="1328"/>
      <c r="AP182" s="1328"/>
      <c r="AQ182" s="1328"/>
      <c r="AR182" s="1328"/>
      <c r="AS182" s="1328"/>
      <c r="AT182" s="1328"/>
      <c r="AU182" s="1328"/>
      <c r="AV182" s="1328"/>
      <c r="AW182" s="1328"/>
      <c r="AX182" s="1328"/>
      <c r="AY182" s="1328"/>
      <c r="AZ182" s="1328"/>
      <c r="BA182" s="1328"/>
      <c r="BB182" s="1328"/>
      <c r="BC182" s="1328"/>
      <c r="BD182" s="1339"/>
      <c r="BE182" s="1278" t="s">
        <v>224</v>
      </c>
      <c r="BF182" s="1279"/>
      <c r="BG182" s="1279"/>
      <c r="BH182" s="1279"/>
      <c r="BI182" s="1280"/>
      <c r="BJ182" s="22"/>
      <c r="BK182" s="22"/>
      <c r="BL182" s="22"/>
      <c r="BM182" s="22"/>
    </row>
    <row r="183" spans="1:65" s="23" customFormat="1" ht="61.2" x14ac:dyDescent="0.25">
      <c r="A183" s="1242" t="s">
        <v>410</v>
      </c>
      <c r="B183" s="1243"/>
      <c r="C183" s="1301" t="s">
        <v>390</v>
      </c>
      <c r="D183" s="1302"/>
      <c r="E183" s="1302"/>
      <c r="F183" s="1302"/>
      <c r="G183" s="1302"/>
      <c r="H183" s="1302"/>
      <c r="I183" s="1302"/>
      <c r="J183" s="1302"/>
      <c r="K183" s="1302"/>
      <c r="L183" s="1302"/>
      <c r="M183" s="1302"/>
      <c r="N183" s="1302"/>
      <c r="O183" s="1302"/>
      <c r="P183" s="1302"/>
      <c r="Q183" s="1302"/>
      <c r="R183" s="1302"/>
      <c r="S183" s="1302"/>
      <c r="T183" s="1302"/>
      <c r="U183" s="1302"/>
      <c r="V183" s="1302"/>
      <c r="W183" s="1302"/>
      <c r="X183" s="1302"/>
      <c r="Y183" s="1302"/>
      <c r="Z183" s="1302"/>
      <c r="AA183" s="1302"/>
      <c r="AB183" s="1302"/>
      <c r="AC183" s="1302"/>
      <c r="AD183" s="1302"/>
      <c r="AE183" s="1302"/>
      <c r="AF183" s="1302"/>
      <c r="AG183" s="1302"/>
      <c r="AH183" s="1302"/>
      <c r="AI183" s="1302"/>
      <c r="AJ183" s="1302"/>
      <c r="AK183" s="1302"/>
      <c r="AL183" s="1302"/>
      <c r="AM183" s="1302"/>
      <c r="AN183" s="1302"/>
      <c r="AO183" s="1302"/>
      <c r="AP183" s="1302"/>
      <c r="AQ183" s="1302"/>
      <c r="AR183" s="1302"/>
      <c r="AS183" s="1302"/>
      <c r="AT183" s="1302"/>
      <c r="AU183" s="1302"/>
      <c r="AV183" s="1302"/>
      <c r="AW183" s="1302"/>
      <c r="AX183" s="1302"/>
      <c r="AY183" s="1302"/>
      <c r="AZ183" s="1302"/>
      <c r="BA183" s="1302"/>
      <c r="BB183" s="1302"/>
      <c r="BC183" s="1302"/>
      <c r="BD183" s="1363"/>
      <c r="BE183" s="1278" t="s">
        <v>287</v>
      </c>
      <c r="BF183" s="1279"/>
      <c r="BG183" s="1279"/>
      <c r="BH183" s="1279"/>
      <c r="BI183" s="1280"/>
      <c r="BJ183" s="22"/>
      <c r="BK183" s="22"/>
      <c r="BL183" s="22"/>
      <c r="BM183" s="22"/>
    </row>
    <row r="184" spans="1:65" s="23" customFormat="1" ht="61.2" x14ac:dyDescent="0.25">
      <c r="A184" s="1364" t="s">
        <v>33</v>
      </c>
      <c r="B184" s="1365"/>
      <c r="C184" s="1327" t="s">
        <v>301</v>
      </c>
      <c r="D184" s="1328"/>
      <c r="E184" s="1328"/>
      <c r="F184" s="1328"/>
      <c r="G184" s="1328"/>
      <c r="H184" s="1328"/>
      <c r="I184" s="1328"/>
      <c r="J184" s="1328"/>
      <c r="K184" s="1328"/>
      <c r="L184" s="1328"/>
      <c r="M184" s="1328"/>
      <c r="N184" s="1328"/>
      <c r="O184" s="1328"/>
      <c r="P184" s="1328"/>
      <c r="Q184" s="1328"/>
      <c r="R184" s="1328"/>
      <c r="S184" s="1328"/>
      <c r="T184" s="1328"/>
      <c r="U184" s="1328"/>
      <c r="V184" s="1328"/>
      <c r="W184" s="1328"/>
      <c r="X184" s="1328"/>
      <c r="Y184" s="1328"/>
      <c r="Z184" s="1328"/>
      <c r="AA184" s="1328"/>
      <c r="AB184" s="1328"/>
      <c r="AC184" s="1328"/>
      <c r="AD184" s="1328"/>
      <c r="AE184" s="1328"/>
      <c r="AF184" s="1328"/>
      <c r="AG184" s="1328"/>
      <c r="AH184" s="1328"/>
      <c r="AI184" s="1328"/>
      <c r="AJ184" s="1328"/>
      <c r="AK184" s="1328"/>
      <c r="AL184" s="1328"/>
      <c r="AM184" s="1328"/>
      <c r="AN184" s="1328"/>
      <c r="AO184" s="1328"/>
      <c r="AP184" s="1328"/>
      <c r="AQ184" s="1328"/>
      <c r="AR184" s="1328"/>
      <c r="AS184" s="1328"/>
      <c r="AT184" s="1328"/>
      <c r="AU184" s="1328"/>
      <c r="AV184" s="1328"/>
      <c r="AW184" s="1328"/>
      <c r="AX184" s="1328"/>
      <c r="AY184" s="1328"/>
      <c r="AZ184" s="1328"/>
      <c r="BA184" s="1328"/>
      <c r="BB184" s="1328"/>
      <c r="BC184" s="1328"/>
      <c r="BD184" s="1328"/>
      <c r="BE184" s="1278" t="s">
        <v>264</v>
      </c>
      <c r="BF184" s="1279"/>
      <c r="BG184" s="1279"/>
      <c r="BH184" s="1279"/>
      <c r="BI184" s="1280"/>
      <c r="BJ184" s="22"/>
      <c r="BK184" s="22"/>
      <c r="BL184" s="22"/>
      <c r="BM184" s="22"/>
    </row>
    <row r="185" spans="1:65" s="23" customFormat="1" ht="61.2" x14ac:dyDescent="0.25">
      <c r="A185" s="1364" t="s">
        <v>34</v>
      </c>
      <c r="B185" s="1365"/>
      <c r="C185" s="1327" t="s">
        <v>377</v>
      </c>
      <c r="D185" s="1328"/>
      <c r="E185" s="1328"/>
      <c r="F185" s="1328"/>
      <c r="G185" s="1328"/>
      <c r="H185" s="1328"/>
      <c r="I185" s="1328"/>
      <c r="J185" s="1328"/>
      <c r="K185" s="1328"/>
      <c r="L185" s="1328"/>
      <c r="M185" s="1328"/>
      <c r="N185" s="1328"/>
      <c r="O185" s="1328"/>
      <c r="P185" s="1328"/>
      <c r="Q185" s="1328"/>
      <c r="R185" s="1328"/>
      <c r="S185" s="1328"/>
      <c r="T185" s="1328"/>
      <c r="U185" s="1328"/>
      <c r="V185" s="1328"/>
      <c r="W185" s="1328"/>
      <c r="X185" s="1328"/>
      <c r="Y185" s="1328"/>
      <c r="Z185" s="1328"/>
      <c r="AA185" s="1328"/>
      <c r="AB185" s="1328"/>
      <c r="AC185" s="1328"/>
      <c r="AD185" s="1328"/>
      <c r="AE185" s="1328"/>
      <c r="AF185" s="1328"/>
      <c r="AG185" s="1328"/>
      <c r="AH185" s="1328"/>
      <c r="AI185" s="1328"/>
      <c r="AJ185" s="1328"/>
      <c r="AK185" s="1328"/>
      <c r="AL185" s="1328"/>
      <c r="AM185" s="1328"/>
      <c r="AN185" s="1328"/>
      <c r="AO185" s="1328"/>
      <c r="AP185" s="1328"/>
      <c r="AQ185" s="1328"/>
      <c r="AR185" s="1328"/>
      <c r="AS185" s="1328"/>
      <c r="AT185" s="1328"/>
      <c r="AU185" s="1328"/>
      <c r="AV185" s="1328"/>
      <c r="AW185" s="1328"/>
      <c r="AX185" s="1328"/>
      <c r="AY185" s="1328"/>
      <c r="AZ185" s="1328"/>
      <c r="BA185" s="1328"/>
      <c r="BB185" s="1328"/>
      <c r="BC185" s="1328"/>
      <c r="BD185" s="1328"/>
      <c r="BE185" s="1278" t="s">
        <v>267</v>
      </c>
      <c r="BF185" s="1279"/>
      <c r="BG185" s="1279"/>
      <c r="BH185" s="1279"/>
      <c r="BI185" s="1280"/>
      <c r="BJ185" s="22"/>
      <c r="BK185" s="22"/>
      <c r="BL185" s="22"/>
      <c r="BM185" s="22"/>
    </row>
    <row r="186" spans="1:65" s="666" customFormat="1" ht="61.2" x14ac:dyDescent="0.25">
      <c r="A186" s="1364" t="s">
        <v>35</v>
      </c>
      <c r="B186" s="1365"/>
      <c r="C186" s="1327" t="s">
        <v>384</v>
      </c>
      <c r="D186" s="1328"/>
      <c r="E186" s="1328"/>
      <c r="F186" s="1328"/>
      <c r="G186" s="1328"/>
      <c r="H186" s="1328"/>
      <c r="I186" s="1328"/>
      <c r="J186" s="1328"/>
      <c r="K186" s="1328"/>
      <c r="L186" s="1328"/>
      <c r="M186" s="1328"/>
      <c r="N186" s="1328"/>
      <c r="O186" s="1328"/>
      <c r="P186" s="1328"/>
      <c r="Q186" s="1328"/>
      <c r="R186" s="1328"/>
      <c r="S186" s="1328"/>
      <c r="T186" s="1328"/>
      <c r="U186" s="1328"/>
      <c r="V186" s="1328"/>
      <c r="W186" s="1328"/>
      <c r="X186" s="1328"/>
      <c r="Y186" s="1328"/>
      <c r="Z186" s="1328"/>
      <c r="AA186" s="1328"/>
      <c r="AB186" s="1328"/>
      <c r="AC186" s="1328"/>
      <c r="AD186" s="1328"/>
      <c r="AE186" s="1328"/>
      <c r="AF186" s="1328"/>
      <c r="AG186" s="1328"/>
      <c r="AH186" s="1328"/>
      <c r="AI186" s="1328"/>
      <c r="AJ186" s="1328"/>
      <c r="AK186" s="1328"/>
      <c r="AL186" s="1328"/>
      <c r="AM186" s="1328"/>
      <c r="AN186" s="1328"/>
      <c r="AO186" s="1328"/>
      <c r="AP186" s="1328"/>
      <c r="AQ186" s="1328"/>
      <c r="AR186" s="1328"/>
      <c r="AS186" s="1328"/>
      <c r="AT186" s="1328"/>
      <c r="AU186" s="1328"/>
      <c r="AV186" s="1328"/>
      <c r="AW186" s="1328"/>
      <c r="AX186" s="1328"/>
      <c r="AY186" s="1328"/>
      <c r="AZ186" s="1328"/>
      <c r="BA186" s="1328"/>
      <c r="BB186" s="1328"/>
      <c r="BC186" s="1328"/>
      <c r="BD186" s="1328"/>
      <c r="BE186" s="1278" t="s">
        <v>268</v>
      </c>
      <c r="BF186" s="1279"/>
      <c r="BG186" s="1279"/>
      <c r="BH186" s="1279"/>
      <c r="BI186" s="1280"/>
      <c r="BJ186" s="665"/>
      <c r="BK186" s="665"/>
      <c r="BL186" s="665"/>
      <c r="BM186" s="665"/>
    </row>
    <row r="187" spans="1:65" s="666" customFormat="1" ht="61.2" x14ac:dyDescent="0.25">
      <c r="A187" s="1364" t="s">
        <v>36</v>
      </c>
      <c r="B187" s="1365"/>
      <c r="C187" s="1327" t="s">
        <v>346</v>
      </c>
      <c r="D187" s="1328"/>
      <c r="E187" s="1328"/>
      <c r="F187" s="1328"/>
      <c r="G187" s="1328"/>
      <c r="H187" s="1328"/>
      <c r="I187" s="1328"/>
      <c r="J187" s="1328"/>
      <c r="K187" s="1328"/>
      <c r="L187" s="1328"/>
      <c r="M187" s="1328"/>
      <c r="N187" s="1328"/>
      <c r="O187" s="1328"/>
      <c r="P187" s="1328"/>
      <c r="Q187" s="1328"/>
      <c r="R187" s="1328"/>
      <c r="S187" s="1328"/>
      <c r="T187" s="1328"/>
      <c r="U187" s="1328"/>
      <c r="V187" s="1328"/>
      <c r="W187" s="1328"/>
      <c r="X187" s="1328"/>
      <c r="Y187" s="1328"/>
      <c r="Z187" s="1328"/>
      <c r="AA187" s="1328"/>
      <c r="AB187" s="1328"/>
      <c r="AC187" s="1328"/>
      <c r="AD187" s="1328"/>
      <c r="AE187" s="1328"/>
      <c r="AF187" s="1328"/>
      <c r="AG187" s="1328"/>
      <c r="AH187" s="1328"/>
      <c r="AI187" s="1328"/>
      <c r="AJ187" s="1328"/>
      <c r="AK187" s="1328"/>
      <c r="AL187" s="1328"/>
      <c r="AM187" s="1328"/>
      <c r="AN187" s="1328"/>
      <c r="AO187" s="1328"/>
      <c r="AP187" s="1328"/>
      <c r="AQ187" s="1328"/>
      <c r="AR187" s="1328"/>
      <c r="AS187" s="1328"/>
      <c r="AT187" s="1328"/>
      <c r="AU187" s="1328"/>
      <c r="AV187" s="1328"/>
      <c r="AW187" s="1328"/>
      <c r="AX187" s="1328"/>
      <c r="AY187" s="1328"/>
      <c r="AZ187" s="1328"/>
      <c r="BA187" s="1328"/>
      <c r="BB187" s="1328"/>
      <c r="BC187" s="1328"/>
      <c r="BD187" s="1328"/>
      <c r="BE187" s="1278" t="s">
        <v>308</v>
      </c>
      <c r="BF187" s="1687"/>
      <c r="BG187" s="1687"/>
      <c r="BH187" s="1687"/>
      <c r="BI187" s="1688"/>
      <c r="BJ187" s="665"/>
      <c r="BK187" s="665"/>
      <c r="BL187" s="665"/>
      <c r="BM187" s="665"/>
    </row>
    <row r="188" spans="1:65" s="23" customFormat="1" ht="85.8" customHeight="1" x14ac:dyDescent="0.25">
      <c r="A188" s="1242" t="s">
        <v>37</v>
      </c>
      <c r="B188" s="1243"/>
      <c r="C188" s="1327" t="s">
        <v>375</v>
      </c>
      <c r="D188" s="1328"/>
      <c r="E188" s="1328"/>
      <c r="F188" s="1328"/>
      <c r="G188" s="1328"/>
      <c r="H188" s="1328"/>
      <c r="I188" s="1328"/>
      <c r="J188" s="1328"/>
      <c r="K188" s="1328"/>
      <c r="L188" s="1328"/>
      <c r="M188" s="1328"/>
      <c r="N188" s="1328"/>
      <c r="O188" s="1328"/>
      <c r="P188" s="1328"/>
      <c r="Q188" s="1328"/>
      <c r="R188" s="1328"/>
      <c r="S188" s="1328"/>
      <c r="T188" s="1328"/>
      <c r="U188" s="1328"/>
      <c r="V188" s="1328"/>
      <c r="W188" s="1328"/>
      <c r="X188" s="1328"/>
      <c r="Y188" s="1328"/>
      <c r="Z188" s="1328"/>
      <c r="AA188" s="1328"/>
      <c r="AB188" s="1328"/>
      <c r="AC188" s="1328"/>
      <c r="AD188" s="1328"/>
      <c r="AE188" s="1328"/>
      <c r="AF188" s="1328"/>
      <c r="AG188" s="1328"/>
      <c r="AH188" s="1328"/>
      <c r="AI188" s="1328"/>
      <c r="AJ188" s="1328"/>
      <c r="AK188" s="1328"/>
      <c r="AL188" s="1328"/>
      <c r="AM188" s="1328"/>
      <c r="AN188" s="1328"/>
      <c r="AO188" s="1328"/>
      <c r="AP188" s="1328"/>
      <c r="AQ188" s="1328"/>
      <c r="AR188" s="1328"/>
      <c r="AS188" s="1328"/>
      <c r="AT188" s="1328"/>
      <c r="AU188" s="1328"/>
      <c r="AV188" s="1328"/>
      <c r="AW188" s="1328"/>
      <c r="AX188" s="1328"/>
      <c r="AY188" s="1328"/>
      <c r="AZ188" s="1328"/>
      <c r="BA188" s="1328"/>
      <c r="BB188" s="1328"/>
      <c r="BC188" s="1328"/>
      <c r="BD188" s="1328"/>
      <c r="BE188" s="1278" t="s">
        <v>269</v>
      </c>
      <c r="BF188" s="1279"/>
      <c r="BG188" s="1279"/>
      <c r="BH188" s="1279"/>
      <c r="BI188" s="1280"/>
      <c r="BJ188" s="22"/>
      <c r="BK188" s="22"/>
      <c r="BL188" s="22"/>
      <c r="BM188" s="22"/>
    </row>
    <row r="189" spans="1:65" s="23" customFormat="1" ht="61.2" x14ac:dyDescent="0.25">
      <c r="A189" s="1242" t="s">
        <v>38</v>
      </c>
      <c r="B189" s="1243"/>
      <c r="C189" s="1327" t="s">
        <v>336</v>
      </c>
      <c r="D189" s="1328"/>
      <c r="E189" s="1328"/>
      <c r="F189" s="1328"/>
      <c r="G189" s="1328"/>
      <c r="H189" s="1328"/>
      <c r="I189" s="1328"/>
      <c r="J189" s="1328"/>
      <c r="K189" s="1328"/>
      <c r="L189" s="1328"/>
      <c r="M189" s="1328"/>
      <c r="N189" s="1328"/>
      <c r="O189" s="1328"/>
      <c r="P189" s="1328"/>
      <c r="Q189" s="1328"/>
      <c r="R189" s="1328"/>
      <c r="S189" s="1328"/>
      <c r="T189" s="1328"/>
      <c r="U189" s="1328"/>
      <c r="V189" s="1328"/>
      <c r="W189" s="1328"/>
      <c r="X189" s="1328"/>
      <c r="Y189" s="1328"/>
      <c r="Z189" s="1328"/>
      <c r="AA189" s="1328"/>
      <c r="AB189" s="1328"/>
      <c r="AC189" s="1328"/>
      <c r="AD189" s="1328"/>
      <c r="AE189" s="1328"/>
      <c r="AF189" s="1328"/>
      <c r="AG189" s="1328"/>
      <c r="AH189" s="1328"/>
      <c r="AI189" s="1328"/>
      <c r="AJ189" s="1328"/>
      <c r="AK189" s="1328"/>
      <c r="AL189" s="1328"/>
      <c r="AM189" s="1328"/>
      <c r="AN189" s="1328"/>
      <c r="AO189" s="1328"/>
      <c r="AP189" s="1328"/>
      <c r="AQ189" s="1328"/>
      <c r="AR189" s="1328"/>
      <c r="AS189" s="1328"/>
      <c r="AT189" s="1328"/>
      <c r="AU189" s="1328"/>
      <c r="AV189" s="1328"/>
      <c r="AW189" s="1328"/>
      <c r="AX189" s="1328"/>
      <c r="AY189" s="1328"/>
      <c r="AZ189" s="1328"/>
      <c r="BA189" s="1328"/>
      <c r="BB189" s="1328"/>
      <c r="BC189" s="1328"/>
      <c r="BD189" s="1328"/>
      <c r="BE189" s="1278" t="s">
        <v>271</v>
      </c>
      <c r="BF189" s="1279"/>
      <c r="BG189" s="1279"/>
      <c r="BH189" s="1279"/>
      <c r="BI189" s="1280"/>
      <c r="BJ189" s="22"/>
      <c r="BK189" s="22"/>
      <c r="BL189" s="22"/>
      <c r="BM189" s="22"/>
    </row>
    <row r="190" spans="1:65" s="666" customFormat="1" ht="82.2" customHeight="1" x14ac:dyDescent="0.25">
      <c r="A190" s="1364" t="s">
        <v>39</v>
      </c>
      <c r="B190" s="1365"/>
      <c r="C190" s="1327" t="s">
        <v>386</v>
      </c>
      <c r="D190" s="1353"/>
      <c r="E190" s="1353"/>
      <c r="F190" s="1353"/>
      <c r="G190" s="1353"/>
      <c r="H190" s="1353"/>
      <c r="I190" s="1353"/>
      <c r="J190" s="1353"/>
      <c r="K190" s="1353"/>
      <c r="L190" s="1353"/>
      <c r="M190" s="1353"/>
      <c r="N190" s="1353"/>
      <c r="O190" s="1353"/>
      <c r="P190" s="1353"/>
      <c r="Q190" s="1353"/>
      <c r="R190" s="1353"/>
      <c r="S190" s="1353"/>
      <c r="T190" s="1353"/>
      <c r="U190" s="1353"/>
      <c r="V190" s="1353"/>
      <c r="W190" s="1353"/>
      <c r="X190" s="1353"/>
      <c r="Y190" s="1353"/>
      <c r="Z190" s="1353"/>
      <c r="AA190" s="1353"/>
      <c r="AB190" s="1353"/>
      <c r="AC190" s="1353"/>
      <c r="AD190" s="1353"/>
      <c r="AE190" s="1353"/>
      <c r="AF190" s="1353"/>
      <c r="AG190" s="1353"/>
      <c r="AH190" s="1353"/>
      <c r="AI190" s="1353"/>
      <c r="AJ190" s="1353"/>
      <c r="AK190" s="1353"/>
      <c r="AL190" s="1353"/>
      <c r="AM190" s="1353"/>
      <c r="AN190" s="1353"/>
      <c r="AO190" s="1353"/>
      <c r="AP190" s="1353"/>
      <c r="AQ190" s="1353"/>
      <c r="AR190" s="1353"/>
      <c r="AS190" s="1353"/>
      <c r="AT190" s="1353"/>
      <c r="AU190" s="1353"/>
      <c r="AV190" s="1353"/>
      <c r="AW190" s="1353"/>
      <c r="AX190" s="1353"/>
      <c r="AY190" s="1353"/>
      <c r="AZ190" s="1353"/>
      <c r="BA190" s="1353"/>
      <c r="BB190" s="1353"/>
      <c r="BC190" s="1353"/>
      <c r="BD190" s="1353"/>
      <c r="BE190" s="1278" t="s">
        <v>282</v>
      </c>
      <c r="BF190" s="1279"/>
      <c r="BG190" s="1279"/>
      <c r="BH190" s="1279"/>
      <c r="BI190" s="1280"/>
      <c r="BJ190" s="665"/>
      <c r="BK190" s="665"/>
      <c r="BL190" s="665"/>
      <c r="BM190" s="665"/>
    </row>
    <row r="191" spans="1:65" s="23" customFormat="1" ht="82.8" customHeight="1" x14ac:dyDescent="0.25">
      <c r="A191" s="1242" t="s">
        <v>40</v>
      </c>
      <c r="B191" s="1243"/>
      <c r="C191" s="1327" t="s">
        <v>378</v>
      </c>
      <c r="D191" s="1328"/>
      <c r="E191" s="1328"/>
      <c r="F191" s="1328"/>
      <c r="G191" s="1328"/>
      <c r="H191" s="1328"/>
      <c r="I191" s="1328"/>
      <c r="J191" s="1328"/>
      <c r="K191" s="1328"/>
      <c r="L191" s="1328"/>
      <c r="M191" s="1328"/>
      <c r="N191" s="1328"/>
      <c r="O191" s="1328"/>
      <c r="P191" s="1328"/>
      <c r="Q191" s="1328"/>
      <c r="R191" s="1328"/>
      <c r="S191" s="1328"/>
      <c r="T191" s="1328"/>
      <c r="U191" s="1328"/>
      <c r="V191" s="1328"/>
      <c r="W191" s="1328"/>
      <c r="X191" s="1328"/>
      <c r="Y191" s="1328"/>
      <c r="Z191" s="1328"/>
      <c r="AA191" s="1328"/>
      <c r="AB191" s="1328"/>
      <c r="AC191" s="1328"/>
      <c r="AD191" s="1328"/>
      <c r="AE191" s="1328"/>
      <c r="AF191" s="1328"/>
      <c r="AG191" s="1328"/>
      <c r="AH191" s="1328"/>
      <c r="AI191" s="1328"/>
      <c r="AJ191" s="1328"/>
      <c r="AK191" s="1328"/>
      <c r="AL191" s="1328"/>
      <c r="AM191" s="1328"/>
      <c r="AN191" s="1328"/>
      <c r="AO191" s="1328"/>
      <c r="AP191" s="1328"/>
      <c r="AQ191" s="1328"/>
      <c r="AR191" s="1328"/>
      <c r="AS191" s="1328"/>
      <c r="AT191" s="1328"/>
      <c r="AU191" s="1328"/>
      <c r="AV191" s="1328"/>
      <c r="AW191" s="1328"/>
      <c r="AX191" s="1328"/>
      <c r="AY191" s="1328"/>
      <c r="AZ191" s="1328"/>
      <c r="BA191" s="1328"/>
      <c r="BB191" s="1328"/>
      <c r="BC191" s="1328"/>
      <c r="BD191" s="1328"/>
      <c r="BE191" s="1278" t="s">
        <v>352</v>
      </c>
      <c r="BF191" s="1279"/>
      <c r="BG191" s="1279"/>
      <c r="BH191" s="1279"/>
      <c r="BI191" s="1280"/>
      <c r="BJ191" s="22"/>
      <c r="BK191" s="22"/>
      <c r="BL191" s="22"/>
      <c r="BM191" s="22"/>
    </row>
    <row r="192" spans="1:65" s="23" customFormat="1" ht="65.25" customHeight="1" x14ac:dyDescent="0.25">
      <c r="A192" s="1242" t="s">
        <v>41</v>
      </c>
      <c r="B192" s="1243"/>
      <c r="C192" s="1327" t="s">
        <v>340</v>
      </c>
      <c r="D192" s="1353"/>
      <c r="E192" s="1353"/>
      <c r="F192" s="1353"/>
      <c r="G192" s="1353"/>
      <c r="H192" s="1353"/>
      <c r="I192" s="1353"/>
      <c r="J192" s="1353"/>
      <c r="K192" s="1353"/>
      <c r="L192" s="1353"/>
      <c r="M192" s="1353"/>
      <c r="N192" s="1353"/>
      <c r="O192" s="1353"/>
      <c r="P192" s="1353"/>
      <c r="Q192" s="1353"/>
      <c r="R192" s="1353"/>
      <c r="S192" s="1353"/>
      <c r="T192" s="1353"/>
      <c r="U192" s="1353"/>
      <c r="V192" s="1353"/>
      <c r="W192" s="1353"/>
      <c r="X192" s="1353"/>
      <c r="Y192" s="1353"/>
      <c r="Z192" s="1353"/>
      <c r="AA192" s="1353"/>
      <c r="AB192" s="1353"/>
      <c r="AC192" s="1353"/>
      <c r="AD192" s="1353"/>
      <c r="AE192" s="1353"/>
      <c r="AF192" s="1353"/>
      <c r="AG192" s="1353"/>
      <c r="AH192" s="1353"/>
      <c r="AI192" s="1353"/>
      <c r="AJ192" s="1353"/>
      <c r="AK192" s="1353"/>
      <c r="AL192" s="1353"/>
      <c r="AM192" s="1353"/>
      <c r="AN192" s="1353"/>
      <c r="AO192" s="1353"/>
      <c r="AP192" s="1353"/>
      <c r="AQ192" s="1353"/>
      <c r="AR192" s="1353"/>
      <c r="AS192" s="1353"/>
      <c r="AT192" s="1353"/>
      <c r="AU192" s="1353"/>
      <c r="AV192" s="1353"/>
      <c r="AW192" s="1353"/>
      <c r="AX192" s="1353"/>
      <c r="AY192" s="1353"/>
      <c r="AZ192" s="1353"/>
      <c r="BA192" s="1353"/>
      <c r="BB192" s="1353"/>
      <c r="BC192" s="1353"/>
      <c r="BD192" s="1353"/>
      <c r="BE192" s="1278" t="s">
        <v>276</v>
      </c>
      <c r="BF192" s="1279"/>
      <c r="BG192" s="1279"/>
      <c r="BH192" s="1279"/>
      <c r="BI192" s="1280"/>
      <c r="BJ192" s="22"/>
      <c r="BK192" s="22"/>
      <c r="BL192" s="22"/>
      <c r="BM192" s="22"/>
    </row>
    <row r="193" spans="1:65" s="23" customFormat="1" ht="61.2" x14ac:dyDescent="0.25">
      <c r="A193" s="1242" t="s">
        <v>42</v>
      </c>
      <c r="B193" s="1243"/>
      <c r="C193" s="1327" t="s">
        <v>380</v>
      </c>
      <c r="D193" s="1328"/>
      <c r="E193" s="1328"/>
      <c r="F193" s="1328"/>
      <c r="G193" s="1328"/>
      <c r="H193" s="1328"/>
      <c r="I193" s="1328"/>
      <c r="J193" s="1328"/>
      <c r="K193" s="1328"/>
      <c r="L193" s="1328"/>
      <c r="M193" s="1328"/>
      <c r="N193" s="1328"/>
      <c r="O193" s="1328"/>
      <c r="P193" s="1328"/>
      <c r="Q193" s="1328"/>
      <c r="R193" s="1328"/>
      <c r="S193" s="1328"/>
      <c r="T193" s="1328"/>
      <c r="U193" s="1328"/>
      <c r="V193" s="1328"/>
      <c r="W193" s="1328"/>
      <c r="X193" s="1328"/>
      <c r="Y193" s="1328"/>
      <c r="Z193" s="1328"/>
      <c r="AA193" s="1328"/>
      <c r="AB193" s="1328"/>
      <c r="AC193" s="1328"/>
      <c r="AD193" s="1328"/>
      <c r="AE193" s="1328"/>
      <c r="AF193" s="1328"/>
      <c r="AG193" s="1328"/>
      <c r="AH193" s="1328"/>
      <c r="AI193" s="1328"/>
      <c r="AJ193" s="1328"/>
      <c r="AK193" s="1328"/>
      <c r="AL193" s="1328"/>
      <c r="AM193" s="1328"/>
      <c r="AN193" s="1328"/>
      <c r="AO193" s="1328"/>
      <c r="AP193" s="1328"/>
      <c r="AQ193" s="1328"/>
      <c r="AR193" s="1328"/>
      <c r="AS193" s="1328"/>
      <c r="AT193" s="1328"/>
      <c r="AU193" s="1328"/>
      <c r="AV193" s="1328"/>
      <c r="AW193" s="1328"/>
      <c r="AX193" s="1328"/>
      <c r="AY193" s="1328"/>
      <c r="AZ193" s="1328"/>
      <c r="BA193" s="1328"/>
      <c r="BB193" s="1328"/>
      <c r="BC193" s="1328"/>
      <c r="BD193" s="1328"/>
      <c r="BE193" s="1278" t="s">
        <v>354</v>
      </c>
      <c r="BF193" s="1279"/>
      <c r="BG193" s="1279"/>
      <c r="BH193" s="1279"/>
      <c r="BI193" s="1280"/>
      <c r="BJ193" s="22"/>
      <c r="BK193" s="22"/>
      <c r="BL193" s="22"/>
      <c r="BM193" s="22"/>
    </row>
    <row r="194" spans="1:65" s="23" customFormat="1" ht="61.2" x14ac:dyDescent="0.25">
      <c r="A194" s="1242" t="s">
        <v>43</v>
      </c>
      <c r="B194" s="1243"/>
      <c r="C194" s="1327" t="s">
        <v>379</v>
      </c>
      <c r="D194" s="1328"/>
      <c r="E194" s="1328"/>
      <c r="F194" s="1328"/>
      <c r="G194" s="1328"/>
      <c r="H194" s="1328"/>
      <c r="I194" s="1328"/>
      <c r="J194" s="1328"/>
      <c r="K194" s="1328"/>
      <c r="L194" s="1328"/>
      <c r="M194" s="1328"/>
      <c r="N194" s="1328"/>
      <c r="O194" s="1328"/>
      <c r="P194" s="1328"/>
      <c r="Q194" s="1328"/>
      <c r="R194" s="1328"/>
      <c r="S194" s="1328"/>
      <c r="T194" s="1328"/>
      <c r="U194" s="1328"/>
      <c r="V194" s="1328"/>
      <c r="W194" s="1328"/>
      <c r="X194" s="1328"/>
      <c r="Y194" s="1328"/>
      <c r="Z194" s="1328"/>
      <c r="AA194" s="1328"/>
      <c r="AB194" s="1328"/>
      <c r="AC194" s="1328"/>
      <c r="AD194" s="1328"/>
      <c r="AE194" s="1328"/>
      <c r="AF194" s="1328"/>
      <c r="AG194" s="1328"/>
      <c r="AH194" s="1328"/>
      <c r="AI194" s="1328"/>
      <c r="AJ194" s="1328"/>
      <c r="AK194" s="1328"/>
      <c r="AL194" s="1328"/>
      <c r="AM194" s="1328"/>
      <c r="AN194" s="1328"/>
      <c r="AO194" s="1328"/>
      <c r="AP194" s="1328"/>
      <c r="AQ194" s="1328"/>
      <c r="AR194" s="1328"/>
      <c r="AS194" s="1328"/>
      <c r="AT194" s="1328"/>
      <c r="AU194" s="1328"/>
      <c r="AV194" s="1328"/>
      <c r="AW194" s="1328"/>
      <c r="AX194" s="1328"/>
      <c r="AY194" s="1328"/>
      <c r="AZ194" s="1328"/>
      <c r="BA194" s="1328"/>
      <c r="BB194" s="1328"/>
      <c r="BC194" s="1328"/>
      <c r="BD194" s="1328"/>
      <c r="BE194" s="1278" t="s">
        <v>355</v>
      </c>
      <c r="BF194" s="1279"/>
      <c r="BG194" s="1279"/>
      <c r="BH194" s="1279"/>
      <c r="BI194" s="1280"/>
      <c r="BJ194" s="22"/>
      <c r="BK194" s="22"/>
      <c r="BL194" s="22"/>
      <c r="BM194" s="22"/>
    </row>
    <row r="195" spans="1:65" s="23" customFormat="1" ht="61.2" x14ac:dyDescent="0.25">
      <c r="A195" s="1242" t="s">
        <v>124</v>
      </c>
      <c r="B195" s="1243"/>
      <c r="C195" s="1328" t="s">
        <v>338</v>
      </c>
      <c r="D195" s="1328"/>
      <c r="E195" s="1328"/>
      <c r="F195" s="1328"/>
      <c r="G195" s="1328"/>
      <c r="H195" s="1328"/>
      <c r="I195" s="1328"/>
      <c r="J195" s="1328"/>
      <c r="K195" s="1328"/>
      <c r="L195" s="1328"/>
      <c r="M195" s="1328"/>
      <c r="N195" s="1328"/>
      <c r="O195" s="1328"/>
      <c r="P195" s="1328"/>
      <c r="Q195" s="1328"/>
      <c r="R195" s="1328"/>
      <c r="S195" s="1328"/>
      <c r="T195" s="1328"/>
      <c r="U195" s="1328"/>
      <c r="V195" s="1328"/>
      <c r="W195" s="1328"/>
      <c r="X195" s="1328"/>
      <c r="Y195" s="1328"/>
      <c r="Z195" s="1328"/>
      <c r="AA195" s="1328"/>
      <c r="AB195" s="1328"/>
      <c r="AC195" s="1328"/>
      <c r="AD195" s="1328"/>
      <c r="AE195" s="1328"/>
      <c r="AF195" s="1328"/>
      <c r="AG195" s="1328"/>
      <c r="AH195" s="1328"/>
      <c r="AI195" s="1328"/>
      <c r="AJ195" s="1328"/>
      <c r="AK195" s="1328"/>
      <c r="AL195" s="1328"/>
      <c r="AM195" s="1328"/>
      <c r="AN195" s="1328"/>
      <c r="AO195" s="1328"/>
      <c r="AP195" s="1328"/>
      <c r="AQ195" s="1328"/>
      <c r="AR195" s="1328"/>
      <c r="AS195" s="1328"/>
      <c r="AT195" s="1328"/>
      <c r="AU195" s="1328"/>
      <c r="AV195" s="1328"/>
      <c r="AW195" s="1328"/>
      <c r="AX195" s="1328"/>
      <c r="AY195" s="1328"/>
      <c r="AZ195" s="1328"/>
      <c r="BA195" s="1328"/>
      <c r="BB195" s="1328"/>
      <c r="BC195" s="1328"/>
      <c r="BD195" s="1328"/>
      <c r="BE195" s="1278" t="s">
        <v>278</v>
      </c>
      <c r="BF195" s="1279"/>
      <c r="BG195" s="1279"/>
      <c r="BH195" s="1279"/>
      <c r="BI195" s="1280"/>
      <c r="BJ195" s="22"/>
      <c r="BK195" s="22"/>
      <c r="BL195" s="22"/>
      <c r="BM195" s="22"/>
    </row>
    <row r="196" spans="1:65" s="23" customFormat="1" ht="65.25" customHeight="1" x14ac:dyDescent="0.25">
      <c r="A196" s="1242" t="s">
        <v>137</v>
      </c>
      <c r="B196" s="1243"/>
      <c r="C196" s="1327" t="s">
        <v>387</v>
      </c>
      <c r="D196" s="1328"/>
      <c r="E196" s="1328"/>
      <c r="F196" s="1328"/>
      <c r="G196" s="1328"/>
      <c r="H196" s="1328"/>
      <c r="I196" s="1328"/>
      <c r="J196" s="1328"/>
      <c r="K196" s="1328"/>
      <c r="L196" s="1328"/>
      <c r="M196" s="1328"/>
      <c r="N196" s="1328"/>
      <c r="O196" s="1328"/>
      <c r="P196" s="1328"/>
      <c r="Q196" s="1328"/>
      <c r="R196" s="1328"/>
      <c r="S196" s="1328"/>
      <c r="T196" s="1328"/>
      <c r="U196" s="1328"/>
      <c r="V196" s="1328"/>
      <c r="W196" s="1328"/>
      <c r="X196" s="1328"/>
      <c r="Y196" s="1328"/>
      <c r="Z196" s="1328"/>
      <c r="AA196" s="1328"/>
      <c r="AB196" s="1328"/>
      <c r="AC196" s="1328"/>
      <c r="AD196" s="1328"/>
      <c r="AE196" s="1328"/>
      <c r="AF196" s="1328"/>
      <c r="AG196" s="1328"/>
      <c r="AH196" s="1328"/>
      <c r="AI196" s="1328"/>
      <c r="AJ196" s="1328"/>
      <c r="AK196" s="1328"/>
      <c r="AL196" s="1328"/>
      <c r="AM196" s="1328"/>
      <c r="AN196" s="1328"/>
      <c r="AO196" s="1328"/>
      <c r="AP196" s="1328"/>
      <c r="AQ196" s="1328"/>
      <c r="AR196" s="1328"/>
      <c r="AS196" s="1328"/>
      <c r="AT196" s="1328"/>
      <c r="AU196" s="1328"/>
      <c r="AV196" s="1328"/>
      <c r="AW196" s="1328"/>
      <c r="AX196" s="1328"/>
      <c r="AY196" s="1328"/>
      <c r="AZ196" s="1328"/>
      <c r="BA196" s="1328"/>
      <c r="BB196" s="1328"/>
      <c r="BC196" s="1328"/>
      <c r="BD196" s="1328"/>
      <c r="BE196" s="1269" t="s">
        <v>279</v>
      </c>
      <c r="BF196" s="1270"/>
      <c r="BG196" s="1270"/>
      <c r="BH196" s="1270"/>
      <c r="BI196" s="1271"/>
      <c r="BJ196" s="22"/>
      <c r="BK196" s="22"/>
      <c r="BL196" s="22"/>
      <c r="BM196" s="22"/>
    </row>
    <row r="197" spans="1:65" s="23" customFormat="1" ht="69" customHeight="1" x14ac:dyDescent="0.25">
      <c r="A197" s="1242" t="s">
        <v>139</v>
      </c>
      <c r="B197" s="1243"/>
      <c r="C197" s="1327" t="s">
        <v>342</v>
      </c>
      <c r="D197" s="1353"/>
      <c r="E197" s="1353"/>
      <c r="F197" s="1353"/>
      <c r="G197" s="1353"/>
      <c r="H197" s="1353"/>
      <c r="I197" s="1353"/>
      <c r="J197" s="1353"/>
      <c r="K197" s="1353"/>
      <c r="L197" s="1353"/>
      <c r="M197" s="1353"/>
      <c r="N197" s="1353"/>
      <c r="O197" s="1353"/>
      <c r="P197" s="1353"/>
      <c r="Q197" s="1353"/>
      <c r="R197" s="1353"/>
      <c r="S197" s="1353"/>
      <c r="T197" s="1353"/>
      <c r="U197" s="1353"/>
      <c r="V197" s="1353"/>
      <c r="W197" s="1353"/>
      <c r="X197" s="1353"/>
      <c r="Y197" s="1353"/>
      <c r="Z197" s="1353"/>
      <c r="AA197" s="1353"/>
      <c r="AB197" s="1353"/>
      <c r="AC197" s="1353"/>
      <c r="AD197" s="1353"/>
      <c r="AE197" s="1353"/>
      <c r="AF197" s="1353"/>
      <c r="AG197" s="1353"/>
      <c r="AH197" s="1353"/>
      <c r="AI197" s="1353"/>
      <c r="AJ197" s="1353"/>
      <c r="AK197" s="1353"/>
      <c r="AL197" s="1353"/>
      <c r="AM197" s="1353"/>
      <c r="AN197" s="1353"/>
      <c r="AO197" s="1353"/>
      <c r="AP197" s="1353"/>
      <c r="AQ197" s="1353"/>
      <c r="AR197" s="1353"/>
      <c r="AS197" s="1353"/>
      <c r="AT197" s="1353"/>
      <c r="AU197" s="1353"/>
      <c r="AV197" s="1353"/>
      <c r="AW197" s="1353"/>
      <c r="AX197" s="1353"/>
      <c r="AY197" s="1353"/>
      <c r="AZ197" s="1353"/>
      <c r="BA197" s="1353"/>
      <c r="BB197" s="1353"/>
      <c r="BC197" s="1353"/>
      <c r="BD197" s="1353"/>
      <c r="BE197" s="1278" t="s">
        <v>381</v>
      </c>
      <c r="BF197" s="1279"/>
      <c r="BG197" s="1279"/>
      <c r="BH197" s="1279"/>
      <c r="BI197" s="1280"/>
      <c r="BJ197" s="22"/>
      <c r="BK197" s="22"/>
      <c r="BL197" s="22"/>
      <c r="BM197" s="22"/>
    </row>
    <row r="198" spans="1:65" s="23" customFormat="1" ht="61.2" x14ac:dyDescent="0.25">
      <c r="A198" s="1242" t="s">
        <v>238</v>
      </c>
      <c r="B198" s="1243"/>
      <c r="C198" s="1327" t="s">
        <v>341</v>
      </c>
      <c r="D198" s="1328"/>
      <c r="E198" s="1328"/>
      <c r="F198" s="1328"/>
      <c r="G198" s="1328"/>
      <c r="H198" s="1328"/>
      <c r="I198" s="1328"/>
      <c r="J198" s="1328"/>
      <c r="K198" s="1328"/>
      <c r="L198" s="1328"/>
      <c r="M198" s="1328"/>
      <c r="N198" s="1328"/>
      <c r="O198" s="1328"/>
      <c r="P198" s="1328"/>
      <c r="Q198" s="1328"/>
      <c r="R198" s="1328"/>
      <c r="S198" s="1328"/>
      <c r="T198" s="1328"/>
      <c r="U198" s="1328"/>
      <c r="V198" s="1328"/>
      <c r="W198" s="1328"/>
      <c r="X198" s="1328"/>
      <c r="Y198" s="1328"/>
      <c r="Z198" s="1328"/>
      <c r="AA198" s="1328"/>
      <c r="AB198" s="1328"/>
      <c r="AC198" s="1328"/>
      <c r="AD198" s="1328"/>
      <c r="AE198" s="1328"/>
      <c r="AF198" s="1328"/>
      <c r="AG198" s="1328"/>
      <c r="AH198" s="1328"/>
      <c r="AI198" s="1328"/>
      <c r="AJ198" s="1328"/>
      <c r="AK198" s="1328"/>
      <c r="AL198" s="1328"/>
      <c r="AM198" s="1328"/>
      <c r="AN198" s="1328"/>
      <c r="AO198" s="1328"/>
      <c r="AP198" s="1328"/>
      <c r="AQ198" s="1328"/>
      <c r="AR198" s="1328"/>
      <c r="AS198" s="1328"/>
      <c r="AT198" s="1328"/>
      <c r="AU198" s="1328"/>
      <c r="AV198" s="1328"/>
      <c r="AW198" s="1328"/>
      <c r="AX198" s="1328"/>
      <c r="AY198" s="1328"/>
      <c r="AZ198" s="1328"/>
      <c r="BA198" s="1328"/>
      <c r="BB198" s="1328"/>
      <c r="BC198" s="1328"/>
      <c r="BD198" s="1328"/>
      <c r="BE198" s="1278" t="s">
        <v>285</v>
      </c>
      <c r="BF198" s="1279"/>
      <c r="BG198" s="1279"/>
      <c r="BH198" s="1279"/>
      <c r="BI198" s="1280"/>
      <c r="BJ198" s="22"/>
      <c r="BK198" s="22"/>
      <c r="BL198" s="22"/>
      <c r="BM198" s="22"/>
    </row>
    <row r="199" spans="1:65" s="23" customFormat="1" ht="61.2" x14ac:dyDescent="0.25">
      <c r="A199" s="1242" t="s">
        <v>239</v>
      </c>
      <c r="B199" s="1243"/>
      <c r="C199" s="1328" t="s">
        <v>382</v>
      </c>
      <c r="D199" s="1328"/>
      <c r="E199" s="1328"/>
      <c r="F199" s="1328"/>
      <c r="G199" s="1328"/>
      <c r="H199" s="1328"/>
      <c r="I199" s="1328"/>
      <c r="J199" s="1328"/>
      <c r="K199" s="1328"/>
      <c r="L199" s="1328"/>
      <c r="M199" s="1328"/>
      <c r="N199" s="1328"/>
      <c r="O199" s="1328"/>
      <c r="P199" s="1328"/>
      <c r="Q199" s="1328"/>
      <c r="R199" s="1328"/>
      <c r="S199" s="1328"/>
      <c r="T199" s="1328"/>
      <c r="U199" s="1328"/>
      <c r="V199" s="1328"/>
      <c r="W199" s="1328"/>
      <c r="X199" s="1328"/>
      <c r="Y199" s="1328"/>
      <c r="Z199" s="1328"/>
      <c r="AA199" s="1328"/>
      <c r="AB199" s="1328"/>
      <c r="AC199" s="1328"/>
      <c r="AD199" s="1328"/>
      <c r="AE199" s="1328"/>
      <c r="AF199" s="1328"/>
      <c r="AG199" s="1328"/>
      <c r="AH199" s="1328"/>
      <c r="AI199" s="1328"/>
      <c r="AJ199" s="1328"/>
      <c r="AK199" s="1328"/>
      <c r="AL199" s="1328"/>
      <c r="AM199" s="1328"/>
      <c r="AN199" s="1328"/>
      <c r="AO199" s="1328"/>
      <c r="AP199" s="1328"/>
      <c r="AQ199" s="1328"/>
      <c r="AR199" s="1328"/>
      <c r="AS199" s="1328"/>
      <c r="AT199" s="1328"/>
      <c r="AU199" s="1328"/>
      <c r="AV199" s="1328"/>
      <c r="AW199" s="1328"/>
      <c r="AX199" s="1328"/>
      <c r="AY199" s="1328"/>
      <c r="AZ199" s="1328"/>
      <c r="BA199" s="1328"/>
      <c r="BB199" s="1328"/>
      <c r="BC199" s="1328"/>
      <c r="BD199" s="1328"/>
      <c r="BE199" s="1278" t="s">
        <v>356</v>
      </c>
      <c r="BF199" s="1279"/>
      <c r="BG199" s="1279"/>
      <c r="BH199" s="1279"/>
      <c r="BI199" s="1280"/>
      <c r="BJ199" s="22"/>
      <c r="BK199" s="22"/>
      <c r="BL199" s="22"/>
      <c r="BM199" s="22"/>
    </row>
    <row r="200" spans="1:65" s="23" customFormat="1" ht="61.2" x14ac:dyDescent="0.25">
      <c r="A200" s="1242" t="s">
        <v>302</v>
      </c>
      <c r="B200" s="1243"/>
      <c r="C200" s="1328" t="s">
        <v>304</v>
      </c>
      <c r="D200" s="1328"/>
      <c r="E200" s="1328"/>
      <c r="F200" s="1328"/>
      <c r="G200" s="1328"/>
      <c r="H200" s="1328"/>
      <c r="I200" s="1328"/>
      <c r="J200" s="1328"/>
      <c r="K200" s="1328"/>
      <c r="L200" s="1328"/>
      <c r="M200" s="1328"/>
      <c r="N200" s="1328"/>
      <c r="O200" s="1328"/>
      <c r="P200" s="1328"/>
      <c r="Q200" s="1328"/>
      <c r="R200" s="1328"/>
      <c r="S200" s="1328"/>
      <c r="T200" s="1328"/>
      <c r="U200" s="1328"/>
      <c r="V200" s="1328"/>
      <c r="W200" s="1328"/>
      <c r="X200" s="1328"/>
      <c r="Y200" s="1328"/>
      <c r="Z200" s="1328"/>
      <c r="AA200" s="1328"/>
      <c r="AB200" s="1328"/>
      <c r="AC200" s="1328"/>
      <c r="AD200" s="1328"/>
      <c r="AE200" s="1328"/>
      <c r="AF200" s="1328"/>
      <c r="AG200" s="1328"/>
      <c r="AH200" s="1328"/>
      <c r="AI200" s="1328"/>
      <c r="AJ200" s="1328"/>
      <c r="AK200" s="1328"/>
      <c r="AL200" s="1328"/>
      <c r="AM200" s="1328"/>
      <c r="AN200" s="1328"/>
      <c r="AO200" s="1328"/>
      <c r="AP200" s="1328"/>
      <c r="AQ200" s="1328"/>
      <c r="AR200" s="1328"/>
      <c r="AS200" s="1328"/>
      <c r="AT200" s="1328"/>
      <c r="AU200" s="1328"/>
      <c r="AV200" s="1328"/>
      <c r="AW200" s="1328"/>
      <c r="AX200" s="1328"/>
      <c r="AY200" s="1328"/>
      <c r="AZ200" s="1328"/>
      <c r="BA200" s="1328"/>
      <c r="BB200" s="1328"/>
      <c r="BC200" s="1328"/>
      <c r="BD200" s="1328"/>
      <c r="BE200" s="1278" t="s">
        <v>357</v>
      </c>
      <c r="BF200" s="1279"/>
      <c r="BG200" s="1279"/>
      <c r="BH200" s="1279"/>
      <c r="BI200" s="1280"/>
      <c r="BJ200" s="22"/>
      <c r="BK200" s="22"/>
      <c r="BL200" s="22"/>
      <c r="BM200" s="22"/>
    </row>
    <row r="201" spans="1:65" s="23" customFormat="1" ht="61.2" x14ac:dyDescent="0.25">
      <c r="A201" s="1242" t="s">
        <v>303</v>
      </c>
      <c r="B201" s="1243"/>
      <c r="C201" s="1327" t="s">
        <v>464</v>
      </c>
      <c r="D201" s="1328"/>
      <c r="E201" s="1328"/>
      <c r="F201" s="1328"/>
      <c r="G201" s="1328"/>
      <c r="H201" s="1328"/>
      <c r="I201" s="1328"/>
      <c r="J201" s="1328"/>
      <c r="K201" s="1328"/>
      <c r="L201" s="1328"/>
      <c r="M201" s="1328"/>
      <c r="N201" s="1328"/>
      <c r="O201" s="1328"/>
      <c r="P201" s="1328"/>
      <c r="Q201" s="1328"/>
      <c r="R201" s="1328"/>
      <c r="S201" s="1328"/>
      <c r="T201" s="1328"/>
      <c r="U201" s="1328"/>
      <c r="V201" s="1328"/>
      <c r="W201" s="1328"/>
      <c r="X201" s="1328"/>
      <c r="Y201" s="1328"/>
      <c r="Z201" s="1328"/>
      <c r="AA201" s="1328"/>
      <c r="AB201" s="1328"/>
      <c r="AC201" s="1328"/>
      <c r="AD201" s="1328"/>
      <c r="AE201" s="1328"/>
      <c r="AF201" s="1328"/>
      <c r="AG201" s="1328"/>
      <c r="AH201" s="1328"/>
      <c r="AI201" s="1328"/>
      <c r="AJ201" s="1328"/>
      <c r="AK201" s="1328"/>
      <c r="AL201" s="1328"/>
      <c r="AM201" s="1328"/>
      <c r="AN201" s="1328"/>
      <c r="AO201" s="1328"/>
      <c r="AP201" s="1328"/>
      <c r="AQ201" s="1328"/>
      <c r="AR201" s="1328"/>
      <c r="AS201" s="1328"/>
      <c r="AT201" s="1328"/>
      <c r="AU201" s="1328"/>
      <c r="AV201" s="1328"/>
      <c r="AW201" s="1328"/>
      <c r="AX201" s="1328"/>
      <c r="AY201" s="1328"/>
      <c r="AZ201" s="1328"/>
      <c r="BA201" s="1328"/>
      <c r="BB201" s="1328"/>
      <c r="BC201" s="1328"/>
      <c r="BD201" s="1328"/>
      <c r="BE201" s="1278" t="s">
        <v>358</v>
      </c>
      <c r="BF201" s="1279"/>
      <c r="BG201" s="1279"/>
      <c r="BH201" s="1279"/>
      <c r="BI201" s="1280"/>
      <c r="BJ201" s="22"/>
      <c r="BK201" s="22"/>
      <c r="BL201" s="22"/>
      <c r="BM201" s="22"/>
    </row>
    <row r="202" spans="1:65" s="23" customFormat="1" ht="61.2" x14ac:dyDescent="0.25">
      <c r="A202" s="1242" t="s">
        <v>305</v>
      </c>
      <c r="B202" s="1243"/>
      <c r="C202" s="1327" t="s">
        <v>465</v>
      </c>
      <c r="D202" s="1328"/>
      <c r="E202" s="1328"/>
      <c r="F202" s="1328"/>
      <c r="G202" s="1328"/>
      <c r="H202" s="1328"/>
      <c r="I202" s="1328"/>
      <c r="J202" s="1328"/>
      <c r="K202" s="1328"/>
      <c r="L202" s="1328"/>
      <c r="M202" s="1328"/>
      <c r="N202" s="1328"/>
      <c r="O202" s="1328"/>
      <c r="P202" s="1328"/>
      <c r="Q202" s="1328"/>
      <c r="R202" s="1328"/>
      <c r="S202" s="1328"/>
      <c r="T202" s="1328"/>
      <c r="U202" s="1328"/>
      <c r="V202" s="1328"/>
      <c r="W202" s="1328"/>
      <c r="X202" s="1328"/>
      <c r="Y202" s="1328"/>
      <c r="Z202" s="1328"/>
      <c r="AA202" s="1328"/>
      <c r="AB202" s="1328"/>
      <c r="AC202" s="1328"/>
      <c r="AD202" s="1328"/>
      <c r="AE202" s="1328"/>
      <c r="AF202" s="1328"/>
      <c r="AG202" s="1328"/>
      <c r="AH202" s="1328"/>
      <c r="AI202" s="1328"/>
      <c r="AJ202" s="1328"/>
      <c r="AK202" s="1328"/>
      <c r="AL202" s="1328"/>
      <c r="AM202" s="1328"/>
      <c r="AN202" s="1328"/>
      <c r="AO202" s="1328"/>
      <c r="AP202" s="1328"/>
      <c r="AQ202" s="1328"/>
      <c r="AR202" s="1328"/>
      <c r="AS202" s="1328"/>
      <c r="AT202" s="1328"/>
      <c r="AU202" s="1328"/>
      <c r="AV202" s="1328"/>
      <c r="AW202" s="1328"/>
      <c r="AX202" s="1328"/>
      <c r="AY202" s="1328"/>
      <c r="AZ202" s="1328"/>
      <c r="BA202" s="1328"/>
      <c r="BB202" s="1328"/>
      <c r="BC202" s="1328"/>
      <c r="BD202" s="1339"/>
      <c r="BE202" s="1278" t="s">
        <v>353</v>
      </c>
      <c r="BF202" s="1279"/>
      <c r="BG202" s="1279"/>
      <c r="BH202" s="1279"/>
      <c r="BI202" s="1280"/>
      <c r="BJ202" s="22"/>
      <c r="BK202" s="22"/>
      <c r="BL202" s="22"/>
      <c r="BM202" s="22"/>
    </row>
    <row r="203" spans="1:65" s="23" customFormat="1" ht="61.2" x14ac:dyDescent="0.25">
      <c r="A203" s="1242" t="s">
        <v>306</v>
      </c>
      <c r="B203" s="1243"/>
      <c r="C203" s="1327" t="s">
        <v>383</v>
      </c>
      <c r="D203" s="1353"/>
      <c r="E203" s="1353"/>
      <c r="F203" s="1353"/>
      <c r="G203" s="1353"/>
      <c r="H203" s="1353"/>
      <c r="I203" s="1353"/>
      <c r="J203" s="1353"/>
      <c r="K203" s="1353"/>
      <c r="L203" s="1353"/>
      <c r="M203" s="1353"/>
      <c r="N203" s="1353"/>
      <c r="O203" s="1353"/>
      <c r="P203" s="1353"/>
      <c r="Q203" s="1353"/>
      <c r="R203" s="1353"/>
      <c r="S203" s="1353"/>
      <c r="T203" s="1353"/>
      <c r="U203" s="1353"/>
      <c r="V203" s="1353"/>
      <c r="W203" s="1353"/>
      <c r="X203" s="1353"/>
      <c r="Y203" s="1353"/>
      <c r="Z203" s="1353"/>
      <c r="AA203" s="1353"/>
      <c r="AB203" s="1353"/>
      <c r="AC203" s="1353"/>
      <c r="AD203" s="1353"/>
      <c r="AE203" s="1353"/>
      <c r="AF203" s="1353"/>
      <c r="AG203" s="1353"/>
      <c r="AH203" s="1353"/>
      <c r="AI203" s="1353"/>
      <c r="AJ203" s="1353"/>
      <c r="AK203" s="1353"/>
      <c r="AL203" s="1353"/>
      <c r="AM203" s="1353"/>
      <c r="AN203" s="1353"/>
      <c r="AO203" s="1353"/>
      <c r="AP203" s="1353"/>
      <c r="AQ203" s="1353"/>
      <c r="AR203" s="1353"/>
      <c r="AS203" s="1353"/>
      <c r="AT203" s="1353"/>
      <c r="AU203" s="1353"/>
      <c r="AV203" s="1353"/>
      <c r="AW203" s="1353"/>
      <c r="AX203" s="1353"/>
      <c r="AY203" s="1353"/>
      <c r="AZ203" s="1353"/>
      <c r="BA203" s="1353"/>
      <c r="BB203" s="1353"/>
      <c r="BC203" s="1353"/>
      <c r="BD203" s="1353"/>
      <c r="BE203" s="1278" t="s">
        <v>235</v>
      </c>
      <c r="BF203" s="1279"/>
      <c r="BG203" s="1279"/>
      <c r="BH203" s="1279"/>
      <c r="BI203" s="1280"/>
      <c r="BJ203" s="22"/>
      <c r="BK203" s="22"/>
      <c r="BL203" s="22"/>
      <c r="BM203" s="22"/>
    </row>
    <row r="204" spans="1:65" s="23" customFormat="1" ht="18.75" customHeight="1" x14ac:dyDescent="0.25">
      <c r="A204" s="363"/>
      <c r="B204" s="363"/>
      <c r="C204" s="364"/>
      <c r="D204" s="364"/>
      <c r="E204" s="364"/>
      <c r="F204" s="364"/>
      <c r="G204" s="364"/>
      <c r="H204" s="364"/>
      <c r="I204" s="364"/>
      <c r="J204" s="364"/>
      <c r="K204" s="364"/>
      <c r="L204" s="364"/>
      <c r="M204" s="364"/>
      <c r="N204" s="364"/>
      <c r="O204" s="364"/>
      <c r="P204" s="364"/>
      <c r="Q204" s="364"/>
      <c r="R204" s="364"/>
      <c r="S204" s="364"/>
      <c r="T204" s="364"/>
      <c r="U204" s="364"/>
      <c r="V204" s="364"/>
      <c r="W204" s="364"/>
      <c r="X204" s="364"/>
      <c r="Y204" s="364"/>
      <c r="Z204" s="364"/>
      <c r="AA204" s="364"/>
      <c r="AB204" s="364"/>
      <c r="AC204" s="364"/>
      <c r="AD204" s="364"/>
      <c r="AE204" s="364"/>
      <c r="AF204" s="364"/>
      <c r="AG204" s="364"/>
      <c r="AH204" s="364"/>
      <c r="AI204" s="364"/>
      <c r="AJ204" s="364"/>
      <c r="AK204" s="364"/>
      <c r="AL204" s="364"/>
      <c r="AM204" s="364"/>
      <c r="AN204" s="364"/>
      <c r="AO204" s="364"/>
      <c r="AP204" s="364"/>
      <c r="AQ204" s="364"/>
      <c r="AR204" s="364"/>
      <c r="AS204" s="364"/>
      <c r="AT204" s="364"/>
      <c r="AU204" s="364"/>
      <c r="AV204" s="364"/>
      <c r="AW204" s="364"/>
      <c r="AX204" s="364"/>
      <c r="AY204" s="364"/>
      <c r="AZ204" s="364"/>
      <c r="BA204" s="364"/>
      <c r="BB204" s="364"/>
      <c r="BC204" s="364"/>
      <c r="BD204" s="364"/>
      <c r="BE204" s="364"/>
      <c r="BF204" s="364"/>
      <c r="BG204" s="365"/>
      <c r="BH204" s="365"/>
      <c r="BI204" s="22"/>
      <c r="BJ204" s="22"/>
      <c r="BK204" s="22"/>
      <c r="BL204" s="22"/>
      <c r="BM204" s="22"/>
    </row>
    <row r="205" spans="1:65" s="23" customFormat="1" ht="61.2" x14ac:dyDescent="0.25">
      <c r="A205" s="1283" t="s">
        <v>388</v>
      </c>
      <c r="B205" s="1283"/>
      <c r="C205" s="1283"/>
      <c r="D205" s="1283"/>
      <c r="E205" s="1283"/>
      <c r="F205" s="1283"/>
      <c r="G205" s="1283"/>
      <c r="H205" s="1283"/>
      <c r="I205" s="1283"/>
      <c r="J205" s="1283"/>
      <c r="K205" s="1283"/>
      <c r="L205" s="1283"/>
      <c r="M205" s="1283"/>
      <c r="N205" s="1283"/>
      <c r="O205" s="1283"/>
      <c r="P205" s="1283"/>
      <c r="Q205" s="1283"/>
      <c r="R205" s="1283"/>
      <c r="S205" s="1283"/>
      <c r="T205" s="1283"/>
      <c r="U205" s="1283"/>
      <c r="V205" s="1283"/>
      <c r="W205" s="1283"/>
      <c r="X205" s="1283"/>
      <c r="Y205" s="1283"/>
      <c r="Z205" s="1283"/>
      <c r="AA205" s="1283"/>
      <c r="AB205" s="1283"/>
      <c r="AC205" s="1283"/>
      <c r="AD205" s="1283"/>
      <c r="AE205" s="1283"/>
      <c r="AF205" s="1283"/>
      <c r="AG205" s="1283"/>
      <c r="AH205" s="1283"/>
      <c r="AI205" s="1283"/>
      <c r="AJ205" s="1283"/>
      <c r="AK205" s="1283"/>
      <c r="AL205" s="1283"/>
      <c r="AM205" s="1283"/>
      <c r="AN205" s="1283"/>
      <c r="AO205" s="1283"/>
      <c r="AP205" s="1283"/>
      <c r="AQ205" s="1283"/>
      <c r="AR205" s="1283"/>
      <c r="AS205" s="1283"/>
      <c r="AT205" s="1283"/>
      <c r="AU205" s="1283"/>
      <c r="AV205" s="1283"/>
      <c r="AW205" s="1283"/>
      <c r="AX205" s="1283"/>
      <c r="AY205" s="1283"/>
      <c r="AZ205" s="1283"/>
      <c r="BA205" s="1283"/>
      <c r="BB205" s="1283"/>
      <c r="BC205" s="1283"/>
      <c r="BD205" s="1283"/>
      <c r="BE205" s="1283"/>
      <c r="BF205" s="433"/>
      <c r="BG205" s="433"/>
      <c r="BH205" s="433"/>
      <c r="BI205" s="433"/>
      <c r="BJ205" s="22"/>
      <c r="BK205" s="22"/>
      <c r="BL205" s="22"/>
      <c r="BM205" s="22"/>
    </row>
    <row r="206" spans="1:65" s="23" customFormat="1" ht="71.400000000000006" x14ac:dyDescent="0.25">
      <c r="A206" s="420" t="s">
        <v>404</v>
      </c>
      <c r="B206" s="364"/>
      <c r="C206" s="364"/>
      <c r="D206" s="364"/>
      <c r="E206" s="364"/>
      <c r="F206" s="364"/>
      <c r="G206" s="364"/>
      <c r="H206" s="364"/>
      <c r="I206" s="364"/>
      <c r="J206" s="364"/>
      <c r="K206" s="364"/>
      <c r="L206" s="364"/>
      <c r="M206" s="364"/>
      <c r="N206" s="364"/>
      <c r="O206" s="364"/>
      <c r="P206" s="364"/>
      <c r="Q206" s="364"/>
      <c r="R206" s="364"/>
      <c r="S206" s="364"/>
      <c r="T206" s="364"/>
      <c r="U206" s="364"/>
      <c r="V206" s="364"/>
      <c r="W206" s="364"/>
      <c r="X206" s="364"/>
      <c r="Y206" s="364"/>
      <c r="Z206" s="364"/>
      <c r="AA206" s="364"/>
      <c r="AB206" s="364"/>
      <c r="AC206" s="364"/>
      <c r="AD206" s="364"/>
      <c r="AE206" s="364"/>
      <c r="AF206" s="364"/>
      <c r="AG206" s="364"/>
      <c r="AH206" s="364"/>
      <c r="AI206" s="364"/>
      <c r="AJ206" s="364"/>
      <c r="AK206" s="364"/>
      <c r="AL206" s="364"/>
      <c r="AM206" s="364"/>
      <c r="AN206" s="364"/>
      <c r="AO206" s="364"/>
      <c r="AP206" s="364"/>
      <c r="AQ206" s="364"/>
      <c r="AR206" s="364"/>
      <c r="AS206" s="364"/>
      <c r="AT206" s="364"/>
      <c r="AU206" s="364"/>
      <c r="AV206" s="364"/>
      <c r="AW206" s="364"/>
      <c r="AX206" s="364"/>
      <c r="AY206" s="364"/>
      <c r="AZ206" s="364"/>
      <c r="BA206" s="364"/>
      <c r="BB206" s="364"/>
      <c r="BC206" s="364"/>
      <c r="BD206" s="364"/>
      <c r="BE206" s="364"/>
      <c r="BF206" s="364"/>
      <c r="BG206" s="364"/>
      <c r="BH206" s="364"/>
      <c r="BJ206" s="22" t="s">
        <v>158</v>
      </c>
      <c r="BK206" s="22"/>
      <c r="BL206" s="22"/>
      <c r="BM206" s="22"/>
    </row>
    <row r="207" spans="1:65" s="23" customFormat="1" ht="143.25" customHeight="1" x14ac:dyDescent="0.25">
      <c r="A207" s="1283" t="s">
        <v>419</v>
      </c>
      <c r="B207" s="1283"/>
      <c r="C207" s="1283"/>
      <c r="D207" s="1283"/>
      <c r="E207" s="1283"/>
      <c r="F207" s="1283"/>
      <c r="G207" s="1283"/>
      <c r="H207" s="1283"/>
      <c r="I207" s="1283"/>
      <c r="J207" s="1283"/>
      <c r="K207" s="1283"/>
      <c r="L207" s="1283"/>
      <c r="M207" s="1283"/>
      <c r="N207" s="1283"/>
      <c r="O207" s="1283"/>
      <c r="P207" s="1283"/>
      <c r="Q207" s="1283"/>
      <c r="R207" s="1283"/>
      <c r="S207" s="1283"/>
      <c r="T207" s="1283"/>
      <c r="U207" s="1283"/>
      <c r="V207" s="1283"/>
      <c r="W207" s="1283"/>
      <c r="X207" s="1283"/>
      <c r="Y207" s="1283"/>
      <c r="Z207" s="1283"/>
      <c r="AA207" s="1283"/>
      <c r="AB207" s="1283"/>
      <c r="AC207" s="1283"/>
      <c r="AD207" s="1283"/>
      <c r="AE207" s="1283"/>
      <c r="AF207" s="1283"/>
      <c r="AG207" s="1283"/>
      <c r="AH207" s="1283"/>
      <c r="AI207" s="1283"/>
      <c r="AJ207" s="1283"/>
      <c r="AK207" s="1283"/>
      <c r="AL207" s="1283"/>
      <c r="AM207" s="1283"/>
      <c r="AN207" s="1283"/>
      <c r="AO207" s="1283"/>
      <c r="AP207" s="1283"/>
      <c r="AQ207" s="1283"/>
      <c r="AR207" s="1283"/>
      <c r="AS207" s="1283"/>
      <c r="AT207" s="1283"/>
      <c r="AU207" s="1283"/>
      <c r="AV207" s="1283"/>
      <c r="AW207" s="1283"/>
      <c r="AX207" s="1283"/>
      <c r="AY207" s="1283"/>
      <c r="AZ207" s="1283"/>
      <c r="BA207" s="1283"/>
      <c r="BB207" s="1283"/>
      <c r="BC207" s="1283"/>
      <c r="BD207" s="1283"/>
      <c r="BE207" s="1283"/>
      <c r="BF207" s="1283"/>
      <c r="BG207" s="1283"/>
      <c r="BH207" s="1283"/>
      <c r="BI207" s="1283"/>
      <c r="BJ207" s="22"/>
      <c r="BK207" s="22"/>
      <c r="BL207" s="22"/>
      <c r="BM207" s="22"/>
    </row>
    <row r="208" spans="1:65" s="23" customFormat="1" ht="95.25" customHeight="1" x14ac:dyDescent="1.05">
      <c r="A208" s="904" t="s">
        <v>95</v>
      </c>
      <c r="B208" s="905"/>
      <c r="C208" s="905"/>
      <c r="D208" s="905"/>
      <c r="E208" s="905"/>
      <c r="F208" s="905"/>
      <c r="G208" s="905"/>
      <c r="H208" s="905"/>
      <c r="I208" s="905"/>
      <c r="J208" s="905"/>
      <c r="K208" s="905"/>
      <c r="L208" s="905"/>
      <c r="M208" s="905"/>
      <c r="N208" s="905"/>
      <c r="O208" s="905"/>
      <c r="P208" s="905"/>
      <c r="Q208" s="905"/>
      <c r="R208" s="905"/>
      <c r="S208" s="905"/>
      <c r="T208" s="905"/>
      <c r="U208" s="905"/>
      <c r="V208" s="905"/>
      <c r="W208" s="905"/>
      <c r="X208" s="905"/>
      <c r="Y208" s="905"/>
      <c r="Z208" s="366"/>
      <c r="AA208" s="368"/>
      <c r="AB208" s="212"/>
      <c r="AC208" s="366"/>
      <c r="AD208" s="369"/>
      <c r="AE208" s="366"/>
      <c r="AF208" s="902" t="s">
        <v>95</v>
      </c>
      <c r="AG208" s="903"/>
      <c r="AH208" s="901"/>
      <c r="AI208" s="901"/>
      <c r="AJ208" s="903"/>
      <c r="AK208" s="901"/>
      <c r="AL208" s="901"/>
      <c r="AM208" s="903"/>
      <c r="AN208" s="901"/>
      <c r="AO208" s="901"/>
      <c r="AP208" s="903"/>
      <c r="AQ208" s="901"/>
      <c r="AR208" s="901"/>
      <c r="AS208" s="903"/>
      <c r="AT208" s="901"/>
      <c r="AU208" s="901"/>
      <c r="AV208" s="903"/>
      <c r="AW208" s="901"/>
      <c r="AX208" s="901"/>
      <c r="AY208" s="901"/>
      <c r="AZ208" s="901"/>
      <c r="BA208" s="901"/>
      <c r="BB208" s="901"/>
      <c r="BC208" s="901"/>
      <c r="BD208" s="901"/>
      <c r="BE208" s="903"/>
      <c r="BF208" s="903"/>
      <c r="BG208" s="901"/>
      <c r="BH208" s="366"/>
      <c r="BI208" s="217"/>
      <c r="BJ208" s="22"/>
      <c r="BK208" s="22"/>
      <c r="BL208" s="22"/>
      <c r="BM208" s="22"/>
    </row>
    <row r="209" spans="1:127" s="212" customFormat="1" ht="122.4" customHeight="1" x14ac:dyDescent="1.05">
      <c r="A209" s="1233" t="s">
        <v>391</v>
      </c>
      <c r="B209" s="1233"/>
      <c r="C209" s="1233"/>
      <c r="D209" s="1233"/>
      <c r="E209" s="1233"/>
      <c r="F209" s="1233"/>
      <c r="G209" s="1233"/>
      <c r="H209" s="1233"/>
      <c r="I209" s="1233"/>
      <c r="J209" s="1233"/>
      <c r="K209" s="1233"/>
      <c r="L209" s="1233"/>
      <c r="M209" s="1233"/>
      <c r="N209" s="1233"/>
      <c r="O209" s="1233"/>
      <c r="P209" s="1233"/>
      <c r="Q209" s="1233"/>
      <c r="R209" s="1233"/>
      <c r="S209" s="1233"/>
      <c r="T209" s="907"/>
      <c r="U209" s="907"/>
      <c r="V209" s="907"/>
      <c r="W209" s="907"/>
      <c r="X209" s="907"/>
      <c r="Y209" s="907"/>
      <c r="Z209" s="473"/>
      <c r="AA209" s="873"/>
      <c r="AB209" s="908"/>
      <c r="AC209" s="473"/>
      <c r="AD209" s="909"/>
      <c r="AE209" s="473"/>
      <c r="AF209" s="1239" t="s">
        <v>96</v>
      </c>
      <c r="AG209" s="1239"/>
      <c r="AH209" s="1239"/>
      <c r="AI209" s="1239"/>
      <c r="AJ209" s="1239"/>
      <c r="AK209" s="1239"/>
      <c r="AL209" s="1239"/>
      <c r="AM209" s="1239"/>
      <c r="AN209" s="1239"/>
      <c r="AO209" s="1239"/>
      <c r="AP209" s="1239"/>
      <c r="AQ209" s="1239"/>
      <c r="AR209" s="1239"/>
      <c r="AS209" s="1239"/>
      <c r="AT209" s="1239"/>
      <c r="AU209" s="1239"/>
      <c r="AV209" s="1239"/>
      <c r="AW209" s="1239"/>
      <c r="AX209" s="1239"/>
      <c r="AY209" s="1239"/>
      <c r="AZ209" s="1239"/>
      <c r="BA209" s="1239"/>
      <c r="BB209" s="1239"/>
      <c r="BC209" s="1239"/>
      <c r="BD209" s="910"/>
      <c r="BE209" s="911"/>
      <c r="BF209" s="911"/>
      <c r="BG209" s="910"/>
      <c r="BH209" s="366"/>
      <c r="BI209" s="217"/>
      <c r="BJ209" s="364"/>
      <c r="BK209" s="364"/>
      <c r="BL209" s="364"/>
      <c r="BM209" s="364"/>
      <c r="BN209" s="364"/>
      <c r="BO209" s="364"/>
      <c r="BP209" s="364"/>
      <c r="BQ209" s="364"/>
      <c r="BR209" s="364"/>
      <c r="BS209" s="364"/>
      <c r="BT209" s="364"/>
      <c r="BU209" s="364"/>
      <c r="BV209" s="364"/>
      <c r="BW209" s="364"/>
      <c r="BX209" s="364"/>
      <c r="BY209" s="364"/>
      <c r="BZ209" s="364"/>
      <c r="CA209" s="364"/>
      <c r="CB209" s="364"/>
      <c r="CC209" s="364"/>
      <c r="CD209" s="364"/>
      <c r="CE209" s="364"/>
      <c r="CF209" s="364"/>
      <c r="CG209" s="364"/>
      <c r="CH209" s="364"/>
      <c r="CI209" s="364"/>
      <c r="CJ209" s="364"/>
      <c r="CK209" s="364"/>
      <c r="CL209" s="364"/>
      <c r="CM209" s="364"/>
      <c r="CN209" s="364"/>
      <c r="CO209" s="364"/>
      <c r="CP209" s="364"/>
      <c r="CQ209" s="364"/>
      <c r="CR209" s="364"/>
      <c r="CS209" s="364"/>
      <c r="CT209" s="364"/>
      <c r="CU209" s="364"/>
      <c r="CV209" s="364"/>
      <c r="CW209" s="364"/>
      <c r="CX209" s="364"/>
      <c r="CY209" s="364"/>
      <c r="CZ209" s="364"/>
      <c r="DA209" s="364"/>
      <c r="DB209" s="364"/>
      <c r="DC209" s="364"/>
      <c r="DD209" s="364"/>
      <c r="DE209" s="364"/>
      <c r="DF209" s="364"/>
      <c r="DG209" s="364"/>
      <c r="DH209" s="364"/>
      <c r="DI209" s="364"/>
      <c r="DJ209" s="364"/>
      <c r="DK209" s="1283"/>
      <c r="DL209" s="1283"/>
      <c r="DM209" s="1283"/>
      <c r="DN209" s="1283"/>
      <c r="DO209" s="1283"/>
      <c r="DP209" s="1283"/>
      <c r="DQ209" s="1283"/>
      <c r="DR209" s="1283"/>
      <c r="DS209" s="1283"/>
      <c r="DT209" s="1283"/>
      <c r="DU209" s="1283"/>
      <c r="DV209" s="1283"/>
      <c r="DW209" s="1283"/>
    </row>
    <row r="210" spans="1:127" s="212" customFormat="1" ht="70.5" customHeight="1" x14ac:dyDescent="1.05">
      <c r="A210" s="1207" t="s">
        <v>420</v>
      </c>
      <c r="B210" s="912"/>
      <c r="C210" s="912"/>
      <c r="D210" s="912"/>
      <c r="E210" s="912"/>
      <c r="F210" s="912"/>
      <c r="G210" s="912"/>
      <c r="H210" s="912"/>
      <c r="I210" s="912"/>
      <c r="J210" s="912"/>
      <c r="K210" s="912"/>
      <c r="L210" s="906"/>
      <c r="M210" s="906"/>
      <c r="N210" s="906"/>
      <c r="O210" s="906"/>
      <c r="P210" s="907"/>
      <c r="Q210" s="907"/>
      <c r="R210" s="907"/>
      <c r="S210" s="907"/>
      <c r="T210" s="907"/>
      <c r="U210" s="907"/>
      <c r="V210" s="907"/>
      <c r="W210" s="907"/>
      <c r="X210" s="907"/>
      <c r="Y210" s="907"/>
      <c r="Z210" s="473"/>
      <c r="AA210" s="873"/>
      <c r="AB210" s="908"/>
      <c r="AC210" s="473"/>
      <c r="AD210" s="909"/>
      <c r="AE210" s="473"/>
      <c r="AF210" s="1233" t="s">
        <v>421</v>
      </c>
      <c r="AG210" s="1233"/>
      <c r="AH210" s="1233"/>
      <c r="AI210" s="1233"/>
      <c r="AJ210" s="1233"/>
      <c r="AK210" s="1233"/>
      <c r="AL210" s="1233"/>
      <c r="AM210" s="1233"/>
      <c r="AN210" s="1233"/>
      <c r="AO210" s="1233"/>
      <c r="AP210" s="1233"/>
      <c r="AQ210" s="1233"/>
      <c r="AR210" s="1233"/>
      <c r="AS210" s="1233"/>
      <c r="AT210" s="1233"/>
      <c r="AU210" s="913"/>
      <c r="AV210" s="913"/>
      <c r="AW210" s="913"/>
      <c r="AX210" s="913"/>
      <c r="AY210" s="913"/>
      <c r="AZ210" s="913"/>
      <c r="BA210" s="913"/>
      <c r="BB210" s="913"/>
      <c r="BC210" s="913"/>
      <c r="BD210" s="913"/>
      <c r="BE210" s="913"/>
      <c r="BF210" s="913"/>
      <c r="BG210" s="910"/>
      <c r="BH210" s="366"/>
      <c r="BI210" s="217"/>
      <c r="BJ210" s="364"/>
      <c r="BK210" s="364"/>
      <c r="BL210" s="364"/>
      <c r="BM210" s="364"/>
      <c r="BN210" s="364"/>
      <c r="BO210" s="364"/>
      <c r="BP210" s="364"/>
      <c r="BQ210" s="364"/>
      <c r="BR210" s="364"/>
      <c r="BS210" s="364"/>
      <c r="BT210" s="364"/>
      <c r="BU210" s="364"/>
      <c r="BV210" s="364"/>
      <c r="BW210" s="364"/>
      <c r="BX210" s="364"/>
      <c r="BY210" s="364"/>
      <c r="BZ210" s="364"/>
      <c r="CA210" s="364"/>
      <c r="CB210" s="364"/>
      <c r="CC210" s="364"/>
      <c r="CD210" s="364"/>
      <c r="CE210" s="364"/>
      <c r="CF210" s="364"/>
      <c r="CG210" s="364"/>
      <c r="CH210" s="364"/>
      <c r="CI210" s="364"/>
      <c r="CJ210" s="364"/>
      <c r="CK210" s="364"/>
      <c r="CL210" s="364"/>
      <c r="CM210" s="364"/>
      <c r="CN210" s="364"/>
      <c r="CO210" s="364"/>
      <c r="CP210" s="364"/>
      <c r="CQ210" s="364"/>
      <c r="CR210" s="364"/>
      <c r="CS210" s="364"/>
      <c r="CT210" s="364"/>
      <c r="CU210" s="364"/>
      <c r="CV210" s="364"/>
      <c r="CW210" s="364"/>
      <c r="CX210" s="364"/>
      <c r="CY210" s="364"/>
      <c r="CZ210" s="364"/>
      <c r="DA210" s="364"/>
      <c r="DB210" s="364"/>
      <c r="DC210" s="364"/>
      <c r="DD210" s="364"/>
      <c r="DE210" s="364"/>
      <c r="DF210" s="364"/>
      <c r="DG210" s="364"/>
      <c r="DH210" s="364"/>
      <c r="DI210" s="364"/>
      <c r="DJ210" s="364"/>
      <c r="DK210" s="364"/>
      <c r="DL210" s="364"/>
      <c r="DM210" s="364"/>
      <c r="DN210" s="364"/>
      <c r="DO210" s="364"/>
      <c r="DP210" s="364"/>
      <c r="DQ210" s="364"/>
      <c r="DR210" s="364"/>
      <c r="DS210" s="364"/>
      <c r="DT210" s="364"/>
      <c r="DU210" s="364"/>
      <c r="DV210" s="364"/>
      <c r="DW210" s="364"/>
    </row>
    <row r="211" spans="1:127" s="212" customFormat="1" ht="69" customHeight="1" x14ac:dyDescent="1.05">
      <c r="A211" s="912" t="s">
        <v>417</v>
      </c>
      <c r="B211" s="906"/>
      <c r="C211" s="906"/>
      <c r="D211" s="906"/>
      <c r="E211" s="906"/>
      <c r="F211" s="906"/>
      <c r="G211" s="906"/>
      <c r="H211" s="912"/>
      <c r="I211" s="906"/>
      <c r="J211" s="906"/>
      <c r="K211" s="906"/>
      <c r="L211" s="906"/>
      <c r="M211" s="906"/>
      <c r="N211" s="907"/>
      <c r="O211" s="907"/>
      <c r="P211" s="907"/>
      <c r="Q211" s="907"/>
      <c r="R211" s="907"/>
      <c r="S211" s="907"/>
      <c r="T211" s="907"/>
      <c r="U211" s="907"/>
      <c r="V211" s="907"/>
      <c r="W211" s="907"/>
      <c r="X211" s="907"/>
      <c r="Y211" s="907"/>
      <c r="Z211" s="473"/>
      <c r="AA211" s="873"/>
      <c r="AB211" s="908"/>
      <c r="AC211" s="473"/>
      <c r="AD211" s="909"/>
      <c r="AE211" s="473"/>
      <c r="AF211" s="895" t="s">
        <v>417</v>
      </c>
      <c r="AG211" s="895"/>
      <c r="AH211" s="895"/>
      <c r="AI211" s="895"/>
      <c r="AJ211" s="895"/>
      <c r="AK211" s="895"/>
      <c r="AL211" s="910"/>
      <c r="AM211" s="900"/>
      <c r="AN211" s="895"/>
      <c r="AO211" s="895"/>
      <c r="AP211" s="914"/>
      <c r="AQ211" s="895"/>
      <c r="AR211" s="895"/>
      <c r="AS211" s="911"/>
      <c r="AT211" s="910"/>
      <c r="AU211" s="910"/>
      <c r="AV211" s="911"/>
      <c r="AW211" s="910"/>
      <c r="AX211" s="910"/>
      <c r="AY211" s="910"/>
      <c r="AZ211" s="910"/>
      <c r="BA211" s="910"/>
      <c r="BB211" s="910"/>
      <c r="BC211" s="910"/>
      <c r="BD211" s="910"/>
      <c r="BE211" s="911"/>
      <c r="BF211" s="911"/>
      <c r="BG211" s="910"/>
      <c r="BH211" s="366"/>
      <c r="BI211" s="217"/>
      <c r="BJ211" s="217"/>
      <c r="BK211" s="217"/>
      <c r="BL211" s="217"/>
      <c r="BM211" s="217"/>
    </row>
    <row r="212" spans="1:127" s="212" customFormat="1" ht="81" hidden="1" customHeight="1" x14ac:dyDescent="1.05">
      <c r="A212" s="915"/>
      <c r="B212" s="907"/>
      <c r="C212" s="907"/>
      <c r="D212" s="907"/>
      <c r="E212" s="907"/>
      <c r="F212" s="907"/>
      <c r="G212" s="907"/>
      <c r="H212" s="907"/>
      <c r="I212" s="907"/>
      <c r="J212" s="907"/>
      <c r="K212" s="907"/>
      <c r="L212" s="907"/>
      <c r="M212" s="907"/>
      <c r="N212" s="907"/>
      <c r="O212" s="907"/>
      <c r="P212" s="907"/>
      <c r="Q212" s="907"/>
      <c r="R212" s="907"/>
      <c r="S212" s="907"/>
      <c r="T212" s="907"/>
      <c r="U212" s="907"/>
      <c r="V212" s="907"/>
      <c r="W212" s="907"/>
      <c r="X212" s="907"/>
      <c r="Y212" s="907"/>
      <c r="Z212" s="473"/>
      <c r="AA212" s="873"/>
      <c r="AB212" s="908"/>
      <c r="AC212" s="473"/>
      <c r="AD212" s="909"/>
      <c r="AE212" s="473"/>
      <c r="AF212" s="919"/>
      <c r="AG212" s="919"/>
      <c r="AH212" s="919"/>
      <c r="AI212" s="919"/>
      <c r="AJ212" s="919"/>
      <c r="AK212" s="919"/>
      <c r="AL212" s="919"/>
      <c r="AM212" s="919"/>
      <c r="AN212" s="919"/>
      <c r="AO212" s="919"/>
      <c r="AP212" s="919"/>
      <c r="AQ212" s="919"/>
      <c r="AR212" s="919"/>
      <c r="AS212" s="919"/>
      <c r="AT212" s="919"/>
      <c r="AU212" s="919"/>
      <c r="AV212" s="919"/>
      <c r="AW212" s="919"/>
      <c r="AX212" s="919"/>
      <c r="AY212" s="919"/>
      <c r="AZ212" s="919"/>
      <c r="BA212" s="919"/>
      <c r="BB212" s="919"/>
      <c r="BC212" s="910"/>
      <c r="BD212" s="910"/>
      <c r="BE212" s="911"/>
      <c r="BF212" s="911"/>
      <c r="BG212" s="910"/>
      <c r="BH212" s="366"/>
      <c r="BI212" s="217"/>
      <c r="BJ212" s="217"/>
      <c r="BK212" s="217"/>
      <c r="BL212" s="217"/>
      <c r="BM212" s="217"/>
    </row>
    <row r="213" spans="1:127" s="212" customFormat="1" ht="226.8" customHeight="1" x14ac:dyDescent="1.05">
      <c r="A213" s="1281" t="s">
        <v>334</v>
      </c>
      <c r="B213" s="1281"/>
      <c r="C213" s="1281"/>
      <c r="D213" s="1281"/>
      <c r="E213" s="1281"/>
      <c r="F213" s="1281"/>
      <c r="G213" s="1281"/>
      <c r="H213" s="1281"/>
      <c r="I213" s="1281"/>
      <c r="J213" s="1281"/>
      <c r="K213" s="1281"/>
      <c r="L213" s="1281"/>
      <c r="M213" s="1281"/>
      <c r="N213" s="1281"/>
      <c r="O213" s="1281"/>
      <c r="P213" s="1281"/>
      <c r="Q213" s="1281"/>
      <c r="R213" s="1281"/>
      <c r="S213" s="906"/>
      <c r="T213" s="906"/>
      <c r="U213" s="906"/>
      <c r="V213" s="906"/>
      <c r="W213" s="906"/>
      <c r="X213" s="906"/>
      <c r="Y213" s="906"/>
      <c r="Z213" s="473"/>
      <c r="AA213" s="873"/>
      <c r="AB213" s="473"/>
      <c r="AC213" s="473"/>
      <c r="AD213" s="909"/>
      <c r="AE213" s="473"/>
      <c r="AF213" s="1239" t="s">
        <v>429</v>
      </c>
      <c r="AG213" s="1239"/>
      <c r="AH213" s="1239"/>
      <c r="AI213" s="1239"/>
      <c r="AJ213" s="1239"/>
      <c r="AK213" s="1239"/>
      <c r="AL213" s="1239"/>
      <c r="AM213" s="1239"/>
      <c r="AN213" s="1239"/>
      <c r="AO213" s="1239"/>
      <c r="AP213" s="1239"/>
      <c r="AQ213" s="1239"/>
      <c r="AR213" s="1239"/>
      <c r="AS213" s="1239"/>
      <c r="AT213" s="1239"/>
      <c r="AU213" s="1239"/>
      <c r="AV213" s="1239"/>
      <c r="AW213" s="1239"/>
      <c r="AX213" s="1239"/>
      <c r="AY213" s="1239"/>
      <c r="AZ213" s="919"/>
      <c r="BA213" s="919"/>
      <c r="BB213" s="919"/>
      <c r="BC213" s="919"/>
      <c r="BD213" s="919"/>
      <c r="BE213" s="919"/>
      <c r="BF213" s="919"/>
      <c r="BG213" s="910"/>
      <c r="BH213" s="366"/>
      <c r="BI213" s="217"/>
      <c r="BJ213" s="217"/>
      <c r="BK213" s="217"/>
      <c r="BL213" s="217"/>
      <c r="BM213" s="217"/>
    </row>
    <row r="214" spans="1:127" s="212" customFormat="1" ht="67.5" customHeight="1" x14ac:dyDescent="1.05">
      <c r="A214" s="1207" t="s">
        <v>422</v>
      </c>
      <c r="B214" s="912"/>
      <c r="C214" s="912"/>
      <c r="D214" s="912"/>
      <c r="E214" s="912"/>
      <c r="F214" s="912"/>
      <c r="G214" s="912"/>
      <c r="H214" s="912"/>
      <c r="I214" s="912"/>
      <c r="J214" s="912"/>
      <c r="K214" s="912"/>
      <c r="L214" s="906"/>
      <c r="M214" s="906"/>
      <c r="N214" s="906"/>
      <c r="O214" s="906"/>
      <c r="P214" s="906"/>
      <c r="Q214" s="906"/>
      <c r="R214" s="907"/>
      <c r="S214" s="907"/>
      <c r="T214" s="907"/>
      <c r="U214" s="907"/>
      <c r="V214" s="907"/>
      <c r="W214" s="907"/>
      <c r="X214" s="907"/>
      <c r="Y214" s="907"/>
      <c r="Z214" s="916"/>
      <c r="AA214" s="917"/>
      <c r="AB214" s="916"/>
      <c r="AC214" s="916"/>
      <c r="AD214" s="918"/>
      <c r="AE214" s="916"/>
      <c r="AF214" s="1233" t="s">
        <v>423</v>
      </c>
      <c r="AG214" s="1233"/>
      <c r="AH214" s="1233"/>
      <c r="AI214" s="1233"/>
      <c r="AJ214" s="1233"/>
      <c r="AK214" s="1233"/>
      <c r="AL214" s="1233"/>
      <c r="AM214" s="1233"/>
      <c r="AN214" s="1233"/>
      <c r="AO214" s="1233"/>
      <c r="AP214" s="1233"/>
      <c r="AQ214" s="1233"/>
      <c r="AR214" s="1233"/>
      <c r="AS214" s="1233"/>
      <c r="AT214" s="1233"/>
      <c r="AU214" s="1233"/>
      <c r="AV214" s="913"/>
      <c r="AW214" s="913"/>
      <c r="AX214" s="913"/>
      <c r="AY214" s="913"/>
      <c r="AZ214" s="913"/>
      <c r="BA214" s="913"/>
      <c r="BB214" s="913"/>
      <c r="BC214" s="913"/>
      <c r="BD214" s="913"/>
      <c r="BE214" s="913"/>
      <c r="BF214" s="913"/>
      <c r="BG214" s="910"/>
      <c r="BH214" s="372"/>
      <c r="BI214" s="374"/>
      <c r="BJ214" s="217"/>
      <c r="BK214" s="217"/>
      <c r="BL214" s="217"/>
      <c r="BM214" s="217"/>
    </row>
    <row r="215" spans="1:127" s="212" customFormat="1" ht="75.599999999999994" customHeight="1" x14ac:dyDescent="1.05">
      <c r="A215" s="1207" t="s">
        <v>417</v>
      </c>
      <c r="B215" s="906"/>
      <c r="C215" s="906"/>
      <c r="D215" s="906"/>
      <c r="E215" s="906"/>
      <c r="F215" s="906"/>
      <c r="G215" s="906"/>
      <c r="H215" s="912"/>
      <c r="I215" s="906"/>
      <c r="J215" s="906"/>
      <c r="K215" s="906"/>
      <c r="L215" s="906"/>
      <c r="M215" s="907"/>
      <c r="N215" s="907"/>
      <c r="O215" s="907"/>
      <c r="P215" s="907"/>
      <c r="Q215" s="907"/>
      <c r="R215" s="907"/>
      <c r="S215" s="907"/>
      <c r="T215" s="907"/>
      <c r="U215" s="907"/>
      <c r="V215" s="907"/>
      <c r="W215" s="907"/>
      <c r="X215" s="907"/>
      <c r="Y215" s="907"/>
      <c r="Z215" s="473"/>
      <c r="AA215" s="873"/>
      <c r="AB215" s="473"/>
      <c r="AC215" s="473"/>
      <c r="AD215" s="909"/>
      <c r="AE215" s="473"/>
      <c r="AF215" s="1237" t="s">
        <v>417</v>
      </c>
      <c r="AG215" s="1237"/>
      <c r="AH215" s="1237"/>
      <c r="AI215" s="1237"/>
      <c r="AJ215" s="1237"/>
      <c r="AK215" s="1237"/>
      <c r="AL215" s="1237"/>
      <c r="AM215" s="1237"/>
      <c r="AN215" s="1237"/>
      <c r="AO215" s="1237"/>
      <c r="AP215" s="914"/>
      <c r="AQ215" s="895"/>
      <c r="AR215" s="895"/>
      <c r="AS215" s="911"/>
      <c r="AT215" s="910"/>
      <c r="AU215" s="910"/>
      <c r="AV215" s="911"/>
      <c r="AW215" s="910"/>
      <c r="AX215" s="910"/>
      <c r="AY215" s="910"/>
      <c r="AZ215" s="910"/>
      <c r="BA215" s="910"/>
      <c r="BB215" s="910"/>
      <c r="BC215" s="910"/>
      <c r="BD215" s="910"/>
      <c r="BE215" s="911"/>
      <c r="BF215" s="911"/>
      <c r="BG215" s="910"/>
      <c r="BH215" s="366"/>
      <c r="BI215" s="217"/>
      <c r="BJ215" s="217"/>
      <c r="BK215" s="217"/>
      <c r="BL215" s="217"/>
      <c r="BM215" s="217"/>
    </row>
    <row r="216" spans="1:127" s="212" customFormat="1" ht="28.5" customHeight="1" x14ac:dyDescent="1.05">
      <c r="A216" s="912"/>
      <c r="B216" s="912"/>
      <c r="C216" s="912"/>
      <c r="D216" s="912"/>
      <c r="E216" s="912"/>
      <c r="F216" s="912"/>
      <c r="G216" s="907"/>
      <c r="H216" s="907"/>
      <c r="I216" s="907"/>
      <c r="J216" s="907"/>
      <c r="K216" s="907"/>
      <c r="L216" s="907"/>
      <c r="M216" s="907"/>
      <c r="N216" s="907"/>
      <c r="O216" s="907"/>
      <c r="P216" s="907"/>
      <c r="Q216" s="907"/>
      <c r="R216" s="907"/>
      <c r="S216" s="907"/>
      <c r="T216" s="907"/>
      <c r="U216" s="907"/>
      <c r="V216" s="907"/>
      <c r="W216" s="907"/>
      <c r="X216" s="907"/>
      <c r="Y216" s="907"/>
      <c r="Z216" s="473"/>
      <c r="AA216" s="873"/>
      <c r="AB216" s="473"/>
      <c r="AC216" s="473"/>
      <c r="AD216" s="909"/>
      <c r="AE216" s="473"/>
      <c r="AF216" s="895"/>
      <c r="AG216" s="914"/>
      <c r="AH216" s="895"/>
      <c r="AI216" s="895"/>
      <c r="AJ216" s="914"/>
      <c r="AK216" s="895"/>
      <c r="AL216" s="910"/>
      <c r="AM216" s="911"/>
      <c r="AN216" s="910"/>
      <c r="AO216" s="910"/>
      <c r="AP216" s="911"/>
      <c r="AQ216" s="910"/>
      <c r="AR216" s="910"/>
      <c r="AS216" s="911"/>
      <c r="AT216" s="910"/>
      <c r="AU216" s="910"/>
      <c r="AV216" s="911"/>
      <c r="AW216" s="910"/>
      <c r="AX216" s="910"/>
      <c r="AY216" s="910"/>
      <c r="AZ216" s="910"/>
      <c r="BA216" s="910"/>
      <c r="BB216" s="910"/>
      <c r="BC216" s="910"/>
      <c r="BD216" s="910"/>
      <c r="BE216" s="911"/>
      <c r="BF216" s="911"/>
      <c r="BG216" s="910"/>
      <c r="BH216" s="366"/>
      <c r="BI216" s="217"/>
      <c r="BJ216" s="217"/>
      <c r="BK216" s="217"/>
      <c r="BL216" s="217"/>
      <c r="BM216" s="217"/>
    </row>
    <row r="217" spans="1:127" s="212" customFormat="1" ht="132" customHeight="1" x14ac:dyDescent="1.05">
      <c r="A217" s="1682" t="s">
        <v>333</v>
      </c>
      <c r="B217" s="1682"/>
      <c r="C217" s="1682"/>
      <c r="D217" s="1682"/>
      <c r="E217" s="1682"/>
      <c r="F217" s="1682"/>
      <c r="G217" s="1682"/>
      <c r="H217" s="1682"/>
      <c r="I217" s="1682"/>
      <c r="J217" s="1682"/>
      <c r="K217" s="1682"/>
      <c r="L217" s="1682"/>
      <c r="M217" s="1682"/>
      <c r="N217" s="1682"/>
      <c r="O217" s="1682"/>
      <c r="P217" s="1682"/>
      <c r="Q217" s="1682"/>
      <c r="R217" s="1682"/>
      <c r="S217" s="1682"/>
      <c r="T217" s="1682"/>
      <c r="U217" s="1682"/>
      <c r="V217" s="1682"/>
      <c r="W217" s="1682"/>
      <c r="X217" s="1682"/>
      <c r="Y217" s="1682"/>
      <c r="Z217" s="473"/>
      <c r="AA217" s="873"/>
      <c r="AB217" s="473"/>
      <c r="AC217" s="473"/>
      <c r="AD217" s="909"/>
      <c r="AE217" s="473"/>
      <c r="AF217" s="1239" t="s">
        <v>113</v>
      </c>
      <c r="AG217" s="1239"/>
      <c r="AH217" s="1239"/>
      <c r="AI217" s="1239"/>
      <c r="AJ217" s="1239"/>
      <c r="AK217" s="1239"/>
      <c r="AL217" s="1239"/>
      <c r="AM217" s="1239"/>
      <c r="AN217" s="1239"/>
      <c r="AO217" s="1239"/>
      <c r="AP217" s="1239"/>
      <c r="AQ217" s="1239"/>
      <c r="AR217" s="1239"/>
      <c r="AS217" s="1239"/>
      <c r="AT217" s="1239"/>
      <c r="AU217" s="1239"/>
      <c r="AV217" s="1239"/>
      <c r="AW217" s="1239"/>
      <c r="AX217" s="1239"/>
      <c r="AY217" s="1239"/>
      <c r="AZ217" s="1239"/>
      <c r="BA217" s="1239"/>
      <c r="BB217" s="1239"/>
      <c r="BC217" s="1239"/>
      <c r="BD217" s="1239"/>
      <c r="BE217" s="1239"/>
      <c r="BF217" s="1239"/>
      <c r="BG217" s="1239"/>
      <c r="BH217" s="366"/>
      <c r="BI217" s="217"/>
      <c r="BJ217" s="217"/>
      <c r="BK217" s="217"/>
      <c r="BL217" s="217"/>
      <c r="BM217" s="217"/>
    </row>
    <row r="218" spans="1:127" s="212" customFormat="1" ht="76.5" customHeight="1" x14ac:dyDescent="1.05">
      <c r="A218" s="927" t="s">
        <v>424</v>
      </c>
      <c r="B218" s="927"/>
      <c r="C218" s="927"/>
      <c r="D218" s="927"/>
      <c r="E218" s="927"/>
      <c r="F218" s="927"/>
      <c r="G218" s="927"/>
      <c r="H218" s="927"/>
      <c r="I218" s="927"/>
      <c r="J218" s="927"/>
      <c r="K218" s="927"/>
      <c r="L218" s="927"/>
      <c r="M218" s="915"/>
      <c r="N218" s="907"/>
      <c r="O218" s="907"/>
      <c r="P218" s="907"/>
      <c r="Q218" s="907"/>
      <c r="R218" s="907"/>
      <c r="S218" s="907"/>
      <c r="T218" s="907"/>
      <c r="U218" s="907"/>
      <c r="V218" s="907"/>
      <c r="W218" s="907"/>
      <c r="X218" s="907"/>
      <c r="Y218" s="907"/>
      <c r="Z218" s="473"/>
      <c r="AA218" s="873"/>
      <c r="AB218" s="473"/>
      <c r="AC218" s="473"/>
      <c r="AD218" s="909"/>
      <c r="AE218" s="473"/>
      <c r="AF218" s="1232" t="s">
        <v>425</v>
      </c>
      <c r="AG218" s="1232"/>
      <c r="AH218" s="1232"/>
      <c r="AI218" s="1232"/>
      <c r="AJ218" s="1232"/>
      <c r="AK218" s="1232"/>
      <c r="AL218" s="1232"/>
      <c r="AM218" s="1232"/>
      <c r="AN218" s="1232"/>
      <c r="AO218" s="1232"/>
      <c r="AP218" s="1232"/>
      <c r="AQ218" s="1232"/>
      <c r="AR218" s="913"/>
      <c r="AS218" s="910"/>
      <c r="AT218" s="910"/>
      <c r="AU218" s="910"/>
      <c r="AV218" s="910"/>
      <c r="AW218" s="910"/>
      <c r="AX218" s="910"/>
      <c r="AY218" s="910"/>
      <c r="AZ218" s="910"/>
      <c r="BA218" s="910"/>
      <c r="BB218" s="910"/>
      <c r="BC218" s="910"/>
      <c r="BD218" s="910"/>
      <c r="BE218" s="910"/>
      <c r="BF218" s="910"/>
      <c r="BG218" s="910"/>
      <c r="BH218" s="366"/>
      <c r="BI218" s="217"/>
      <c r="BJ218" s="217"/>
      <c r="BK218" s="217"/>
      <c r="BL218" s="217"/>
      <c r="BM218" s="217"/>
    </row>
    <row r="219" spans="1:127" s="212" customFormat="1" ht="106.5" customHeight="1" x14ac:dyDescent="1.05">
      <c r="A219" s="1238" t="s">
        <v>417</v>
      </c>
      <c r="B219" s="1238"/>
      <c r="C219" s="1238"/>
      <c r="D219" s="1238"/>
      <c r="E219" s="1238"/>
      <c r="F219" s="1238"/>
      <c r="G219" s="1238"/>
      <c r="H219" s="1238"/>
      <c r="I219" s="1238"/>
      <c r="J219" s="1238"/>
      <c r="K219" s="1238"/>
      <c r="L219" s="1238"/>
      <c r="M219" s="907"/>
      <c r="N219" s="907"/>
      <c r="O219" s="907"/>
      <c r="P219" s="907"/>
      <c r="Q219" s="907"/>
      <c r="R219" s="907"/>
      <c r="S219" s="907"/>
      <c r="T219" s="907"/>
      <c r="U219" s="907"/>
      <c r="V219" s="907"/>
      <c r="W219" s="907"/>
      <c r="X219" s="907"/>
      <c r="Y219" s="907"/>
      <c r="Z219" s="473"/>
      <c r="AA219" s="873"/>
      <c r="AB219" s="473"/>
      <c r="AC219" s="473"/>
      <c r="AD219" s="909"/>
      <c r="AE219" s="473"/>
      <c r="AF219" s="895" t="s">
        <v>417</v>
      </c>
      <c r="AG219" s="920"/>
      <c r="AH219" s="913"/>
      <c r="AI219" s="913"/>
      <c r="AJ219" s="920"/>
      <c r="AK219" s="913"/>
      <c r="AL219" s="913"/>
      <c r="AM219" s="900"/>
      <c r="AN219" s="895"/>
      <c r="AO219" s="895"/>
      <c r="AP219" s="914"/>
      <c r="AQ219" s="895"/>
      <c r="AR219" s="895"/>
      <c r="AS219" s="911"/>
      <c r="AT219" s="910"/>
      <c r="AU219" s="910"/>
      <c r="AV219" s="911"/>
      <c r="AW219" s="910"/>
      <c r="AX219" s="910"/>
      <c r="AY219" s="910"/>
      <c r="AZ219" s="910"/>
      <c r="BA219" s="910"/>
      <c r="BB219" s="910"/>
      <c r="BC219" s="910"/>
      <c r="BD219" s="910"/>
      <c r="BE219" s="911"/>
      <c r="BF219" s="911"/>
      <c r="BG219" s="910"/>
      <c r="BH219" s="366"/>
      <c r="BI219" s="217"/>
      <c r="BJ219" s="217"/>
      <c r="BK219" s="217"/>
      <c r="BL219" s="217"/>
      <c r="BM219" s="217"/>
    </row>
    <row r="220" spans="1:127" s="212" customFormat="1" ht="126" customHeight="1" x14ac:dyDescent="1.05">
      <c r="A220" s="1239" t="s">
        <v>335</v>
      </c>
      <c r="B220" s="1239"/>
      <c r="C220" s="1239"/>
      <c r="D220" s="1239"/>
      <c r="E220" s="1239"/>
      <c r="F220" s="1239"/>
      <c r="G220" s="1239"/>
      <c r="H220" s="1239"/>
      <c r="I220" s="1239"/>
      <c r="J220" s="1239"/>
      <c r="K220" s="1239"/>
      <c r="L220" s="1239"/>
      <c r="M220" s="1239"/>
      <c r="N220" s="1239"/>
      <c r="O220" s="1239"/>
      <c r="P220" s="1239"/>
      <c r="Q220" s="1239"/>
      <c r="R220" s="1239"/>
      <c r="S220" s="1239"/>
      <c r="T220" s="1239"/>
      <c r="U220" s="1239"/>
      <c r="V220" s="1239"/>
      <c r="W220" s="1239"/>
      <c r="X220" s="907"/>
      <c r="Y220" s="907"/>
      <c r="Z220" s="473"/>
      <c r="AA220" s="873"/>
      <c r="AB220" s="473"/>
      <c r="AC220" s="473"/>
      <c r="AD220" s="909"/>
      <c r="AE220" s="473"/>
      <c r="AF220" s="1675"/>
      <c r="AG220" s="1675"/>
      <c r="AH220" s="1675"/>
      <c r="AI220" s="1675"/>
      <c r="AJ220" s="1675"/>
      <c r="AK220" s="1675"/>
      <c r="AL220" s="1675"/>
      <c r="AM220" s="1675"/>
      <c r="AN220" s="1675"/>
      <c r="AO220" s="1675"/>
      <c r="AP220" s="1675"/>
      <c r="AQ220" s="1675"/>
      <c r="AR220" s="1675"/>
      <c r="AS220" s="1675"/>
      <c r="AT220" s="1675"/>
      <c r="AU220" s="1675"/>
      <c r="AV220" s="1675"/>
      <c r="AW220" s="1675"/>
      <c r="AX220" s="1675"/>
      <c r="AY220" s="1675"/>
      <c r="AZ220" s="1675"/>
      <c r="BA220" s="1675"/>
      <c r="BB220" s="1675"/>
      <c r="BC220" s="1675"/>
      <c r="BD220" s="1675"/>
      <c r="BE220" s="1675"/>
      <c r="BF220" s="909"/>
      <c r="BG220" s="473"/>
      <c r="BH220" s="366"/>
      <c r="BI220" s="217"/>
      <c r="BJ220" s="217"/>
      <c r="BK220" s="217"/>
      <c r="BL220" s="217"/>
      <c r="BM220" s="217"/>
    </row>
    <row r="221" spans="1:127" s="212" customFormat="1" ht="112.2" customHeight="1" x14ac:dyDescent="1.05">
      <c r="A221" s="1208" t="s">
        <v>426</v>
      </c>
      <c r="B221" s="921"/>
      <c r="C221" s="921"/>
      <c r="D221" s="921"/>
      <c r="E221" s="921"/>
      <c r="F221" s="921"/>
      <c r="G221" s="921"/>
      <c r="H221" s="921"/>
      <c r="I221" s="921"/>
      <c r="J221" s="921"/>
      <c r="K221" s="921"/>
      <c r="L221" s="921"/>
      <c r="M221" s="921"/>
      <c r="N221" s="921"/>
      <c r="O221" s="921"/>
      <c r="P221" s="921"/>
      <c r="Q221" s="921"/>
      <c r="R221" s="921"/>
      <c r="S221" s="921"/>
      <c r="T221" s="921"/>
      <c r="U221" s="921"/>
      <c r="V221" s="921"/>
      <c r="W221" s="921"/>
      <c r="X221" s="921"/>
      <c r="Y221" s="921"/>
      <c r="Z221" s="473"/>
      <c r="AA221" s="873"/>
      <c r="AB221" s="473"/>
      <c r="AC221" s="473"/>
      <c r="AD221" s="909"/>
      <c r="AE221" s="473"/>
      <c r="AF221" s="1240"/>
      <c r="AG221" s="1240"/>
      <c r="AH221" s="1240"/>
      <c r="AI221" s="1240"/>
      <c r="AJ221" s="1240"/>
      <c r="AK221" s="1240"/>
      <c r="AL221" s="892"/>
      <c r="AM221" s="1241"/>
      <c r="AN221" s="1241"/>
      <c r="AO221" s="1241"/>
      <c r="AP221" s="1241"/>
      <c r="AQ221" s="1241"/>
      <c r="AR221" s="1241"/>
      <c r="AS221" s="376"/>
      <c r="AT221" s="376"/>
      <c r="AU221" s="376"/>
      <c r="AV221" s="376"/>
      <c r="AW221" s="376"/>
      <c r="AX221" s="376"/>
      <c r="AY221" s="376"/>
      <c r="AZ221" s="376"/>
      <c r="BA221" s="376"/>
      <c r="BB221" s="376"/>
      <c r="BC221" s="376"/>
      <c r="BD221" s="376"/>
      <c r="BE221" s="376"/>
      <c r="BF221" s="909"/>
      <c r="BG221" s="473"/>
      <c r="BH221" s="670"/>
      <c r="BI221" s="217"/>
      <c r="BJ221" s="217"/>
      <c r="BK221" s="217"/>
      <c r="BL221" s="217"/>
      <c r="BM221" s="217"/>
    </row>
    <row r="222" spans="1:127" s="212" customFormat="1" ht="61.2" x14ac:dyDescent="1.05">
      <c r="A222" s="371"/>
      <c r="B222" s="375"/>
      <c r="C222" s="375"/>
      <c r="D222" s="375"/>
      <c r="E222" s="375"/>
      <c r="F222" s="375"/>
      <c r="G222" s="375"/>
      <c r="H222" s="375"/>
      <c r="I222" s="375"/>
      <c r="J222" s="375"/>
      <c r="K222" s="375"/>
      <c r="L222" s="375"/>
      <c r="M222" s="375"/>
      <c r="N222" s="375"/>
      <c r="O222" s="375"/>
      <c r="P222" s="375"/>
      <c r="Q222" s="375"/>
      <c r="R222" s="375"/>
      <c r="S222" s="375"/>
      <c r="T222" s="375"/>
      <c r="U222" s="375"/>
      <c r="V222" s="375"/>
      <c r="W222" s="375"/>
      <c r="X222" s="375"/>
      <c r="Y222" s="375"/>
      <c r="Z222" s="670"/>
      <c r="AA222" s="669"/>
      <c r="AB222" s="670"/>
      <c r="AC222" s="670"/>
      <c r="AD222" s="369"/>
      <c r="AE222" s="670"/>
      <c r="AF222" s="671"/>
      <c r="AG222" s="671"/>
      <c r="AH222" s="671"/>
      <c r="AI222" s="671"/>
      <c r="AJ222" s="671"/>
      <c r="AK222" s="671"/>
      <c r="AL222" s="671"/>
      <c r="AM222" s="669"/>
      <c r="AN222" s="669"/>
      <c r="AO222" s="669"/>
      <c r="AP222" s="669"/>
      <c r="AQ222" s="669"/>
      <c r="AR222" s="669"/>
      <c r="AS222" s="376"/>
      <c r="AT222" s="376"/>
      <c r="AU222" s="376"/>
      <c r="AV222" s="376"/>
      <c r="AW222" s="371"/>
      <c r="AX222" s="371"/>
      <c r="AY222" s="371"/>
      <c r="AZ222" s="371"/>
      <c r="BA222" s="371"/>
      <c r="BB222" s="371"/>
      <c r="BC222" s="371"/>
      <c r="BD222" s="371"/>
      <c r="BE222" s="371"/>
      <c r="BF222" s="369"/>
      <c r="BG222" s="670"/>
      <c r="BH222" s="670"/>
      <c r="BI222" s="217"/>
      <c r="BJ222" s="217"/>
      <c r="BK222" s="217"/>
      <c r="BL222" s="217"/>
      <c r="BM222" s="217"/>
    </row>
    <row r="223" spans="1:127" s="212" customFormat="1" ht="61.2" x14ac:dyDescent="1.05">
      <c r="A223" s="371"/>
      <c r="B223" s="375"/>
      <c r="C223" s="375"/>
      <c r="D223" s="375"/>
      <c r="E223" s="375"/>
      <c r="F223" s="375"/>
      <c r="G223" s="375"/>
      <c r="H223" s="375"/>
      <c r="I223" s="375"/>
      <c r="J223" s="375"/>
      <c r="K223" s="375"/>
      <c r="L223" s="375"/>
      <c r="M223" s="375"/>
      <c r="N223" s="375"/>
      <c r="O223" s="375"/>
      <c r="P223" s="375"/>
      <c r="Q223" s="375"/>
      <c r="R223" s="375"/>
      <c r="S223" s="375"/>
      <c r="T223" s="375"/>
      <c r="U223" s="375"/>
      <c r="V223" s="375"/>
      <c r="W223" s="375"/>
      <c r="X223" s="375"/>
      <c r="Y223" s="375"/>
      <c r="Z223" s="670"/>
      <c r="AA223" s="669"/>
      <c r="AB223" s="670"/>
      <c r="AC223" s="670"/>
      <c r="AD223" s="369"/>
      <c r="AE223" s="670"/>
      <c r="AF223" s="671"/>
      <c r="AG223" s="671"/>
      <c r="AH223" s="671"/>
      <c r="AI223" s="671"/>
      <c r="AJ223" s="671"/>
      <c r="AK223" s="671"/>
      <c r="AL223" s="671"/>
      <c r="AM223" s="669"/>
      <c r="AN223" s="669"/>
      <c r="AO223" s="669"/>
      <c r="AP223" s="669"/>
      <c r="AQ223" s="669"/>
      <c r="AR223" s="669"/>
      <c r="AS223" s="376"/>
      <c r="AT223" s="376"/>
      <c r="AU223" s="376"/>
      <c r="AV223" s="376"/>
      <c r="AW223" s="371"/>
      <c r="AX223" s="371"/>
      <c r="AY223" s="371"/>
      <c r="AZ223" s="371"/>
      <c r="BA223" s="371"/>
      <c r="BB223" s="371"/>
      <c r="BC223" s="371"/>
      <c r="BD223" s="371"/>
      <c r="BE223" s="371"/>
      <c r="BF223" s="369"/>
      <c r="BG223" s="670"/>
      <c r="BH223" s="670"/>
      <c r="BI223" s="217"/>
      <c r="BJ223" s="217"/>
      <c r="BK223" s="217"/>
      <c r="BL223" s="217"/>
      <c r="BM223" s="217"/>
    </row>
    <row r="224" spans="1:127" s="212" customFormat="1" ht="61.2" x14ac:dyDescent="1.05">
      <c r="A224" s="371"/>
      <c r="B224" s="375"/>
      <c r="C224" s="375"/>
      <c r="D224" s="375"/>
      <c r="E224" s="375"/>
      <c r="F224" s="375"/>
      <c r="G224" s="375"/>
      <c r="H224" s="375"/>
      <c r="I224" s="375"/>
      <c r="J224" s="375"/>
      <c r="K224" s="375"/>
      <c r="L224" s="375"/>
      <c r="M224" s="375"/>
      <c r="N224" s="375"/>
      <c r="O224" s="375"/>
      <c r="P224" s="375"/>
      <c r="Q224" s="375"/>
      <c r="R224" s="375"/>
      <c r="S224" s="375"/>
      <c r="T224" s="375"/>
      <c r="U224" s="375"/>
      <c r="V224" s="375"/>
      <c r="W224" s="375"/>
      <c r="X224" s="375"/>
      <c r="Y224" s="375"/>
      <c r="Z224" s="670"/>
      <c r="AA224" s="669"/>
      <c r="AB224" s="670"/>
      <c r="AC224" s="670"/>
      <c r="AD224" s="369"/>
      <c r="AE224" s="670"/>
      <c r="AF224" s="671"/>
      <c r="AG224" s="671"/>
      <c r="AH224" s="671"/>
      <c r="AI224" s="671"/>
      <c r="AJ224" s="671"/>
      <c r="AK224" s="671"/>
      <c r="AL224" s="671"/>
      <c r="AM224" s="669"/>
      <c r="AN224" s="669"/>
      <c r="AO224" s="669"/>
      <c r="AP224" s="669"/>
      <c r="AQ224" s="669"/>
      <c r="AR224" s="669"/>
      <c r="AS224" s="376"/>
      <c r="AT224" s="376"/>
      <c r="AU224" s="376"/>
      <c r="AV224" s="376"/>
      <c r="AW224" s="371"/>
      <c r="AX224" s="371"/>
      <c r="AY224" s="371"/>
      <c r="AZ224" s="371"/>
      <c r="BA224" s="371"/>
      <c r="BB224" s="371"/>
      <c r="BC224" s="371"/>
      <c r="BD224" s="371"/>
      <c r="BE224" s="371"/>
      <c r="BF224" s="369"/>
      <c r="BG224" s="670"/>
      <c r="BH224" s="670"/>
      <c r="BI224" s="217"/>
      <c r="BJ224" s="217"/>
      <c r="BK224" s="217"/>
      <c r="BL224" s="217"/>
      <c r="BM224" s="217"/>
    </row>
    <row r="225" spans="1:65" s="212" customFormat="1" ht="61.2" x14ac:dyDescent="1.05">
      <c r="A225" s="371"/>
      <c r="B225" s="375"/>
      <c r="C225" s="375"/>
      <c r="D225" s="375"/>
      <c r="E225" s="375"/>
      <c r="F225" s="375"/>
      <c r="G225" s="375"/>
      <c r="H225" s="375"/>
      <c r="I225" s="375"/>
      <c r="J225" s="375"/>
      <c r="K225" s="375"/>
      <c r="L225" s="375"/>
      <c r="M225" s="375"/>
      <c r="N225" s="375"/>
      <c r="O225" s="375"/>
      <c r="P225" s="375"/>
      <c r="Q225" s="375"/>
      <c r="R225" s="375"/>
      <c r="S225" s="375"/>
      <c r="T225" s="375"/>
      <c r="U225" s="375"/>
      <c r="V225" s="375"/>
      <c r="W225" s="375"/>
      <c r="X225" s="375"/>
      <c r="Y225" s="375"/>
      <c r="Z225" s="670"/>
      <c r="AA225" s="2021"/>
      <c r="AB225" s="2021"/>
      <c r="AC225" s="2021"/>
      <c r="AD225" s="2021"/>
      <c r="AE225" s="2021"/>
      <c r="AF225" s="2021"/>
      <c r="AG225" s="2021"/>
      <c r="AH225" s="2021"/>
      <c r="AI225" s="2021"/>
      <c r="AJ225" s="2021"/>
      <c r="AK225" s="2021"/>
      <c r="AL225" s="2021"/>
      <c r="AM225" s="2021"/>
      <c r="AN225" s="2021"/>
      <c r="AO225" s="2021"/>
      <c r="AP225" s="2021"/>
      <c r="AQ225" s="2021"/>
      <c r="AR225" s="2021"/>
      <c r="AS225" s="2021"/>
      <c r="AT225" s="2021"/>
      <c r="AU225" s="2021"/>
      <c r="AV225" s="2021"/>
      <c r="AW225" s="371"/>
      <c r="AX225" s="371"/>
      <c r="AY225" s="371"/>
      <c r="AZ225" s="371"/>
      <c r="BA225" s="371"/>
      <c r="BB225" s="371"/>
      <c r="BC225" s="371"/>
      <c r="BD225" s="371"/>
      <c r="BE225" s="371"/>
      <c r="BF225" s="369"/>
      <c r="BG225" s="670"/>
      <c r="BH225" s="670"/>
      <c r="BI225" s="217"/>
      <c r="BJ225" s="217"/>
      <c r="BK225" s="217"/>
      <c r="BL225" s="217"/>
      <c r="BM225" s="217"/>
    </row>
    <row r="226" spans="1:65" s="212" customFormat="1" ht="61.2" x14ac:dyDescent="1.05">
      <c r="A226" s="371"/>
      <c r="B226" s="375"/>
      <c r="C226" s="375"/>
      <c r="D226" s="375"/>
      <c r="E226" s="375"/>
      <c r="F226" s="375"/>
      <c r="G226" s="375"/>
      <c r="H226" s="375"/>
      <c r="I226" s="375"/>
      <c r="J226" s="375"/>
      <c r="K226" s="375"/>
      <c r="L226" s="375"/>
      <c r="M226" s="375"/>
      <c r="N226" s="375"/>
      <c r="O226" s="375"/>
      <c r="P226" s="375"/>
      <c r="Q226" s="375"/>
      <c r="R226" s="375"/>
      <c r="S226" s="375"/>
      <c r="T226" s="375"/>
      <c r="U226" s="375"/>
      <c r="V226" s="375"/>
      <c r="W226" s="375"/>
      <c r="X226" s="375"/>
      <c r="Y226" s="375"/>
      <c r="Z226" s="670"/>
      <c r="AA226" s="2021"/>
      <c r="AB226" s="2021"/>
      <c r="AC226" s="2021"/>
      <c r="AD226" s="2021"/>
      <c r="AE226" s="2021"/>
      <c r="AF226" s="2021"/>
      <c r="AG226" s="2021"/>
      <c r="AH226" s="2021"/>
      <c r="AI226" s="2021"/>
      <c r="AJ226" s="2021"/>
      <c r="AK226" s="2021"/>
      <c r="AL226" s="2021"/>
      <c r="AM226" s="2021"/>
      <c r="AN226" s="2021"/>
      <c r="AO226" s="2021"/>
      <c r="AP226" s="2021"/>
      <c r="AQ226" s="2021"/>
      <c r="AR226" s="2021"/>
      <c r="AS226" s="2021"/>
      <c r="AT226" s="2021"/>
      <c r="AU226" s="2021"/>
      <c r="AV226" s="2021"/>
      <c r="AW226" s="371"/>
      <c r="AX226" s="371"/>
      <c r="AY226" s="371"/>
      <c r="AZ226" s="371"/>
      <c r="BA226" s="371"/>
      <c r="BB226" s="371"/>
      <c r="BC226" s="371"/>
      <c r="BD226" s="371"/>
      <c r="BE226" s="371"/>
      <c r="BF226" s="369"/>
      <c r="BG226" s="670"/>
      <c r="BH226" s="670"/>
      <c r="BI226" s="217"/>
      <c r="BJ226" s="217"/>
      <c r="BK226" s="217"/>
      <c r="BL226" s="217"/>
      <c r="BM226" s="217"/>
    </row>
    <row r="227" spans="1:65" s="212" customFormat="1" ht="126" customHeight="1" x14ac:dyDescent="1.05">
      <c r="A227" s="670"/>
      <c r="B227" s="670"/>
      <c r="C227" s="670"/>
      <c r="D227" s="670"/>
      <c r="E227" s="670"/>
      <c r="F227" s="670"/>
      <c r="G227" s="670"/>
      <c r="H227" s="670"/>
      <c r="I227" s="670"/>
      <c r="J227" s="670"/>
      <c r="K227" s="670"/>
      <c r="L227" s="670"/>
      <c r="M227" s="670"/>
      <c r="N227" s="670"/>
      <c r="O227" s="670"/>
      <c r="P227" s="670"/>
      <c r="Q227" s="670"/>
      <c r="R227" s="670"/>
      <c r="S227" s="670"/>
      <c r="T227" s="670"/>
      <c r="U227" s="670"/>
      <c r="V227" s="670"/>
      <c r="W227" s="375"/>
      <c r="X227" s="375"/>
      <c r="Y227" s="375"/>
      <c r="Z227" s="670"/>
      <c r="AA227" s="669"/>
      <c r="AB227" s="670"/>
      <c r="AC227" s="670"/>
      <c r="AD227" s="369"/>
      <c r="AE227" s="670"/>
      <c r="AF227" s="672"/>
      <c r="AG227" s="672"/>
      <c r="AH227" s="672"/>
      <c r="AI227" s="672"/>
      <c r="AJ227" s="672"/>
      <c r="AK227" s="672"/>
      <c r="AL227" s="672"/>
      <c r="AM227" s="672"/>
      <c r="AN227" s="672"/>
      <c r="AO227" s="672"/>
      <c r="AP227" s="672"/>
      <c r="AQ227" s="672"/>
      <c r="AR227" s="672"/>
      <c r="AS227" s="672"/>
      <c r="AT227" s="672"/>
      <c r="AU227" s="672"/>
      <c r="AV227" s="672"/>
      <c r="AW227" s="672"/>
      <c r="AX227" s="672"/>
      <c r="AY227" s="672"/>
      <c r="AZ227" s="672"/>
      <c r="BA227" s="672"/>
      <c r="BB227" s="672"/>
      <c r="BC227" s="672"/>
      <c r="BD227" s="672"/>
      <c r="BE227" s="672"/>
      <c r="BF227" s="369"/>
      <c r="BG227" s="670"/>
      <c r="BH227" s="670"/>
      <c r="BI227" s="217"/>
      <c r="BJ227" s="217"/>
      <c r="BK227" s="217"/>
      <c r="BL227" s="217"/>
      <c r="BM227" s="217"/>
    </row>
    <row r="228" spans="1:65" s="212" customFormat="1" ht="61.2" x14ac:dyDescent="1.05">
      <c r="A228" s="371"/>
      <c r="B228" s="375"/>
      <c r="C228" s="375"/>
      <c r="D228" s="375"/>
      <c r="E228" s="375"/>
      <c r="F228" s="375"/>
      <c r="G228" s="375"/>
      <c r="H228" s="375"/>
      <c r="I228" s="375"/>
      <c r="J228" s="375"/>
      <c r="K228" s="375"/>
      <c r="L228" s="375"/>
      <c r="M228" s="375"/>
      <c r="N228" s="375"/>
      <c r="O228" s="375"/>
      <c r="P228" s="375"/>
      <c r="Q228" s="375"/>
      <c r="R228" s="375"/>
      <c r="S228" s="375"/>
      <c r="T228" s="375"/>
      <c r="U228" s="375"/>
      <c r="V228" s="375"/>
      <c r="W228" s="375"/>
      <c r="X228" s="375"/>
      <c r="Y228" s="375"/>
      <c r="Z228" s="670"/>
      <c r="AA228" s="669"/>
      <c r="AB228" s="670"/>
      <c r="AC228" s="670"/>
      <c r="AD228" s="369"/>
      <c r="AE228" s="670"/>
      <c r="AF228" s="671"/>
      <c r="AG228" s="671"/>
      <c r="AH228" s="671"/>
      <c r="AI228" s="671"/>
      <c r="AJ228" s="671"/>
      <c r="AK228" s="671"/>
      <c r="AL228" s="671"/>
      <c r="AM228" s="669"/>
      <c r="AN228" s="669"/>
      <c r="AO228" s="669"/>
      <c r="AP228" s="669"/>
      <c r="AQ228" s="669"/>
      <c r="AR228" s="669"/>
      <c r="AS228" s="376"/>
      <c r="AT228" s="376"/>
      <c r="AU228" s="376"/>
      <c r="AV228" s="376"/>
      <c r="AW228" s="371"/>
      <c r="AX228" s="371"/>
      <c r="AY228" s="371"/>
      <c r="AZ228" s="371"/>
      <c r="BA228" s="371"/>
      <c r="BB228" s="371"/>
      <c r="BC228" s="371"/>
      <c r="BD228" s="371"/>
      <c r="BE228" s="371"/>
      <c r="BF228" s="369"/>
      <c r="BG228" s="670"/>
      <c r="BH228" s="670"/>
      <c r="BI228" s="217"/>
      <c r="BJ228" s="217"/>
      <c r="BK228" s="217"/>
      <c r="BL228" s="217"/>
      <c r="BM228" s="217"/>
    </row>
    <row r="229" spans="1:65" s="290" customFormat="1" ht="204.6" customHeight="1" x14ac:dyDescent="1.1499999999999999">
      <c r="A229" s="1672"/>
      <c r="B229" s="1672"/>
      <c r="C229" s="1672"/>
      <c r="D229" s="1672"/>
      <c r="E229" s="1672"/>
      <c r="F229" s="1672"/>
      <c r="G229" s="291"/>
      <c r="H229" s="295"/>
      <c r="I229" s="295"/>
      <c r="J229" s="295"/>
      <c r="K229" s="295"/>
      <c r="L229" s="295"/>
      <c r="M229" s="295"/>
      <c r="N229" s="377"/>
      <c r="O229" s="377"/>
      <c r="P229" s="377"/>
      <c r="Q229" s="377"/>
      <c r="R229" s="377"/>
      <c r="S229" s="377"/>
      <c r="T229" s="377"/>
      <c r="U229" s="377"/>
      <c r="V229" s="377"/>
      <c r="W229" s="377"/>
      <c r="X229" s="377"/>
      <c r="Y229" s="377"/>
      <c r="Z229" s="291"/>
      <c r="AA229" s="292"/>
      <c r="AB229" s="291"/>
      <c r="AC229" s="291"/>
      <c r="AD229" s="293"/>
      <c r="AE229" s="291"/>
      <c r="AF229" s="1672"/>
      <c r="AG229" s="1672"/>
      <c r="AH229" s="1672"/>
      <c r="AI229" s="1672"/>
      <c r="AJ229" s="1672"/>
      <c r="AK229" s="1672"/>
      <c r="AL229" s="377"/>
      <c r="AM229" s="378"/>
      <c r="AN229" s="378"/>
      <c r="AO229" s="295"/>
      <c r="AP229" s="295"/>
      <c r="AQ229" s="295"/>
      <c r="AR229" s="295"/>
      <c r="AS229" s="296"/>
      <c r="AT229" s="292"/>
      <c r="AU229" s="292"/>
      <c r="AV229" s="296"/>
      <c r="AW229" s="292"/>
      <c r="AX229" s="292"/>
      <c r="AY229" s="292"/>
      <c r="AZ229" s="292"/>
      <c r="BA229" s="292"/>
      <c r="BB229" s="292"/>
      <c r="BC229" s="292"/>
      <c r="BD229" s="292"/>
      <c r="BE229" s="296"/>
      <c r="BF229" s="293"/>
      <c r="BG229" s="291"/>
      <c r="BH229" s="291"/>
      <c r="BI229" s="294"/>
      <c r="BJ229" s="294"/>
      <c r="BK229" s="294"/>
      <c r="BL229" s="294"/>
      <c r="BM229" s="294"/>
    </row>
    <row r="230" spans="1:65" s="290" customFormat="1" ht="250.5" customHeight="1" x14ac:dyDescent="1.1499999999999999">
      <c r="A230" s="1671"/>
      <c r="B230" s="1671"/>
      <c r="C230" s="1671"/>
      <c r="D230" s="1671"/>
      <c r="E230" s="1671"/>
      <c r="F230" s="1671"/>
      <c r="G230" s="291"/>
      <c r="H230" s="378"/>
      <c r="I230" s="292"/>
      <c r="J230" s="292"/>
      <c r="K230" s="292"/>
      <c r="L230" s="292"/>
      <c r="M230" s="292"/>
      <c r="N230" s="377"/>
      <c r="O230" s="377"/>
      <c r="P230" s="377"/>
      <c r="Q230" s="377"/>
      <c r="R230" s="377"/>
      <c r="S230" s="377"/>
      <c r="T230" s="377"/>
      <c r="U230" s="377"/>
      <c r="V230" s="377"/>
      <c r="W230" s="377"/>
      <c r="X230" s="377"/>
      <c r="Y230" s="377"/>
      <c r="Z230" s="291"/>
      <c r="AA230" s="292"/>
      <c r="AB230" s="291"/>
      <c r="AC230" s="291"/>
      <c r="AD230" s="293"/>
      <c r="AE230" s="291"/>
      <c r="AF230" s="378"/>
      <c r="AG230" s="378"/>
      <c r="AH230" s="378"/>
      <c r="AI230" s="378"/>
      <c r="AJ230" s="378"/>
      <c r="AK230" s="378"/>
      <c r="AL230" s="291"/>
      <c r="AM230" s="379"/>
      <c r="AN230" s="291"/>
      <c r="AO230" s="291"/>
      <c r="AP230" s="293"/>
      <c r="AQ230" s="291"/>
      <c r="AR230" s="291"/>
      <c r="AS230" s="293"/>
      <c r="AT230" s="291"/>
      <c r="AU230" s="291"/>
      <c r="AV230" s="293"/>
      <c r="AW230" s="291"/>
      <c r="AX230" s="291"/>
      <c r="AY230" s="291"/>
      <c r="AZ230" s="291"/>
      <c r="BA230" s="291"/>
      <c r="BB230" s="291"/>
      <c r="BC230" s="291"/>
      <c r="BD230" s="291"/>
      <c r="BE230" s="293"/>
      <c r="BF230" s="293"/>
      <c r="BG230" s="291"/>
      <c r="BH230" s="291"/>
      <c r="BI230" s="294"/>
      <c r="BJ230" s="294"/>
      <c r="BK230" s="294"/>
      <c r="BL230" s="294"/>
      <c r="BM230" s="294"/>
    </row>
    <row r="231" spans="1:65" s="290" customFormat="1" ht="88.5" customHeight="1" x14ac:dyDescent="1.1499999999999999">
      <c r="A231" s="295"/>
      <c r="B231" s="295"/>
      <c r="C231" s="295"/>
      <c r="D231" s="295"/>
      <c r="E231" s="295"/>
      <c r="F231" s="295"/>
      <c r="G231" s="380"/>
      <c r="H231" s="380"/>
      <c r="I231" s="380"/>
      <c r="J231" s="377"/>
      <c r="K231" s="377"/>
      <c r="L231" s="377"/>
      <c r="M231" s="377"/>
      <c r="N231" s="377"/>
      <c r="O231" s="377"/>
      <c r="P231" s="377"/>
      <c r="Q231" s="377"/>
      <c r="R231" s="377"/>
      <c r="S231" s="377"/>
      <c r="T231" s="377"/>
      <c r="U231" s="377"/>
      <c r="V231" s="377"/>
      <c r="W231" s="377"/>
      <c r="X231" s="377"/>
      <c r="Y231" s="377"/>
      <c r="Z231" s="291"/>
      <c r="AA231" s="292"/>
      <c r="AB231" s="291"/>
      <c r="AC231" s="291"/>
      <c r="AD231" s="293"/>
      <c r="AE231" s="291"/>
      <c r="AF231" s="295"/>
      <c r="AG231" s="295"/>
      <c r="AH231" s="295"/>
      <c r="AI231" s="295"/>
      <c r="AJ231" s="295"/>
      <c r="AK231" s="295"/>
      <c r="AL231" s="291"/>
      <c r="AM231" s="293"/>
      <c r="AN231" s="291"/>
      <c r="AO231" s="291"/>
      <c r="AP231" s="293"/>
      <c r="AQ231" s="291"/>
      <c r="AR231" s="291"/>
      <c r="AS231" s="293"/>
      <c r="AT231" s="291"/>
      <c r="AU231" s="291"/>
      <c r="AV231" s="293"/>
      <c r="BE231" s="381"/>
      <c r="BF231" s="381"/>
      <c r="BG231" s="382"/>
      <c r="BH231" s="382"/>
      <c r="BI231" s="294"/>
      <c r="BJ231" s="294"/>
      <c r="BK231" s="294"/>
      <c r="BL231" s="294"/>
      <c r="BM231" s="294"/>
    </row>
    <row r="232" spans="1:65" s="290" customFormat="1" ht="72.75" customHeight="1" x14ac:dyDescent="1.1499999999999999">
      <c r="A232" s="1671"/>
      <c r="B232" s="1671"/>
      <c r="C232" s="1671"/>
      <c r="D232" s="1671"/>
      <c r="E232" s="1671"/>
      <c r="F232" s="1671"/>
      <c r="G232" s="380"/>
      <c r="H232" s="380"/>
      <c r="I232" s="380"/>
      <c r="J232" s="377"/>
      <c r="K232" s="377"/>
      <c r="L232" s="377"/>
      <c r="M232" s="377"/>
      <c r="N232" s="377"/>
      <c r="O232" s="377"/>
      <c r="P232" s="377"/>
      <c r="Q232" s="377"/>
      <c r="R232" s="377"/>
      <c r="S232" s="377"/>
      <c r="T232" s="377"/>
      <c r="U232" s="377"/>
      <c r="V232" s="377"/>
      <c r="W232" s="377"/>
      <c r="X232" s="377"/>
      <c r="Y232" s="377"/>
      <c r="Z232" s="291"/>
      <c r="AA232" s="292"/>
      <c r="AB232" s="291"/>
      <c r="AC232" s="291"/>
      <c r="AD232" s="293"/>
      <c r="AE232" s="291"/>
      <c r="AF232" s="1671"/>
      <c r="AG232" s="1671"/>
      <c r="AH232" s="1671"/>
      <c r="AI232" s="1671"/>
      <c r="AJ232" s="1671"/>
      <c r="AK232" s="1671"/>
      <c r="AL232" s="291"/>
      <c r="AM232" s="293"/>
      <c r="AN232" s="291"/>
      <c r="AO232" s="291"/>
      <c r="AP232" s="293"/>
      <c r="AQ232" s="291"/>
      <c r="AR232" s="291"/>
      <c r="AS232" s="293"/>
      <c r="AT232" s="291"/>
      <c r="AU232" s="291"/>
      <c r="AV232" s="293"/>
      <c r="BE232" s="381"/>
      <c r="BF232" s="381"/>
      <c r="BG232" s="382"/>
      <c r="BH232" s="382"/>
      <c r="BI232" s="294"/>
      <c r="BJ232" s="294"/>
      <c r="BK232" s="294"/>
      <c r="BL232" s="294"/>
      <c r="BM232" s="294"/>
    </row>
    <row r="233" spans="1:65" s="290" customFormat="1" ht="47.25" customHeight="1" x14ac:dyDescent="1.1499999999999999">
      <c r="O233" s="383"/>
      <c r="AA233" s="292"/>
      <c r="AB233" s="291"/>
      <c r="AC233" s="291"/>
      <c r="AD233" s="293"/>
      <c r="AE233" s="291"/>
      <c r="AF233" s="291"/>
      <c r="AG233" s="293"/>
      <c r="AH233" s="291"/>
      <c r="AI233" s="291"/>
      <c r="AJ233" s="293"/>
      <c r="AK233" s="291"/>
      <c r="AL233" s="291"/>
      <c r="AM233" s="293"/>
      <c r="AN233" s="291"/>
      <c r="AO233" s="291"/>
      <c r="AP233" s="293"/>
      <c r="AQ233" s="291"/>
      <c r="AR233" s="291"/>
      <c r="AS233" s="293"/>
      <c r="AT233" s="291"/>
      <c r="AU233" s="291"/>
      <c r="AV233" s="293"/>
      <c r="BE233" s="381"/>
      <c r="BF233" s="381"/>
      <c r="BG233" s="382"/>
      <c r="BH233" s="382"/>
      <c r="BI233" s="294"/>
      <c r="BJ233" s="294"/>
      <c r="BK233" s="294"/>
      <c r="BL233" s="294"/>
      <c r="BM233" s="294"/>
    </row>
    <row r="234" spans="1:65" s="290" customFormat="1" ht="31.5" customHeight="1" x14ac:dyDescent="1.1499999999999999">
      <c r="A234" s="1684"/>
      <c r="B234" s="1684"/>
      <c r="C234" s="1684"/>
      <c r="D234" s="1684"/>
      <c r="E234" s="1684"/>
      <c r="F234" s="1684"/>
      <c r="G234" s="1684"/>
      <c r="H234" s="1684"/>
      <c r="I234" s="1684"/>
      <c r="J234" s="1684"/>
      <c r="K234" s="1684"/>
      <c r="L234" s="1684"/>
      <c r="M234" s="1684"/>
      <c r="N234" s="1684"/>
      <c r="O234" s="1684"/>
      <c r="P234" s="1684"/>
      <c r="Q234" s="1684"/>
      <c r="R234" s="1684"/>
      <c r="S234" s="1684"/>
      <c r="T234" s="1684"/>
      <c r="U234" s="1684"/>
      <c r="V234" s="1684"/>
      <c r="W234" s="378"/>
      <c r="X234" s="378"/>
      <c r="Y234" s="378"/>
      <c r="Z234" s="291"/>
      <c r="AA234" s="292"/>
      <c r="AB234" s="291"/>
      <c r="AC234" s="291"/>
      <c r="AD234" s="293"/>
      <c r="AG234" s="381"/>
      <c r="AJ234" s="381"/>
      <c r="AM234" s="381"/>
      <c r="AP234" s="381"/>
      <c r="AS234" s="381"/>
      <c r="AV234" s="381"/>
      <c r="BE234" s="381"/>
      <c r="BF234" s="381"/>
      <c r="BG234" s="382"/>
      <c r="BH234" s="382"/>
      <c r="BI234" s="294"/>
      <c r="BJ234" s="294"/>
      <c r="BK234" s="294"/>
      <c r="BL234" s="294"/>
      <c r="BM234" s="294"/>
    </row>
    <row r="235" spans="1:65" s="290" customFormat="1" ht="31.5" customHeight="1" x14ac:dyDescent="1.1499999999999999">
      <c r="A235" s="1684"/>
      <c r="B235" s="1684"/>
      <c r="C235" s="1684"/>
      <c r="D235" s="1684"/>
      <c r="E235" s="1684"/>
      <c r="F235" s="1684"/>
      <c r="G235" s="1684"/>
      <c r="H235" s="1684"/>
      <c r="I235" s="1684"/>
      <c r="J235" s="1684"/>
      <c r="K235" s="1684"/>
      <c r="L235" s="1684"/>
      <c r="M235" s="1684"/>
      <c r="N235" s="1684"/>
      <c r="O235" s="1684"/>
      <c r="P235" s="1684"/>
      <c r="Q235" s="1684"/>
      <c r="R235" s="1684"/>
      <c r="S235" s="1684"/>
      <c r="T235" s="1684"/>
      <c r="U235" s="1684"/>
      <c r="V235" s="1684"/>
      <c r="W235" s="295"/>
      <c r="X235" s="295"/>
      <c r="Y235" s="295"/>
      <c r="Z235" s="295"/>
      <c r="AA235" s="292"/>
      <c r="AB235" s="291"/>
      <c r="AC235" s="291"/>
      <c r="AD235" s="293"/>
      <c r="AG235" s="381"/>
      <c r="AJ235" s="381"/>
      <c r="AM235" s="381"/>
      <c r="AP235" s="381"/>
      <c r="AS235" s="381"/>
      <c r="AV235" s="381"/>
      <c r="BE235" s="381"/>
      <c r="BF235" s="381"/>
      <c r="BG235" s="382"/>
      <c r="BH235" s="382"/>
      <c r="BI235" s="294"/>
      <c r="BJ235" s="294"/>
      <c r="BK235" s="294"/>
      <c r="BL235" s="294"/>
      <c r="BM235" s="294"/>
    </row>
    <row r="236" spans="1:65" s="290" customFormat="1" ht="31.5" customHeight="1" x14ac:dyDescent="1.1499999999999999">
      <c r="A236" s="1670"/>
      <c r="B236" s="1670"/>
      <c r="C236" s="1670"/>
      <c r="D236" s="1670"/>
      <c r="E236" s="1670"/>
      <c r="F236" s="1670"/>
      <c r="G236" s="1670"/>
      <c r="H236" s="1670"/>
      <c r="I236" s="1670"/>
      <c r="J236" s="1670"/>
      <c r="K236" s="1670"/>
      <c r="L236" s="1670"/>
      <c r="M236" s="1670"/>
      <c r="N236" s="1670"/>
      <c r="O236" s="1670"/>
      <c r="P236" s="1670"/>
      <c r="Q236" s="1670"/>
      <c r="R236" s="1670"/>
      <c r="S236" s="1670"/>
      <c r="T236" s="1670"/>
      <c r="U236" s="1670"/>
      <c r="V236" s="1670"/>
      <c r="W236" s="1670"/>
      <c r="X236" s="1670"/>
      <c r="Y236" s="377"/>
      <c r="Z236" s="377"/>
      <c r="AA236" s="292"/>
      <c r="AB236" s="291"/>
      <c r="AC236" s="291"/>
      <c r="AD236" s="293"/>
      <c r="AG236" s="381"/>
      <c r="AJ236" s="381"/>
      <c r="AM236" s="381"/>
      <c r="AP236" s="381"/>
      <c r="AS236" s="381"/>
      <c r="AV236" s="381"/>
      <c r="BE236" s="381"/>
      <c r="BF236" s="381"/>
      <c r="BG236" s="382"/>
      <c r="BH236" s="382"/>
      <c r="BI236" s="294"/>
      <c r="BJ236" s="294"/>
      <c r="BK236" s="294"/>
      <c r="BL236" s="294"/>
      <c r="BM236" s="294"/>
    </row>
    <row r="237" spans="1:65" s="290" customFormat="1" ht="47.25" customHeight="1" x14ac:dyDescent="1.1499999999999999">
      <c r="A237" s="1686"/>
      <c r="B237" s="1686"/>
      <c r="C237" s="1686"/>
      <c r="D237" s="1686"/>
      <c r="E237" s="1686"/>
      <c r="F237" s="1686"/>
      <c r="G237" s="384"/>
      <c r="H237" s="385"/>
      <c r="I237" s="386"/>
      <c r="J237" s="386"/>
      <c r="K237" s="386"/>
      <c r="L237" s="386"/>
      <c r="M237" s="386"/>
      <c r="N237" s="387"/>
      <c r="O237" s="387"/>
      <c r="P237" s="387"/>
      <c r="Q237" s="387"/>
      <c r="R237" s="387"/>
      <c r="S237" s="387"/>
      <c r="T237" s="387"/>
      <c r="U237" s="387"/>
      <c r="V237" s="387"/>
      <c r="W237" s="387"/>
      <c r="X237" s="387"/>
      <c r="Y237" s="387"/>
      <c r="Z237" s="388"/>
      <c r="AA237" s="386"/>
      <c r="AB237" s="388"/>
      <c r="AC237" s="388"/>
      <c r="AD237" s="389"/>
      <c r="AE237" s="390"/>
      <c r="AF237" s="390"/>
      <c r="AG237" s="391"/>
      <c r="AH237" s="390"/>
      <c r="AI237" s="390"/>
      <c r="AJ237" s="391"/>
      <c r="AK237" s="390"/>
      <c r="AL237" s="390"/>
      <c r="AM237" s="391"/>
      <c r="AN237" s="390"/>
      <c r="AO237" s="390"/>
      <c r="AP237" s="391"/>
      <c r="AQ237" s="390"/>
      <c r="AR237" s="390"/>
      <c r="AS237" s="391"/>
      <c r="AT237" s="390"/>
      <c r="AU237" s="390"/>
      <c r="AV237" s="391"/>
      <c r="AW237" s="390"/>
      <c r="AX237" s="390"/>
      <c r="AY237" s="390"/>
      <c r="AZ237" s="390"/>
      <c r="BA237" s="390"/>
      <c r="BB237" s="390"/>
      <c r="BC237" s="390"/>
      <c r="BD237" s="390"/>
      <c r="BE237" s="391"/>
      <c r="BF237" s="391"/>
      <c r="BG237" s="392"/>
      <c r="BH237" s="392"/>
      <c r="BI237" s="393"/>
      <c r="BJ237" s="294"/>
      <c r="BK237" s="294"/>
      <c r="BL237" s="294"/>
      <c r="BM237" s="294"/>
    </row>
    <row r="238" spans="1:65" s="290" customFormat="1" ht="161.25" customHeight="1" x14ac:dyDescent="1.1499999999999999">
      <c r="A238" s="1669"/>
      <c r="B238" s="1669"/>
      <c r="C238" s="1669"/>
      <c r="D238" s="1669"/>
      <c r="E238" s="1669"/>
      <c r="F238" s="1669"/>
      <c r="G238" s="394"/>
      <c r="H238" s="394"/>
      <c r="I238" s="394"/>
      <c r="J238" s="395"/>
      <c r="K238" s="395"/>
      <c r="L238" s="395"/>
      <c r="M238" s="395"/>
      <c r="N238" s="395"/>
      <c r="O238" s="395"/>
      <c r="P238" s="395"/>
      <c r="Q238" s="395"/>
      <c r="R238" s="395"/>
      <c r="S238" s="395"/>
      <c r="T238" s="395"/>
      <c r="U238" s="395"/>
      <c r="V238" s="395"/>
      <c r="W238" s="395"/>
      <c r="X238" s="395"/>
      <c r="Y238" s="395"/>
      <c r="Z238" s="396"/>
      <c r="AA238" s="397"/>
      <c r="AB238" s="396"/>
      <c r="AC238" s="396"/>
      <c r="AD238" s="398"/>
      <c r="AE238" s="399"/>
      <c r="AF238" s="399"/>
      <c r="AG238" s="400"/>
      <c r="AH238" s="399"/>
      <c r="AI238" s="399"/>
      <c r="AJ238" s="400"/>
      <c r="AK238" s="399"/>
      <c r="AL238" s="399"/>
      <c r="AM238" s="400"/>
      <c r="AN238" s="399"/>
      <c r="AO238" s="399"/>
      <c r="AP238" s="400"/>
      <c r="AQ238" s="399"/>
      <c r="AR238" s="399"/>
      <c r="AS238" s="400"/>
      <c r="AT238" s="399"/>
      <c r="AU238" s="399"/>
      <c r="AV238" s="400"/>
      <c r="AW238" s="399"/>
      <c r="AX238" s="399"/>
      <c r="AY238" s="399"/>
      <c r="AZ238" s="399"/>
      <c r="BA238" s="399"/>
      <c r="BB238" s="399"/>
      <c r="BC238" s="399"/>
      <c r="BD238" s="399"/>
      <c r="BE238" s="400"/>
      <c r="BF238" s="400"/>
      <c r="BG238" s="401"/>
      <c r="BH238" s="401"/>
      <c r="BI238" s="402"/>
      <c r="BJ238" s="294"/>
      <c r="BK238" s="294"/>
      <c r="BL238" s="294"/>
      <c r="BM238" s="294"/>
    </row>
    <row r="239" spans="1:65" s="290" customFormat="1" ht="60.75" customHeight="1" x14ac:dyDescent="1.1499999999999999">
      <c r="A239" s="1685"/>
      <c r="B239" s="1685"/>
      <c r="C239" s="1685"/>
      <c r="D239" s="1685"/>
      <c r="E239" s="1685"/>
      <c r="F239" s="1685"/>
      <c r="G239" s="394"/>
      <c r="H239" s="394"/>
      <c r="I239" s="394"/>
      <c r="J239" s="395"/>
      <c r="K239" s="395"/>
      <c r="L239" s="395"/>
      <c r="M239" s="395"/>
      <c r="N239" s="395"/>
      <c r="O239" s="395"/>
      <c r="P239" s="395"/>
      <c r="Q239" s="395"/>
      <c r="R239" s="395"/>
      <c r="S239" s="395"/>
      <c r="T239" s="395"/>
      <c r="U239" s="395"/>
      <c r="V239" s="395"/>
      <c r="W239" s="395"/>
      <c r="X239" s="395"/>
      <c r="Y239" s="395"/>
      <c r="Z239" s="396"/>
      <c r="AA239" s="397"/>
      <c r="AB239" s="396"/>
      <c r="AC239" s="396"/>
      <c r="AD239" s="398"/>
      <c r="AE239" s="399"/>
      <c r="AF239" s="399"/>
      <c r="AG239" s="400"/>
      <c r="AH239" s="399"/>
      <c r="AI239" s="399"/>
      <c r="AJ239" s="400"/>
      <c r="AK239" s="399"/>
      <c r="AL239" s="399"/>
      <c r="AM239" s="400"/>
      <c r="AN239" s="399"/>
      <c r="AO239" s="399"/>
      <c r="AP239" s="400"/>
      <c r="AQ239" s="399"/>
      <c r="AR239" s="399"/>
      <c r="AS239" s="400"/>
      <c r="AT239" s="399"/>
      <c r="AU239" s="399"/>
      <c r="AV239" s="400"/>
      <c r="AW239" s="399"/>
      <c r="AX239" s="399"/>
      <c r="AY239" s="399"/>
      <c r="AZ239" s="399"/>
      <c r="BA239" s="399"/>
      <c r="BB239" s="399"/>
      <c r="BC239" s="399"/>
      <c r="BD239" s="399"/>
      <c r="BE239" s="400"/>
      <c r="BF239" s="400"/>
      <c r="BG239" s="401"/>
      <c r="BH239" s="401"/>
      <c r="BI239" s="402"/>
      <c r="BJ239" s="294"/>
      <c r="BK239" s="294"/>
      <c r="BL239" s="294"/>
      <c r="BM239" s="294"/>
    </row>
    <row r="240" spans="1:65" s="390" customFormat="1" ht="47.25" customHeight="1" x14ac:dyDescent="1.05">
      <c r="A240" s="403"/>
      <c r="B240" s="403"/>
      <c r="C240" s="403"/>
      <c r="D240" s="403"/>
      <c r="E240" s="403"/>
      <c r="F240" s="403"/>
      <c r="G240" s="394"/>
      <c r="H240" s="394"/>
      <c r="I240" s="394"/>
      <c r="J240" s="395"/>
      <c r="K240" s="395"/>
      <c r="L240" s="395"/>
      <c r="M240" s="395"/>
      <c r="N240" s="395"/>
      <c r="O240" s="395"/>
      <c r="P240" s="395"/>
      <c r="Q240" s="395"/>
      <c r="R240" s="395"/>
      <c r="S240" s="395"/>
      <c r="T240" s="395"/>
      <c r="U240" s="395"/>
      <c r="V240" s="395"/>
      <c r="W240" s="395"/>
      <c r="X240" s="395"/>
      <c r="Y240" s="395"/>
      <c r="Z240" s="396"/>
      <c r="AA240" s="404"/>
      <c r="AB240" s="404"/>
      <c r="AC240" s="404"/>
      <c r="AD240" s="405"/>
      <c r="AE240" s="399"/>
      <c r="AF240" s="399"/>
      <c r="AG240" s="400"/>
      <c r="AH240" s="399"/>
      <c r="AI240" s="399"/>
      <c r="AJ240" s="400"/>
      <c r="AK240" s="399"/>
      <c r="AL240" s="399"/>
      <c r="AM240" s="400"/>
      <c r="AN240" s="399"/>
      <c r="AO240" s="399"/>
      <c r="AP240" s="400"/>
      <c r="AQ240" s="399"/>
      <c r="AR240" s="399"/>
      <c r="AS240" s="400"/>
      <c r="AT240" s="399"/>
      <c r="AU240" s="399"/>
      <c r="AV240" s="400"/>
      <c r="AW240" s="399"/>
      <c r="AX240" s="399"/>
      <c r="AY240" s="399"/>
      <c r="AZ240" s="399"/>
      <c r="BA240" s="399"/>
      <c r="BB240" s="399"/>
      <c r="BC240" s="399"/>
      <c r="BD240" s="399"/>
      <c r="BE240" s="400"/>
      <c r="BF240" s="400"/>
      <c r="BG240" s="401"/>
      <c r="BH240" s="401"/>
      <c r="BI240" s="402"/>
      <c r="BJ240" s="393"/>
      <c r="BK240" s="393"/>
      <c r="BL240" s="393"/>
      <c r="BM240" s="393"/>
    </row>
    <row r="241" spans="1:65" s="407" customFormat="1" ht="23.25" customHeight="1" x14ac:dyDescent="0.65">
      <c r="A241" s="1683"/>
      <c r="B241" s="1683"/>
      <c r="C241" s="1683"/>
      <c r="D241" s="1683"/>
      <c r="E241" s="1683"/>
      <c r="F241" s="1683"/>
      <c r="G241" s="1683"/>
      <c r="H241" s="1683"/>
      <c r="I241" s="1683"/>
      <c r="J241" s="1683"/>
      <c r="K241" s="1683"/>
      <c r="L241" s="1683"/>
      <c r="M241" s="1683"/>
      <c r="N241" s="1683"/>
      <c r="O241" s="1683"/>
      <c r="P241" s="1683"/>
      <c r="Q241" s="1683"/>
      <c r="R241" s="1683"/>
      <c r="S241" s="1683"/>
      <c r="T241" s="406"/>
      <c r="U241" s="406"/>
      <c r="V241" s="406"/>
      <c r="W241" s="406"/>
      <c r="X241" s="406"/>
      <c r="Y241" s="406"/>
      <c r="Z241" s="404"/>
      <c r="AA241" s="404"/>
      <c r="AB241" s="404"/>
      <c r="AC241" s="404"/>
      <c r="AD241" s="405"/>
      <c r="AE241" s="399"/>
      <c r="AF241" s="399"/>
      <c r="AG241" s="400"/>
      <c r="AH241" s="399"/>
      <c r="AI241" s="399"/>
      <c r="AJ241" s="400"/>
      <c r="AK241" s="399"/>
      <c r="AL241" s="399"/>
      <c r="AM241" s="400"/>
      <c r="AN241" s="399"/>
      <c r="AO241" s="399"/>
      <c r="AP241" s="400"/>
      <c r="AQ241" s="399"/>
      <c r="AR241" s="399"/>
      <c r="AS241" s="400"/>
      <c r="AT241" s="399"/>
      <c r="AU241" s="399"/>
      <c r="AV241" s="400"/>
      <c r="AW241" s="399"/>
      <c r="AX241" s="399"/>
      <c r="AY241" s="399"/>
      <c r="AZ241" s="399"/>
      <c r="BA241" s="399"/>
      <c r="BB241" s="399"/>
      <c r="BC241" s="399"/>
      <c r="BD241" s="399"/>
      <c r="BE241" s="400"/>
      <c r="BF241" s="400"/>
      <c r="BG241" s="401"/>
      <c r="BH241" s="401"/>
      <c r="BI241" s="402"/>
      <c r="BJ241" s="402"/>
      <c r="BK241" s="402"/>
      <c r="BL241" s="402"/>
      <c r="BM241" s="402"/>
    </row>
    <row r="242" spans="1:65" s="407" customFormat="1" ht="23.25" customHeight="1" x14ac:dyDescent="0.65">
      <c r="A242" s="408"/>
      <c r="B242" s="408"/>
      <c r="C242" s="408"/>
      <c r="D242" s="408"/>
      <c r="E242" s="408"/>
      <c r="F242" s="408"/>
      <c r="G242" s="408"/>
      <c r="H242" s="408"/>
      <c r="I242" s="408"/>
      <c r="J242" s="408"/>
      <c r="K242" s="408"/>
      <c r="L242" s="408"/>
      <c r="M242" s="408"/>
      <c r="N242" s="408"/>
      <c r="O242" s="408"/>
      <c r="P242" s="408"/>
      <c r="Q242" s="408"/>
      <c r="R242" s="408"/>
      <c r="S242" s="408"/>
      <c r="T242" s="408"/>
      <c r="U242" s="408"/>
      <c r="V242" s="408"/>
      <c r="W242" s="408"/>
      <c r="X242" s="408"/>
      <c r="Y242" s="408"/>
      <c r="Z242" s="404"/>
      <c r="AA242" s="409"/>
      <c r="AB242" s="409"/>
      <c r="AC242" s="409"/>
      <c r="AD242" s="410"/>
      <c r="AE242" s="399"/>
      <c r="AF242" s="399"/>
      <c r="AG242" s="400"/>
      <c r="AH242" s="399"/>
      <c r="AI242" s="399"/>
      <c r="AJ242" s="400"/>
      <c r="AK242" s="399"/>
      <c r="AL242" s="399"/>
      <c r="AM242" s="400"/>
      <c r="AN242" s="399"/>
      <c r="AO242" s="399"/>
      <c r="AP242" s="400"/>
      <c r="AQ242" s="399"/>
      <c r="AR242" s="399"/>
      <c r="AS242" s="400"/>
      <c r="AT242" s="399"/>
      <c r="AU242" s="399"/>
      <c r="AV242" s="400"/>
      <c r="AW242" s="399"/>
      <c r="AX242" s="399"/>
      <c r="AY242" s="399"/>
      <c r="AZ242" s="399"/>
      <c r="BA242" s="399"/>
      <c r="BB242" s="399"/>
      <c r="BC242" s="399"/>
      <c r="BD242" s="399"/>
      <c r="BE242" s="400"/>
      <c r="BF242" s="400"/>
      <c r="BG242" s="401"/>
      <c r="BH242" s="401"/>
      <c r="BI242" s="402"/>
      <c r="BJ242" s="402"/>
      <c r="BK242" s="402"/>
      <c r="BL242" s="402"/>
      <c r="BM242" s="402"/>
    </row>
    <row r="243" spans="1:65" s="407" customFormat="1" ht="10.5" customHeight="1" x14ac:dyDescent="0.65">
      <c r="A243" s="1681"/>
      <c r="B243" s="1681"/>
      <c r="C243" s="1681"/>
      <c r="D243" s="1681"/>
      <c r="E243" s="1681"/>
      <c r="F243" s="1681"/>
      <c r="G243" s="1681"/>
      <c r="H243" s="1681"/>
      <c r="I243" s="1681"/>
      <c r="J243" s="1681"/>
      <c r="K243" s="1681"/>
      <c r="L243" s="1681"/>
      <c r="M243" s="1681"/>
      <c r="N243" s="1681"/>
      <c r="O243" s="1681"/>
      <c r="P243" s="1681"/>
      <c r="Q243" s="1681"/>
      <c r="R243" s="1681"/>
      <c r="S243" s="1681"/>
      <c r="T243" s="1681"/>
      <c r="U243" s="1681"/>
      <c r="V243" s="1681"/>
      <c r="W243" s="1681"/>
      <c r="X243" s="1681"/>
      <c r="Y243" s="411"/>
      <c r="Z243" s="409"/>
      <c r="AA243" s="409"/>
      <c r="AB243" s="409"/>
      <c r="AC243" s="409"/>
      <c r="AD243" s="410"/>
      <c r="AE243" s="399"/>
      <c r="AF243" s="399"/>
      <c r="AG243" s="400"/>
      <c r="AH243" s="399"/>
      <c r="AI243" s="399"/>
      <c r="AJ243" s="400"/>
      <c r="AK243" s="399"/>
      <c r="AL243" s="399"/>
      <c r="AM243" s="400"/>
      <c r="AN243" s="399"/>
      <c r="AO243" s="399"/>
      <c r="AP243" s="400"/>
      <c r="AQ243" s="399"/>
      <c r="AR243" s="399"/>
      <c r="AS243" s="400"/>
      <c r="AT243" s="399"/>
      <c r="AU243" s="399"/>
      <c r="AV243" s="400"/>
      <c r="AW243" s="399"/>
      <c r="AX243" s="399"/>
      <c r="AY243" s="399"/>
      <c r="AZ243" s="399"/>
      <c r="BA243" s="399"/>
      <c r="BB243" s="399"/>
      <c r="BC243" s="399"/>
      <c r="BD243" s="399"/>
      <c r="BE243" s="400"/>
      <c r="BF243" s="400"/>
      <c r="BG243" s="401"/>
      <c r="BH243" s="401"/>
      <c r="BI243" s="402"/>
      <c r="BJ243" s="402"/>
      <c r="BK243" s="402"/>
      <c r="BL243" s="402"/>
      <c r="BM243" s="402"/>
    </row>
    <row r="244" spans="1:65" s="407" customFormat="1" ht="126.75" customHeight="1" x14ac:dyDescent="0.65">
      <c r="A244" s="403"/>
      <c r="B244" s="403"/>
      <c r="C244" s="403"/>
      <c r="D244" s="403"/>
      <c r="E244" s="403"/>
      <c r="F244" s="403"/>
      <c r="G244" s="403"/>
      <c r="H244" s="403"/>
      <c r="I244" s="403"/>
      <c r="J244" s="403"/>
      <c r="K244" s="403"/>
      <c r="L244" s="403"/>
      <c r="M244" s="403"/>
      <c r="N244" s="403"/>
      <c r="O244" s="403"/>
      <c r="P244" s="403"/>
      <c r="Q244" s="403"/>
      <c r="R244" s="403"/>
      <c r="S244" s="403"/>
      <c r="T244" s="403"/>
      <c r="U244" s="403"/>
      <c r="V244" s="403"/>
      <c r="W244" s="403"/>
      <c r="X244" s="403"/>
      <c r="Y244" s="403"/>
      <c r="Z244" s="409"/>
      <c r="AA244" s="409"/>
      <c r="AB244" s="409"/>
      <c r="AC244" s="409"/>
      <c r="AD244" s="410"/>
      <c r="AE244" s="399"/>
      <c r="AF244" s="399"/>
      <c r="AG244" s="400"/>
      <c r="AH244" s="399"/>
      <c r="AI244" s="399"/>
      <c r="AJ244" s="400"/>
      <c r="AK244" s="399"/>
      <c r="AL244" s="399"/>
      <c r="AM244" s="400"/>
      <c r="AN244" s="399"/>
      <c r="AO244" s="399"/>
      <c r="AP244" s="400"/>
      <c r="AQ244" s="399"/>
      <c r="AR244" s="399"/>
      <c r="AS244" s="400"/>
      <c r="AT244" s="399"/>
      <c r="AU244" s="399"/>
      <c r="AV244" s="400"/>
      <c r="AW244" s="399"/>
      <c r="AX244" s="399"/>
      <c r="AY244" s="399"/>
      <c r="AZ244" s="399"/>
      <c r="BA244" s="399"/>
      <c r="BB244" s="399"/>
      <c r="BC244" s="399"/>
      <c r="BD244" s="399"/>
      <c r="BE244" s="400"/>
      <c r="BF244" s="400"/>
      <c r="BG244" s="401"/>
      <c r="BH244" s="401"/>
      <c r="BI244" s="402"/>
      <c r="BJ244" s="402"/>
      <c r="BK244" s="402"/>
      <c r="BL244" s="402"/>
      <c r="BM244" s="402"/>
    </row>
    <row r="245" spans="1:65" s="407" customFormat="1" ht="15" customHeight="1" x14ac:dyDescent="0.65">
      <c r="A245" s="1681"/>
      <c r="B245" s="1681"/>
      <c r="C245" s="1681"/>
      <c r="D245" s="1681"/>
      <c r="E245" s="1681"/>
      <c r="F245" s="1681"/>
      <c r="G245" s="1681"/>
      <c r="H245" s="1681"/>
      <c r="I245" s="1681"/>
      <c r="J245" s="1681"/>
      <c r="K245" s="1681"/>
      <c r="L245" s="1681"/>
      <c r="M245" s="1681"/>
      <c r="N245" s="1681"/>
      <c r="O245" s="1681"/>
      <c r="P245" s="1681"/>
      <c r="Q245" s="1681"/>
      <c r="R245" s="1681"/>
      <c r="S245" s="1681"/>
      <c r="T245" s="1681"/>
      <c r="U245" s="1681"/>
      <c r="V245" s="1681"/>
      <c r="W245" s="1681"/>
      <c r="X245" s="1681"/>
      <c r="Y245" s="409"/>
      <c r="Z245" s="409"/>
      <c r="AA245" s="409"/>
      <c r="AB245" s="409"/>
      <c r="AC245" s="409"/>
      <c r="AD245" s="410"/>
      <c r="AE245" s="399"/>
      <c r="AF245" s="399"/>
      <c r="AG245" s="400"/>
      <c r="AH245" s="399"/>
      <c r="AI245" s="399"/>
      <c r="AJ245" s="400"/>
      <c r="AK245" s="399"/>
      <c r="AL245" s="399"/>
      <c r="AM245" s="400"/>
      <c r="AN245" s="399"/>
      <c r="AO245" s="399"/>
      <c r="AP245" s="400"/>
      <c r="AQ245" s="399"/>
      <c r="AR245" s="399"/>
      <c r="AS245" s="400"/>
      <c r="AT245" s="399"/>
      <c r="AU245" s="399"/>
      <c r="AV245" s="400"/>
      <c r="AW245" s="399"/>
      <c r="AX245" s="399"/>
      <c r="AY245" s="399"/>
      <c r="AZ245" s="399"/>
      <c r="BA245" s="399"/>
      <c r="BB245" s="399"/>
      <c r="BC245" s="399"/>
      <c r="BD245" s="399"/>
      <c r="BE245" s="400"/>
      <c r="BF245" s="400"/>
      <c r="BG245" s="401"/>
      <c r="BH245" s="401"/>
      <c r="BI245" s="402"/>
      <c r="BJ245" s="402"/>
      <c r="BK245" s="402"/>
      <c r="BL245" s="402"/>
      <c r="BM245" s="402"/>
    </row>
    <row r="246" spans="1:65" s="407" customFormat="1" ht="30.6" customHeight="1" x14ac:dyDescent="0.55000000000000004">
      <c r="A246" s="412"/>
      <c r="B246" s="412"/>
      <c r="C246" s="412"/>
      <c r="D246" s="412"/>
      <c r="E246" s="412"/>
      <c r="F246" s="412"/>
      <c r="G246" s="412"/>
      <c r="H246" s="412"/>
      <c r="I246" s="412"/>
      <c r="J246" s="412"/>
      <c r="K246" s="412"/>
      <c r="L246" s="412"/>
      <c r="M246" s="412"/>
      <c r="N246" s="412"/>
      <c r="O246" s="413"/>
      <c r="P246" s="412"/>
      <c r="Q246" s="412"/>
      <c r="R246" s="412"/>
      <c r="S246" s="412"/>
      <c r="T246" s="412"/>
      <c r="U246" s="412"/>
      <c r="V246" s="412"/>
      <c r="W246" s="412"/>
      <c r="X246" s="412"/>
      <c r="Y246" s="412"/>
      <c r="Z246" s="412"/>
      <c r="AA246" s="412"/>
      <c r="AB246" s="412"/>
      <c r="AC246" s="412"/>
      <c r="AD246" s="414"/>
      <c r="AE246" s="412"/>
      <c r="AF246" s="412"/>
      <c r="AG246" s="414"/>
      <c r="AH246" s="412"/>
      <c r="AI246" s="412"/>
      <c r="AJ246" s="414"/>
      <c r="AK246" s="412"/>
      <c r="AL246" s="412"/>
      <c r="AM246" s="414"/>
      <c r="AN246" s="412"/>
      <c r="AO246" s="412"/>
      <c r="AP246" s="414"/>
      <c r="AQ246" s="412"/>
      <c r="AR246" s="412"/>
      <c r="AS246" s="414"/>
      <c r="AT246" s="412"/>
      <c r="AU246" s="412"/>
      <c r="AV246" s="414"/>
      <c r="AW246" s="412"/>
      <c r="AX246" s="412"/>
      <c r="AY246" s="412"/>
      <c r="AZ246" s="412"/>
      <c r="BA246" s="412"/>
      <c r="BB246" s="412"/>
      <c r="BC246" s="412"/>
      <c r="BD246" s="412"/>
      <c r="BE246" s="414"/>
      <c r="BF246" s="414"/>
      <c r="BG246" s="415"/>
      <c r="BH246" s="415"/>
      <c r="BI246" s="303"/>
      <c r="BJ246" s="402"/>
      <c r="BK246" s="402"/>
      <c r="BL246" s="402"/>
      <c r="BM246" s="402"/>
    </row>
    <row r="247" spans="1:65" s="407" customFormat="1" ht="11.25" customHeight="1" x14ac:dyDescent="0.55000000000000004">
      <c r="A247" s="412"/>
      <c r="B247" s="416"/>
      <c r="C247" s="416"/>
      <c r="D247" s="416"/>
      <c r="E247" s="416"/>
      <c r="F247" s="416"/>
      <c r="G247" s="416"/>
      <c r="H247" s="416"/>
      <c r="I247" s="416"/>
      <c r="J247" s="416"/>
      <c r="K247" s="416"/>
      <c r="L247" s="416"/>
      <c r="M247" s="416"/>
      <c r="N247" s="416"/>
      <c r="O247" s="417"/>
      <c r="P247" s="416"/>
      <c r="Q247" s="416"/>
      <c r="R247" s="416"/>
      <c r="S247" s="416"/>
      <c r="T247" s="416"/>
      <c r="U247" s="21"/>
      <c r="V247" s="21"/>
      <c r="W247" s="21"/>
      <c r="X247" s="21"/>
      <c r="Y247" s="21"/>
      <c r="Z247" s="21"/>
      <c r="AA247" s="21"/>
      <c r="AB247" s="21"/>
      <c r="AC247" s="21"/>
      <c r="AD247" s="240"/>
      <c r="AE247" s="21"/>
      <c r="AF247" s="21"/>
      <c r="AG247" s="240"/>
      <c r="AH247" s="21"/>
      <c r="AI247" s="21"/>
      <c r="AJ247" s="240"/>
      <c r="AK247" s="21"/>
      <c r="AL247" s="21"/>
      <c r="AM247" s="240"/>
      <c r="AN247" s="21"/>
      <c r="AO247" s="21"/>
      <c r="AP247" s="240"/>
      <c r="AQ247" s="21"/>
      <c r="AR247" s="21"/>
      <c r="AS247" s="240"/>
      <c r="AT247" s="21"/>
      <c r="AU247" s="21"/>
      <c r="AV247" s="240"/>
      <c r="AW247" s="21"/>
      <c r="AX247" s="21"/>
      <c r="AY247" s="21"/>
      <c r="AZ247" s="21"/>
      <c r="BA247" s="21"/>
      <c r="BB247" s="21"/>
      <c r="BC247" s="21"/>
      <c r="BD247" s="21"/>
      <c r="BE247" s="240"/>
      <c r="BF247" s="240"/>
      <c r="BG247" s="418"/>
      <c r="BH247" s="418"/>
      <c r="BI247" s="303"/>
      <c r="BJ247" s="402"/>
      <c r="BK247" s="402"/>
      <c r="BL247" s="402"/>
      <c r="BM247" s="402"/>
    </row>
    <row r="248" spans="1:65" s="407" customFormat="1" ht="7.5" customHeight="1" x14ac:dyDescent="0.55000000000000004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419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40"/>
      <c r="AE248" s="21"/>
      <c r="AF248" s="21"/>
      <c r="AG248" s="240"/>
      <c r="AH248" s="21"/>
      <c r="AI248" s="21"/>
      <c r="AJ248" s="240"/>
      <c r="AK248" s="21"/>
      <c r="AL248" s="21"/>
      <c r="AM248" s="240"/>
      <c r="AN248" s="21"/>
      <c r="AO248" s="21"/>
      <c r="AP248" s="240"/>
      <c r="AQ248" s="21"/>
      <c r="AR248" s="21"/>
      <c r="AS248" s="240"/>
      <c r="AT248" s="21"/>
      <c r="AU248" s="21"/>
      <c r="AV248" s="240"/>
      <c r="AW248" s="21"/>
      <c r="AX248" s="21"/>
      <c r="AY248" s="21"/>
      <c r="AZ248" s="21"/>
      <c r="BA248" s="21"/>
      <c r="BB248" s="21"/>
      <c r="BC248" s="21"/>
      <c r="BD248" s="21"/>
      <c r="BE248" s="240"/>
      <c r="BF248" s="240"/>
      <c r="BG248" s="418"/>
      <c r="BH248" s="418"/>
      <c r="BI248" s="303"/>
      <c r="BJ248" s="402"/>
      <c r="BK248" s="402"/>
      <c r="BL248" s="402"/>
      <c r="BM248" s="402"/>
    </row>
    <row r="249" spans="1:65" ht="30.6" customHeight="1" x14ac:dyDescent="0.4"/>
    <row r="250" spans="1:65" ht="24.6" customHeight="1" x14ac:dyDescent="0.4"/>
    <row r="251" spans="1:65" ht="27" customHeight="1" x14ac:dyDescent="0.4"/>
    <row r="252" spans="1:65" ht="25.5" customHeight="1" x14ac:dyDescent="0.4"/>
    <row r="253" spans="1:65" ht="30.6" customHeight="1" x14ac:dyDescent="0.4"/>
    <row r="254" spans="1:65" ht="30.6" customHeight="1" x14ac:dyDescent="0.4"/>
    <row r="255" spans="1:65" ht="27" customHeight="1" x14ac:dyDescent="0.4"/>
    <row r="256" spans="1:65" ht="24.6" customHeight="1" x14ac:dyDescent="0.4"/>
    <row r="257" ht="27" customHeight="1" x14ac:dyDescent="0.4"/>
    <row r="258" ht="24.6" customHeight="1" x14ac:dyDescent="0.4"/>
    <row r="259" ht="27" customHeight="1" x14ac:dyDescent="0.4"/>
    <row r="260" ht="30.6" customHeight="1" x14ac:dyDescent="0.4"/>
    <row r="261" ht="33" customHeight="1" x14ac:dyDescent="0.4"/>
    <row r="262" ht="27" customHeight="1" x14ac:dyDescent="0.4"/>
    <row r="263" ht="24.6" customHeight="1" x14ac:dyDescent="0.4"/>
    <row r="264" ht="27" customHeight="1" x14ac:dyDescent="0.4"/>
    <row r="265" ht="24.6" customHeight="1" x14ac:dyDescent="0.4"/>
    <row r="266" ht="27" customHeight="1" x14ac:dyDescent="0.4"/>
    <row r="267" ht="30.6" customHeight="1" x14ac:dyDescent="0.4"/>
    <row r="268" ht="24.6" customHeight="1" x14ac:dyDescent="0.4"/>
    <row r="269" ht="24.6" customHeight="1" x14ac:dyDescent="0.4"/>
    <row r="270" ht="27" customHeight="1" x14ac:dyDescent="0.4"/>
    <row r="271" ht="30.6" customHeight="1" x14ac:dyDescent="0.4"/>
    <row r="272" ht="30" customHeight="1" x14ac:dyDescent="0.4"/>
  </sheetData>
  <mergeCells count="1242">
    <mergeCell ref="A47:A48"/>
    <mergeCell ref="A60:A61"/>
    <mergeCell ref="A63:A64"/>
    <mergeCell ref="A77:A78"/>
    <mergeCell ref="A93:A94"/>
    <mergeCell ref="A100:A101"/>
    <mergeCell ref="BA134:BC134"/>
    <mergeCell ref="C199:BD199"/>
    <mergeCell ref="C200:BD200"/>
    <mergeCell ref="BE199:BI199"/>
    <mergeCell ref="BE200:BI200"/>
    <mergeCell ref="Z132:AA132"/>
    <mergeCell ref="X134:Y134"/>
    <mergeCell ref="AB133:AD133"/>
    <mergeCell ref="P132:Q132"/>
    <mergeCell ref="BG86:BG89"/>
    <mergeCell ref="BA87:BF87"/>
    <mergeCell ref="AK89:AL89"/>
    <mergeCell ref="Z136:AA136"/>
    <mergeCell ref="V144:AA144"/>
    <mergeCell ref="A145:E146"/>
    <mergeCell ref="A154:B154"/>
    <mergeCell ref="AE136:AG136"/>
    <mergeCell ref="BA133:BC133"/>
    <mergeCell ref="F141:H141"/>
    <mergeCell ref="R111:S111"/>
    <mergeCell ref="N119:N122"/>
    <mergeCell ref="B118:M118"/>
    <mergeCell ref="P118:Q118"/>
    <mergeCell ref="T132:U132"/>
    <mergeCell ref="T136:U136"/>
    <mergeCell ref="BH118:BI118"/>
    <mergeCell ref="AA225:AV226"/>
    <mergeCell ref="C161:BD161"/>
    <mergeCell ref="BE161:BI161"/>
    <mergeCell ref="A155:B155"/>
    <mergeCell ref="BH75:BI75"/>
    <mergeCell ref="AK75:AL75"/>
    <mergeCell ref="AK76:AL76"/>
    <mergeCell ref="Z75:AA75"/>
    <mergeCell ref="X75:Y75"/>
    <mergeCell ref="V75:W75"/>
    <mergeCell ref="T75:U75"/>
    <mergeCell ref="R75:S75"/>
    <mergeCell ref="X76:Y76"/>
    <mergeCell ref="Z76:AA76"/>
    <mergeCell ref="A166:B166"/>
    <mergeCell ref="C166:BD166"/>
    <mergeCell ref="BE166:BI166"/>
    <mergeCell ref="A162:B162"/>
    <mergeCell ref="C162:BD162"/>
    <mergeCell ref="BE162:BI162"/>
    <mergeCell ref="A163:B163"/>
    <mergeCell ref="C163:BD163"/>
    <mergeCell ref="BE163:BI163"/>
    <mergeCell ref="A164:B164"/>
    <mergeCell ref="C164:BD164"/>
    <mergeCell ref="T125:U125"/>
    <mergeCell ref="AK115:AL115"/>
    <mergeCell ref="P125:Q125"/>
    <mergeCell ref="AO168:BH168"/>
    <mergeCell ref="AF213:AY213"/>
    <mergeCell ref="AU141:BI143"/>
    <mergeCell ref="AH133:AJ133"/>
    <mergeCell ref="BF10:BF12"/>
    <mergeCell ref="BG10:BG12"/>
    <mergeCell ref="BH10:BH12"/>
    <mergeCell ref="BI10:BI12"/>
    <mergeCell ref="A161:B161"/>
    <mergeCell ref="BH98:BI98"/>
    <mergeCell ref="BH100:BI100"/>
    <mergeCell ref="BH104:BI104"/>
    <mergeCell ref="BH103:BI103"/>
    <mergeCell ref="BH108:BI108"/>
    <mergeCell ref="BH107:BI107"/>
    <mergeCell ref="BH110:BI110"/>
    <mergeCell ref="BH109:BI109"/>
    <mergeCell ref="U1:AN1"/>
    <mergeCell ref="AC148:AM148"/>
    <mergeCell ref="A98:A99"/>
    <mergeCell ref="A107:A108"/>
    <mergeCell ref="AK59:AL59"/>
    <mergeCell ref="X42:Y42"/>
    <mergeCell ref="Z42:AA42"/>
    <mergeCell ref="X43:Y43"/>
    <mergeCell ref="AX51:AZ51"/>
    <mergeCell ref="BH23:BI26"/>
    <mergeCell ref="BH49:BI52"/>
    <mergeCell ref="AK39:AL39"/>
    <mergeCell ref="AK54:AL54"/>
    <mergeCell ref="AK51:AN51"/>
    <mergeCell ref="BH55:BI55"/>
    <mergeCell ref="AU140:BI140"/>
    <mergeCell ref="F145:H146"/>
    <mergeCell ref="C149:BD149"/>
    <mergeCell ref="A159:B159"/>
    <mergeCell ref="T5:AM5"/>
    <mergeCell ref="T6:AM6"/>
    <mergeCell ref="A22:BI22"/>
    <mergeCell ref="W3:AK3"/>
    <mergeCell ref="AO80:AU80"/>
    <mergeCell ref="A82:O82"/>
    <mergeCell ref="A83:L83"/>
    <mergeCell ref="AO167:AU167"/>
    <mergeCell ref="A169:O169"/>
    <mergeCell ref="A170:L170"/>
    <mergeCell ref="BD136:BF136"/>
    <mergeCell ref="B113:M113"/>
    <mergeCell ref="P113:Q113"/>
    <mergeCell ref="Z113:AA113"/>
    <mergeCell ref="AK113:AL113"/>
    <mergeCell ref="BH113:BI113"/>
    <mergeCell ref="B114:M114"/>
    <mergeCell ref="P114:Q114"/>
    <mergeCell ref="R114:S114"/>
    <mergeCell ref="T114:U114"/>
    <mergeCell ref="A10:A12"/>
    <mergeCell ref="BB10:BB12"/>
    <mergeCell ref="V70:W70"/>
    <mergeCell ref="X70:Y70"/>
    <mergeCell ref="R113:S113"/>
    <mergeCell ref="AR135:AT135"/>
    <mergeCell ref="B72:M72"/>
    <mergeCell ref="BE149:BI149"/>
    <mergeCell ref="BH131:BI131"/>
    <mergeCell ref="BC10:BC12"/>
    <mergeCell ref="BD10:BD12"/>
    <mergeCell ref="BE10:BE12"/>
    <mergeCell ref="BH128:BI128"/>
    <mergeCell ref="BA120:BF120"/>
    <mergeCell ref="BA135:BC135"/>
    <mergeCell ref="AX133:AZ133"/>
    <mergeCell ref="P117:Q117"/>
    <mergeCell ref="R117:S117"/>
    <mergeCell ref="P131:Q131"/>
    <mergeCell ref="AK131:AL131"/>
    <mergeCell ref="R115:S115"/>
    <mergeCell ref="R125:S125"/>
    <mergeCell ref="Z114:AA114"/>
    <mergeCell ref="V116:W116"/>
    <mergeCell ref="BH119:BI122"/>
    <mergeCell ref="BH114:BI114"/>
    <mergeCell ref="BG119:BG122"/>
    <mergeCell ref="AO135:AQ135"/>
    <mergeCell ref="AU134:AW134"/>
    <mergeCell ref="AU135:AW135"/>
    <mergeCell ref="Z134:AA134"/>
    <mergeCell ref="AH135:AJ135"/>
    <mergeCell ref="R120:S122"/>
    <mergeCell ref="BA132:BC132"/>
    <mergeCell ref="R128:S128"/>
    <mergeCell ref="AK140:AT140"/>
    <mergeCell ref="AQ141:AT141"/>
    <mergeCell ref="AK141:AM141"/>
    <mergeCell ref="B105:M105"/>
    <mergeCell ref="B117:M117"/>
    <mergeCell ref="V103:W103"/>
    <mergeCell ref="AK108:AL108"/>
    <mergeCell ref="T104:U104"/>
    <mergeCell ref="AN141:AP141"/>
    <mergeCell ref="Z97:AA97"/>
    <mergeCell ref="T134:U134"/>
    <mergeCell ref="V134:W134"/>
    <mergeCell ref="T130:U130"/>
    <mergeCell ref="V141:AA141"/>
    <mergeCell ref="V133:W133"/>
    <mergeCell ref="X135:Y135"/>
    <mergeCell ref="AB136:AD136"/>
    <mergeCell ref="AH120:AN120"/>
    <mergeCell ref="AO120:AT120"/>
    <mergeCell ref="A136:O136"/>
    <mergeCell ref="AK121:AN121"/>
    <mergeCell ref="Z125:AA125"/>
    <mergeCell ref="V129:W129"/>
    <mergeCell ref="X129:Y129"/>
    <mergeCell ref="P134:Q134"/>
    <mergeCell ref="AK136:AN136"/>
    <mergeCell ref="AH134:AJ134"/>
    <mergeCell ref="AK132:AN132"/>
    <mergeCell ref="AK133:AN133"/>
    <mergeCell ref="AK100:AL100"/>
    <mergeCell ref="AK101:AL101"/>
    <mergeCell ref="P120:Q122"/>
    <mergeCell ref="B108:M108"/>
    <mergeCell ref="AU136:AW136"/>
    <mergeCell ref="AK125:AL125"/>
    <mergeCell ref="P126:Q126"/>
    <mergeCell ref="V131:W131"/>
    <mergeCell ref="T128:U128"/>
    <mergeCell ref="AR136:AT136"/>
    <mergeCell ref="AE133:AG133"/>
    <mergeCell ref="X136:Y136"/>
    <mergeCell ref="AK134:AN134"/>
    <mergeCell ref="AE134:AG134"/>
    <mergeCell ref="AB134:AD134"/>
    <mergeCell ref="P133:Q133"/>
    <mergeCell ref="R133:S133"/>
    <mergeCell ref="R132:S132"/>
    <mergeCell ref="Z116:AA116"/>
    <mergeCell ref="V115:W115"/>
    <mergeCell ref="AO134:AQ134"/>
    <mergeCell ref="X110:Y110"/>
    <mergeCell ref="V128:W128"/>
    <mergeCell ref="X128:Y128"/>
    <mergeCell ref="Z128:AA128"/>
    <mergeCell ref="AK128:AL128"/>
    <mergeCell ref="AK127:AL127"/>
    <mergeCell ref="V126:W126"/>
    <mergeCell ref="AO132:AQ132"/>
    <mergeCell ref="AR133:AT133"/>
    <mergeCell ref="R134:S134"/>
    <mergeCell ref="X133:Y133"/>
    <mergeCell ref="V127:W127"/>
    <mergeCell ref="P136:Q136"/>
    <mergeCell ref="AH136:AJ136"/>
    <mergeCell ref="BH27:BI27"/>
    <mergeCell ref="BH65:BI65"/>
    <mergeCell ref="BE177:BI177"/>
    <mergeCell ref="C176:BD176"/>
    <mergeCell ref="BE179:BI179"/>
    <mergeCell ref="BH71:BI71"/>
    <mergeCell ref="AK33:AL33"/>
    <mergeCell ref="Z43:AA43"/>
    <mergeCell ref="B43:M43"/>
    <mergeCell ref="BA25:BC25"/>
    <mergeCell ref="BD25:BF25"/>
    <mergeCell ref="AR25:AT25"/>
    <mergeCell ref="AK55:AL55"/>
    <mergeCell ref="AX25:AZ25"/>
    <mergeCell ref="AK28:AL28"/>
    <mergeCell ref="AK29:AL29"/>
    <mergeCell ref="AK26:AL26"/>
    <mergeCell ref="AK37:AL37"/>
    <mergeCell ref="AK36:AL36"/>
    <mergeCell ref="AK70:AL70"/>
    <mergeCell ref="T135:U135"/>
    <mergeCell ref="AO136:AQ136"/>
    <mergeCell ref="BH38:BI38"/>
    <mergeCell ref="BH39:BI39"/>
    <mergeCell ref="BH46:BI46"/>
    <mergeCell ref="AO51:AQ51"/>
    <mergeCell ref="AB86:BF86"/>
    <mergeCell ref="BH106:BI106"/>
    <mergeCell ref="X130:Y130"/>
    <mergeCell ref="AK130:AL130"/>
    <mergeCell ref="AK135:AN135"/>
    <mergeCell ref="T117:U117"/>
    <mergeCell ref="BH40:BI40"/>
    <mergeCell ref="BH42:BI42"/>
    <mergeCell ref="AO88:AQ88"/>
    <mergeCell ref="AR88:AT88"/>
    <mergeCell ref="AX88:AZ88"/>
    <mergeCell ref="R87:S89"/>
    <mergeCell ref="A179:B179"/>
    <mergeCell ref="C178:BD178"/>
    <mergeCell ref="BE175:BI175"/>
    <mergeCell ref="AX134:AZ134"/>
    <mergeCell ref="AX135:AZ135"/>
    <mergeCell ref="AR132:AT132"/>
    <mergeCell ref="AU132:AW132"/>
    <mergeCell ref="AK56:AL56"/>
    <mergeCell ref="AU87:AZ87"/>
    <mergeCell ref="AH87:AN87"/>
    <mergeCell ref="AU88:AW88"/>
    <mergeCell ref="AK96:AL96"/>
    <mergeCell ref="AK66:AL66"/>
    <mergeCell ref="AK63:AL63"/>
    <mergeCell ref="BH74:BI74"/>
    <mergeCell ref="AK74:AL74"/>
    <mergeCell ref="AK112:AL112"/>
    <mergeCell ref="BH112:BI112"/>
    <mergeCell ref="AK93:AL93"/>
    <mergeCell ref="AK88:AN88"/>
    <mergeCell ref="A109:A110"/>
    <mergeCell ref="V117:W117"/>
    <mergeCell ref="X117:Y117"/>
    <mergeCell ref="Z117:AA117"/>
    <mergeCell ref="R110:S110"/>
    <mergeCell ref="B116:M116"/>
    <mergeCell ref="BH43:BI43"/>
    <mergeCell ref="BH48:BI48"/>
    <mergeCell ref="BH72:BI72"/>
    <mergeCell ref="BH47:BI47"/>
    <mergeCell ref="AK48:AL48"/>
    <mergeCell ref="BH61:BI61"/>
    <mergeCell ref="BH70:BI70"/>
    <mergeCell ref="AO50:AT50"/>
    <mergeCell ref="AK46:AL46"/>
    <mergeCell ref="BH69:BI69"/>
    <mergeCell ref="BG49:BG52"/>
    <mergeCell ref="BH115:BI115"/>
    <mergeCell ref="AK104:AL104"/>
    <mergeCell ref="BH111:BI111"/>
    <mergeCell ref="BH97:BI97"/>
    <mergeCell ref="BH95:BI95"/>
    <mergeCell ref="AO87:AT87"/>
    <mergeCell ref="AK62:AL62"/>
    <mergeCell ref="BH59:BI59"/>
    <mergeCell ref="BH73:BI73"/>
    <mergeCell ref="BH60:BI60"/>
    <mergeCell ref="BH62:BI62"/>
    <mergeCell ref="BH96:BI96"/>
    <mergeCell ref="BH44:BI44"/>
    <mergeCell ref="AR51:AT51"/>
    <mergeCell ref="AK53:AL53"/>
    <mergeCell ref="BH53:BI53"/>
    <mergeCell ref="F10:J10"/>
    <mergeCell ref="B66:M66"/>
    <mergeCell ref="X103:Y103"/>
    <mergeCell ref="R96:S96"/>
    <mergeCell ref="P103:Q103"/>
    <mergeCell ref="V110:W110"/>
    <mergeCell ref="W19:AF19"/>
    <mergeCell ref="P106:Q106"/>
    <mergeCell ref="P109:Q109"/>
    <mergeCell ref="Z99:AA99"/>
    <mergeCell ref="X99:Y99"/>
    <mergeCell ref="V99:W99"/>
    <mergeCell ref="T99:U99"/>
    <mergeCell ref="V102:W102"/>
    <mergeCell ref="AB25:AD25"/>
    <mergeCell ref="Z70:AA70"/>
    <mergeCell ref="Z27:AA27"/>
    <mergeCell ref="Z46:AA46"/>
    <mergeCell ref="B10:E10"/>
    <mergeCell ref="A85:BH85"/>
    <mergeCell ref="BA88:BC88"/>
    <mergeCell ref="BD88:BF88"/>
    <mergeCell ref="BG23:BG26"/>
    <mergeCell ref="AB23:BF23"/>
    <mergeCell ref="BH93:BI93"/>
    <mergeCell ref="BH92:BI92"/>
    <mergeCell ref="BH94:BI94"/>
    <mergeCell ref="BH105:BI105"/>
    <mergeCell ref="V95:W95"/>
    <mergeCell ref="BH102:BI102"/>
    <mergeCell ref="R70:S70"/>
    <mergeCell ref="AU24:AZ24"/>
    <mergeCell ref="BA24:BF24"/>
    <mergeCell ref="AH24:AN24"/>
    <mergeCell ref="AK52:AL52"/>
    <mergeCell ref="P98:Q98"/>
    <mergeCell ref="P97:Q97"/>
    <mergeCell ref="B55:M55"/>
    <mergeCell ref="B127:M127"/>
    <mergeCell ref="P127:Q127"/>
    <mergeCell ref="R127:S127"/>
    <mergeCell ref="B97:M97"/>
    <mergeCell ref="R100:S100"/>
    <mergeCell ref="B103:M103"/>
    <mergeCell ref="N86:N89"/>
    <mergeCell ref="O86:O89"/>
    <mergeCell ref="V111:W111"/>
    <mergeCell ref="Z115:AA115"/>
    <mergeCell ref="Z111:AA111"/>
    <mergeCell ref="AH50:AN50"/>
    <mergeCell ref="R38:S38"/>
    <mergeCell ref="R33:S33"/>
    <mergeCell ref="R39:S39"/>
    <mergeCell ref="B42:M42"/>
    <mergeCell ref="P42:Q42"/>
    <mergeCell ref="R42:S42"/>
    <mergeCell ref="P43:Q43"/>
    <mergeCell ref="R43:S43"/>
    <mergeCell ref="Z30:AA30"/>
    <mergeCell ref="AK45:AL45"/>
    <mergeCell ref="V94:W94"/>
    <mergeCell ref="AK27:AL27"/>
    <mergeCell ref="Z74:AA74"/>
    <mergeCell ref="AK67:AL67"/>
    <mergeCell ref="A245:X245"/>
    <mergeCell ref="A135:O135"/>
    <mergeCell ref="P110:Q110"/>
    <mergeCell ref="Z108:AA108"/>
    <mergeCell ref="Z127:AA127"/>
    <mergeCell ref="X125:Y125"/>
    <mergeCell ref="X127:Y127"/>
    <mergeCell ref="X88:Y89"/>
    <mergeCell ref="C186:BD186"/>
    <mergeCell ref="AK107:AL107"/>
    <mergeCell ref="C158:BD158"/>
    <mergeCell ref="C192:BD192"/>
    <mergeCell ref="A178:B178"/>
    <mergeCell ref="P135:Q135"/>
    <mergeCell ref="A134:O134"/>
    <mergeCell ref="AB88:AD88"/>
    <mergeCell ref="AE88:AG88"/>
    <mergeCell ref="AU120:AZ120"/>
    <mergeCell ref="X115:Y115"/>
    <mergeCell ref="AH88:AJ88"/>
    <mergeCell ref="R126:S126"/>
    <mergeCell ref="X95:Y95"/>
    <mergeCell ref="X102:Y102"/>
    <mergeCell ref="Z102:AA102"/>
    <mergeCell ref="X118:Y118"/>
    <mergeCell ref="Z118:AA118"/>
    <mergeCell ref="X112:Y112"/>
    <mergeCell ref="Z112:AA112"/>
    <mergeCell ref="Z106:AA106"/>
    <mergeCell ref="Z100:AA100"/>
    <mergeCell ref="A182:B182"/>
    <mergeCell ref="C182:BD182"/>
    <mergeCell ref="AB121:AD121"/>
    <mergeCell ref="AE121:AG121"/>
    <mergeCell ref="AK122:AL122"/>
    <mergeCell ref="T102:U102"/>
    <mergeCell ref="X72:Y72"/>
    <mergeCell ref="Z72:AA72"/>
    <mergeCell ref="V101:W101"/>
    <mergeCell ref="X111:Y111"/>
    <mergeCell ref="X113:Y113"/>
    <mergeCell ref="AB119:BF119"/>
    <mergeCell ref="T70:U70"/>
    <mergeCell ref="Z105:AA105"/>
    <mergeCell ref="AK117:AL117"/>
    <mergeCell ref="V112:W112"/>
    <mergeCell ref="V114:W114"/>
    <mergeCell ref="X114:Y114"/>
    <mergeCell ref="V107:W107"/>
    <mergeCell ref="X97:Y97"/>
    <mergeCell ref="T120:AA120"/>
    <mergeCell ref="V108:W108"/>
    <mergeCell ref="AK34:AL34"/>
    <mergeCell ref="AK30:AL30"/>
    <mergeCell ref="AU25:AW25"/>
    <mergeCell ref="AK42:AL42"/>
    <mergeCell ref="AK98:AL98"/>
    <mergeCell ref="BA50:BF50"/>
    <mergeCell ref="AK68:AL68"/>
    <mergeCell ref="T111:U111"/>
    <mergeCell ref="X101:Y101"/>
    <mergeCell ref="AH25:AJ25"/>
    <mergeCell ref="R74:S74"/>
    <mergeCell ref="B86:M89"/>
    <mergeCell ref="B75:M75"/>
    <mergeCell ref="B74:M74"/>
    <mergeCell ref="P74:Q74"/>
    <mergeCell ref="X74:Y74"/>
    <mergeCell ref="X69:Y69"/>
    <mergeCell ref="X106:Y106"/>
    <mergeCell ref="X104:Y104"/>
    <mergeCell ref="N23:N26"/>
    <mergeCell ref="O23:O26"/>
    <mergeCell ref="X28:Y28"/>
    <mergeCell ref="V27:W27"/>
    <mergeCell ref="V28:W28"/>
    <mergeCell ref="B49:M52"/>
    <mergeCell ref="N49:N52"/>
    <mergeCell ref="O49:O52"/>
    <mergeCell ref="T47:U47"/>
    <mergeCell ref="R29:S29"/>
    <mergeCell ref="X29:Y29"/>
    <mergeCell ref="AB50:AG50"/>
    <mergeCell ref="AK72:AL72"/>
    <mergeCell ref="AK40:AL40"/>
    <mergeCell ref="AK65:AL65"/>
    <mergeCell ref="B70:M70"/>
    <mergeCell ref="P70:Q70"/>
    <mergeCell ref="P65:Q65"/>
    <mergeCell ref="B100:M100"/>
    <mergeCell ref="B101:M101"/>
    <mergeCell ref="P116:Q116"/>
    <mergeCell ref="P111:Q111"/>
    <mergeCell ref="R108:S108"/>
    <mergeCell ref="P105:Q105"/>
    <mergeCell ref="R102:S102"/>
    <mergeCell ref="T72:U72"/>
    <mergeCell ref="V72:W72"/>
    <mergeCell ref="T113:U113"/>
    <mergeCell ref="V113:W113"/>
    <mergeCell ref="B77:M77"/>
    <mergeCell ref="B96:M96"/>
    <mergeCell ref="V97:W97"/>
    <mergeCell ref="B76:M76"/>
    <mergeCell ref="P76:Q76"/>
    <mergeCell ref="T100:U100"/>
    <mergeCell ref="P87:Q89"/>
    <mergeCell ref="R72:S72"/>
    <mergeCell ref="B111:M111"/>
    <mergeCell ref="R116:S116"/>
    <mergeCell ref="B115:M115"/>
    <mergeCell ref="Z101:AA101"/>
    <mergeCell ref="AK97:AL97"/>
    <mergeCell ref="T74:U74"/>
    <mergeCell ref="AK61:AL61"/>
    <mergeCell ref="AK77:AL77"/>
    <mergeCell ref="BA136:BC136"/>
    <mergeCell ref="V136:W136"/>
    <mergeCell ref="A132:O132"/>
    <mergeCell ref="Z131:AA131"/>
    <mergeCell ref="X131:Y131"/>
    <mergeCell ref="AK116:AL116"/>
    <mergeCell ref="X116:Y116"/>
    <mergeCell ref="V125:W125"/>
    <mergeCell ref="B126:M126"/>
    <mergeCell ref="T133:U133"/>
    <mergeCell ref="T126:U126"/>
    <mergeCell ref="AR134:AT134"/>
    <mergeCell ref="AB132:AD132"/>
    <mergeCell ref="A117:A118"/>
    <mergeCell ref="A23:A26"/>
    <mergeCell ref="P32:Q32"/>
    <mergeCell ref="T101:U101"/>
    <mergeCell ref="X100:Y100"/>
    <mergeCell ref="T66:U66"/>
    <mergeCell ref="V66:W66"/>
    <mergeCell ref="A49:A52"/>
    <mergeCell ref="T27:U27"/>
    <mergeCell ref="B46:M46"/>
    <mergeCell ref="B68:M68"/>
    <mergeCell ref="B67:M67"/>
    <mergeCell ref="R68:S68"/>
    <mergeCell ref="R27:S27"/>
    <mergeCell ref="X36:Y36"/>
    <mergeCell ref="A133:O133"/>
    <mergeCell ref="B110:M110"/>
    <mergeCell ref="B128:M128"/>
    <mergeCell ref="P128:Q128"/>
    <mergeCell ref="I145:K146"/>
    <mergeCell ref="L145:N146"/>
    <mergeCell ref="V145:AA146"/>
    <mergeCell ref="AB145:AE146"/>
    <mergeCell ref="I141:K141"/>
    <mergeCell ref="B30:M30"/>
    <mergeCell ref="P39:Q39"/>
    <mergeCell ref="P60:Q60"/>
    <mergeCell ref="B40:M40"/>
    <mergeCell ref="P40:Q40"/>
    <mergeCell ref="T39:U39"/>
    <mergeCell ref="B31:M31"/>
    <mergeCell ref="P31:Q31"/>
    <mergeCell ref="B65:M65"/>
    <mergeCell ref="B64:M64"/>
    <mergeCell ref="B61:M61"/>
    <mergeCell ref="P61:Q61"/>
    <mergeCell ref="Z95:AA95"/>
    <mergeCell ref="X107:Y107"/>
    <mergeCell ref="R101:S101"/>
    <mergeCell ref="T108:U108"/>
    <mergeCell ref="P102:Q102"/>
    <mergeCell ref="P108:Q108"/>
    <mergeCell ref="Z37:AA37"/>
    <mergeCell ref="Z31:AA31"/>
    <mergeCell ref="B38:M38"/>
    <mergeCell ref="V40:W40"/>
    <mergeCell ref="X40:Y40"/>
    <mergeCell ref="X33:Y33"/>
    <mergeCell ref="B73:M73"/>
    <mergeCell ref="P73:Q73"/>
    <mergeCell ref="V68:W68"/>
    <mergeCell ref="R130:S130"/>
    <mergeCell ref="Z126:AA126"/>
    <mergeCell ref="V74:W74"/>
    <mergeCell ref="A86:A89"/>
    <mergeCell ref="O119:O122"/>
    <mergeCell ref="P119:AA119"/>
    <mergeCell ref="V47:W47"/>
    <mergeCell ref="X47:Y47"/>
    <mergeCell ref="V88:W89"/>
    <mergeCell ref="X32:Y32"/>
    <mergeCell ref="R31:S31"/>
    <mergeCell ref="T31:U31"/>
    <mergeCell ref="V31:W31"/>
    <mergeCell ref="X31:Y31"/>
    <mergeCell ref="T58:U58"/>
    <mergeCell ref="V51:W52"/>
    <mergeCell ref="T71:U71"/>
    <mergeCell ref="X71:Y71"/>
    <mergeCell ref="Z71:AA71"/>
    <mergeCell ref="V56:W56"/>
    <mergeCell ref="V59:W59"/>
    <mergeCell ref="V58:W58"/>
    <mergeCell ref="P72:Q72"/>
    <mergeCell ref="R92:S92"/>
    <mergeCell ref="T92:U92"/>
    <mergeCell ref="T37:U37"/>
    <mergeCell ref="V39:W39"/>
    <mergeCell ref="R55:S55"/>
    <mergeCell ref="X62:Y62"/>
    <mergeCell ref="T55:U55"/>
    <mergeCell ref="V55:W55"/>
    <mergeCell ref="Z55:AA55"/>
    <mergeCell ref="T29:U29"/>
    <mergeCell ref="Z28:AA28"/>
    <mergeCell ref="B63:M63"/>
    <mergeCell ref="B54:M54"/>
    <mergeCell ref="B48:M48"/>
    <mergeCell ref="B45:M45"/>
    <mergeCell ref="B47:M47"/>
    <mergeCell ref="B56:M56"/>
    <mergeCell ref="B92:M92"/>
    <mergeCell ref="B37:M37"/>
    <mergeCell ref="B59:M59"/>
    <mergeCell ref="X67:Y67"/>
    <mergeCell ref="V67:W67"/>
    <mergeCell ref="R58:S58"/>
    <mergeCell ref="V77:W77"/>
    <mergeCell ref="X77:Y77"/>
    <mergeCell ref="Z77:AA77"/>
    <mergeCell ref="B44:M44"/>
    <mergeCell ref="P44:Q44"/>
    <mergeCell ref="R44:S44"/>
    <mergeCell ref="T44:U44"/>
    <mergeCell ref="V44:W44"/>
    <mergeCell ref="X44:Y44"/>
    <mergeCell ref="P37:Q37"/>
    <mergeCell ref="Z68:AA68"/>
    <mergeCell ref="V69:W69"/>
    <mergeCell ref="Z73:AA73"/>
    <mergeCell ref="T36:U36"/>
    <mergeCell ref="X78:Y78"/>
    <mergeCell ref="P92:Q92"/>
    <mergeCell ref="R59:S59"/>
    <mergeCell ref="R54:S54"/>
    <mergeCell ref="V37:W37"/>
    <mergeCell ref="P64:Q64"/>
    <mergeCell ref="R64:S64"/>
    <mergeCell ref="T64:U64"/>
    <mergeCell ref="X46:Y46"/>
    <mergeCell ref="B107:M107"/>
    <mergeCell ref="X39:Y39"/>
    <mergeCell ref="P38:Q38"/>
    <mergeCell ref="V60:W60"/>
    <mergeCell ref="Z107:AA107"/>
    <mergeCell ref="V62:W62"/>
    <mergeCell ref="R99:S99"/>
    <mergeCell ref="T50:AA50"/>
    <mergeCell ref="Z62:AA62"/>
    <mergeCell ref="R67:S67"/>
    <mergeCell ref="P68:Q68"/>
    <mergeCell ref="R104:S104"/>
    <mergeCell ref="R37:S37"/>
    <mergeCell ref="T107:U107"/>
    <mergeCell ref="V106:W106"/>
    <mergeCell ref="T57:U57"/>
    <mergeCell ref="V57:W57"/>
    <mergeCell ref="X57:Y57"/>
    <mergeCell ref="T103:U103"/>
    <mergeCell ref="B58:M58"/>
    <mergeCell ref="V100:W100"/>
    <mergeCell ref="Z66:AA66"/>
    <mergeCell ref="P55:Q55"/>
    <mergeCell ref="T63:U63"/>
    <mergeCell ref="T59:U59"/>
    <mergeCell ref="V34:W34"/>
    <mergeCell ref="Z69:AA69"/>
    <mergeCell ref="P101:Q101"/>
    <mergeCell ref="Z92:AA92"/>
    <mergeCell ref="T78:U78"/>
    <mergeCell ref="V78:W78"/>
    <mergeCell ref="P36:Q36"/>
    <mergeCell ref="R36:S36"/>
    <mergeCell ref="T40:U40"/>
    <mergeCell ref="B62:M62"/>
    <mergeCell ref="P94:Q94"/>
    <mergeCell ref="R94:S94"/>
    <mergeCell ref="P78:Q78"/>
    <mergeCell ref="V92:W92"/>
    <mergeCell ref="X92:Y92"/>
    <mergeCell ref="V36:W36"/>
    <mergeCell ref="T60:U60"/>
    <mergeCell ref="P48:Q48"/>
    <mergeCell ref="Z65:AA65"/>
    <mergeCell ref="B39:M39"/>
    <mergeCell ref="T35:U35"/>
    <mergeCell ref="V35:W35"/>
    <mergeCell ref="X35:Y35"/>
    <mergeCell ref="Z35:AA35"/>
    <mergeCell ref="R53:S53"/>
    <mergeCell ref="T53:U53"/>
    <mergeCell ref="V53:W53"/>
    <mergeCell ref="X53:Y53"/>
    <mergeCell ref="Z53:AA53"/>
    <mergeCell ref="B57:M57"/>
    <mergeCell ref="P57:Q57"/>
    <mergeCell ref="R57:S57"/>
    <mergeCell ref="A243:X243"/>
    <mergeCell ref="A217:Y217"/>
    <mergeCell ref="A152:B152"/>
    <mergeCell ref="A192:B192"/>
    <mergeCell ref="A241:S241"/>
    <mergeCell ref="A185:B185"/>
    <mergeCell ref="AF232:AK232"/>
    <mergeCell ref="A232:F232"/>
    <mergeCell ref="A234:V235"/>
    <mergeCell ref="C180:BD180"/>
    <mergeCell ref="C197:BD197"/>
    <mergeCell ref="A239:F239"/>
    <mergeCell ref="A237:F237"/>
    <mergeCell ref="BE188:BI188"/>
    <mergeCell ref="BE189:BI189"/>
    <mergeCell ref="BE190:BI190"/>
    <mergeCell ref="BE191:BI191"/>
    <mergeCell ref="A191:B191"/>
    <mergeCell ref="A153:B153"/>
    <mergeCell ref="BE196:BI196"/>
    <mergeCell ref="C154:BD154"/>
    <mergeCell ref="BE187:BI187"/>
    <mergeCell ref="BE156:BI156"/>
    <mergeCell ref="C156:BD156"/>
    <mergeCell ref="A195:B195"/>
    <mergeCell ref="C195:BD195"/>
    <mergeCell ref="BE195:BI195"/>
    <mergeCell ref="BE159:BI159"/>
    <mergeCell ref="A160:B160"/>
    <mergeCell ref="C160:BD160"/>
    <mergeCell ref="AF209:BC209"/>
    <mergeCell ref="A157:B157"/>
    <mergeCell ref="A238:F238"/>
    <mergeCell ref="A176:B176"/>
    <mergeCell ref="A193:B193"/>
    <mergeCell ref="C153:BD153"/>
    <mergeCell ref="AF217:BG217"/>
    <mergeCell ref="A236:X236"/>
    <mergeCell ref="A230:F230"/>
    <mergeCell ref="A229:F229"/>
    <mergeCell ref="AF229:AK229"/>
    <mergeCell ref="BE158:BI158"/>
    <mergeCell ref="A180:B180"/>
    <mergeCell ref="P75:Q75"/>
    <mergeCell ref="T87:AA87"/>
    <mergeCell ref="A81:X81"/>
    <mergeCell ref="AB87:AG87"/>
    <mergeCell ref="A200:B200"/>
    <mergeCell ref="AF220:BE220"/>
    <mergeCell ref="P96:Q96"/>
    <mergeCell ref="V96:W96"/>
    <mergeCell ref="C185:BD185"/>
    <mergeCell ref="BE181:BI181"/>
    <mergeCell ref="BE182:BI182"/>
    <mergeCell ref="A184:B184"/>
    <mergeCell ref="BE198:BI198"/>
    <mergeCell ref="BE193:BI193"/>
    <mergeCell ref="BE176:BI176"/>
    <mergeCell ref="BE197:BI197"/>
    <mergeCell ref="A194:B194"/>
    <mergeCell ref="A199:B199"/>
    <mergeCell ref="AB144:AE144"/>
    <mergeCell ref="AF144:AJ144"/>
    <mergeCell ref="AE135:AG135"/>
    <mergeCell ref="AE25:AG25"/>
    <mergeCell ref="P63:Q63"/>
    <mergeCell ref="T62:U62"/>
    <mergeCell ref="Z44:AA44"/>
    <mergeCell ref="Z32:AA32"/>
    <mergeCell ref="T34:U34"/>
    <mergeCell ref="B32:M32"/>
    <mergeCell ref="B27:M27"/>
    <mergeCell ref="O144:U144"/>
    <mergeCell ref="AU144:BI146"/>
    <mergeCell ref="BE192:BI192"/>
    <mergeCell ref="C193:BD193"/>
    <mergeCell ref="A181:B181"/>
    <mergeCell ref="C181:BD181"/>
    <mergeCell ref="F144:H144"/>
    <mergeCell ref="I144:K144"/>
    <mergeCell ref="L144:N144"/>
    <mergeCell ref="AK38:AL38"/>
    <mergeCell ref="AH51:AJ51"/>
    <mergeCell ref="T46:U46"/>
    <mergeCell ref="AB51:AD51"/>
    <mergeCell ref="P59:Q59"/>
    <mergeCell ref="BE180:BI180"/>
    <mergeCell ref="AE132:AG132"/>
    <mergeCell ref="C177:BD177"/>
    <mergeCell ref="C190:BD190"/>
    <mergeCell ref="C191:BD191"/>
    <mergeCell ref="C179:BD179"/>
    <mergeCell ref="C187:BD187"/>
    <mergeCell ref="C188:BD188"/>
    <mergeCell ref="C189:BD189"/>
    <mergeCell ref="A187:B187"/>
    <mergeCell ref="K10:N10"/>
    <mergeCell ref="O10:S10"/>
    <mergeCell ref="T10:W10"/>
    <mergeCell ref="X10:Z10"/>
    <mergeCell ref="AA10:AE10"/>
    <mergeCell ref="X41:Y41"/>
    <mergeCell ref="Z41:AA41"/>
    <mergeCell ref="AK41:AL41"/>
    <mergeCell ref="T45:U45"/>
    <mergeCell ref="R97:S97"/>
    <mergeCell ref="V76:W76"/>
    <mergeCell ref="A151:B151"/>
    <mergeCell ref="A197:B197"/>
    <mergeCell ref="BE150:BI150"/>
    <mergeCell ref="A149:B149"/>
    <mergeCell ref="O141:U141"/>
    <mergeCell ref="Z133:AA133"/>
    <mergeCell ref="V135:W135"/>
    <mergeCell ref="V132:W132"/>
    <mergeCell ref="B36:M36"/>
    <mergeCell ref="X30:Y30"/>
    <mergeCell ref="R24:S26"/>
    <mergeCell ref="B33:M33"/>
    <mergeCell ref="B29:M29"/>
    <mergeCell ref="B28:M28"/>
    <mergeCell ref="P30:Q30"/>
    <mergeCell ref="P28:Q28"/>
    <mergeCell ref="P54:Q54"/>
    <mergeCell ref="Z33:AA33"/>
    <mergeCell ref="Z39:AA39"/>
    <mergeCell ref="AB24:AG24"/>
    <mergeCell ref="V30:W30"/>
    <mergeCell ref="AF10:AJ10"/>
    <mergeCell ref="P24:Q26"/>
    <mergeCell ref="P23:AA23"/>
    <mergeCell ref="T24:AA24"/>
    <mergeCell ref="T25:U26"/>
    <mergeCell ref="V25:W26"/>
    <mergeCell ref="X25:Y26"/>
    <mergeCell ref="AK25:AN25"/>
    <mergeCell ref="W21:AG21"/>
    <mergeCell ref="AK10:AN10"/>
    <mergeCell ref="X37:Y37"/>
    <mergeCell ref="B23:M26"/>
    <mergeCell ref="T93:U93"/>
    <mergeCell ref="V93:W93"/>
    <mergeCell ref="X93:Y93"/>
    <mergeCell ref="Z93:AA93"/>
    <mergeCell ref="B34:M34"/>
    <mergeCell ref="Z47:AA47"/>
    <mergeCell ref="AK47:AL47"/>
    <mergeCell ref="P58:Q58"/>
    <mergeCell ref="AK31:AL31"/>
    <mergeCell ref="V29:W29"/>
    <mergeCell ref="P29:Q29"/>
    <mergeCell ref="P34:Q34"/>
    <mergeCell ref="T28:U28"/>
    <mergeCell ref="T42:U42"/>
    <mergeCell ref="V42:W42"/>
    <mergeCell ref="T33:U33"/>
    <mergeCell ref="R48:S48"/>
    <mergeCell ref="R28:S28"/>
    <mergeCell ref="X27:Y27"/>
    <mergeCell ref="B35:M35"/>
    <mergeCell ref="BH29:BI29"/>
    <mergeCell ref="BH30:BI30"/>
    <mergeCell ref="BH32:BI32"/>
    <mergeCell ref="AO10:AS10"/>
    <mergeCell ref="AX10:BA10"/>
    <mergeCell ref="BA51:BC51"/>
    <mergeCell ref="BD51:BF51"/>
    <mergeCell ref="R34:S34"/>
    <mergeCell ref="T30:U30"/>
    <mergeCell ref="V63:W63"/>
    <mergeCell ref="Z25:AA26"/>
    <mergeCell ref="Z29:AA29"/>
    <mergeCell ref="R30:S30"/>
    <mergeCell ref="R32:S32"/>
    <mergeCell ref="X51:Y52"/>
    <mergeCell ref="Z51:AA52"/>
    <mergeCell ref="AT10:AW10"/>
    <mergeCell ref="X56:Y56"/>
    <mergeCell ref="Z59:AA59"/>
    <mergeCell ref="Z60:AA60"/>
    <mergeCell ref="X60:Y60"/>
    <mergeCell ref="Z63:AA63"/>
    <mergeCell ref="Z54:AA54"/>
    <mergeCell ref="R56:S56"/>
    <mergeCell ref="BH41:BI41"/>
    <mergeCell ref="X38:Y38"/>
    <mergeCell ref="T32:U32"/>
    <mergeCell ref="AO24:AT24"/>
    <mergeCell ref="AU50:AZ50"/>
    <mergeCell ref="BH63:BI63"/>
    <mergeCell ref="AO25:AQ25"/>
    <mergeCell ref="AK32:AL32"/>
    <mergeCell ref="BH33:BI33"/>
    <mergeCell ref="AB141:AE141"/>
    <mergeCell ref="AE51:AG51"/>
    <mergeCell ref="AB49:BF49"/>
    <mergeCell ref="BH86:BI89"/>
    <mergeCell ref="V105:W105"/>
    <mergeCell ref="P27:Q27"/>
    <mergeCell ref="AU51:AW51"/>
    <mergeCell ref="V38:W38"/>
    <mergeCell ref="AK106:AL106"/>
    <mergeCell ref="R135:S135"/>
    <mergeCell ref="Z56:AA56"/>
    <mergeCell ref="P62:Q62"/>
    <mergeCell ref="T65:U65"/>
    <mergeCell ref="P66:Q66"/>
    <mergeCell ref="Z61:AA61"/>
    <mergeCell ref="R47:S47"/>
    <mergeCell ref="Z88:AA89"/>
    <mergeCell ref="T88:U89"/>
    <mergeCell ref="T41:U41"/>
    <mergeCell ref="V41:W41"/>
    <mergeCell ref="T38:U38"/>
    <mergeCell ref="Z36:AA36"/>
    <mergeCell ref="Z38:AA38"/>
    <mergeCell ref="BH34:BI34"/>
    <mergeCell ref="BH36:BI36"/>
    <mergeCell ref="X48:Y48"/>
    <mergeCell ref="P49:AA49"/>
    <mergeCell ref="R46:S46"/>
    <mergeCell ref="BH31:BI31"/>
    <mergeCell ref="P35:Q35"/>
    <mergeCell ref="R35:S35"/>
    <mergeCell ref="DK209:DW209"/>
    <mergeCell ref="BH67:BI67"/>
    <mergeCell ref="BH68:BI68"/>
    <mergeCell ref="Z135:AA135"/>
    <mergeCell ref="T105:U105"/>
    <mergeCell ref="R107:S107"/>
    <mergeCell ref="P115:Q115"/>
    <mergeCell ref="X105:Y105"/>
    <mergeCell ref="T68:U68"/>
    <mergeCell ref="P67:Q67"/>
    <mergeCell ref="R106:S106"/>
    <mergeCell ref="R71:S71"/>
    <mergeCell ref="V71:W71"/>
    <mergeCell ref="R73:S73"/>
    <mergeCell ref="T73:U73"/>
    <mergeCell ref="V73:W73"/>
    <mergeCell ref="C157:BD157"/>
    <mergeCell ref="C152:BD152"/>
    <mergeCell ref="B69:M69"/>
    <mergeCell ref="P69:Q69"/>
    <mergeCell ref="R69:S69"/>
    <mergeCell ref="T69:U69"/>
    <mergeCell ref="AK111:AL111"/>
    <mergeCell ref="T96:U96"/>
    <mergeCell ref="X96:Y96"/>
    <mergeCell ref="Z96:AA96"/>
    <mergeCell ref="B94:M94"/>
    <mergeCell ref="B95:M95"/>
    <mergeCell ref="P95:Q95"/>
    <mergeCell ref="X94:Y94"/>
    <mergeCell ref="T94:U94"/>
    <mergeCell ref="B125:M125"/>
    <mergeCell ref="AK35:AL35"/>
    <mergeCell ref="BH35:BI35"/>
    <mergeCell ref="P33:Q33"/>
    <mergeCell ref="X34:Y34"/>
    <mergeCell ref="V32:W32"/>
    <mergeCell ref="B41:M41"/>
    <mergeCell ref="P41:Q41"/>
    <mergeCell ref="R41:S41"/>
    <mergeCell ref="AK103:AL103"/>
    <mergeCell ref="B71:M71"/>
    <mergeCell ref="P71:Q71"/>
    <mergeCell ref="B78:M78"/>
    <mergeCell ref="P77:Q77"/>
    <mergeCell ref="R77:S77"/>
    <mergeCell ref="T77:U77"/>
    <mergeCell ref="P86:AA86"/>
    <mergeCell ref="BH37:BI37"/>
    <mergeCell ref="V33:W33"/>
    <mergeCell ref="Z40:AA40"/>
    <mergeCell ref="Z34:AA34"/>
    <mergeCell ref="R40:S40"/>
    <mergeCell ref="BH54:BI54"/>
    <mergeCell ref="P45:Q45"/>
    <mergeCell ref="R45:S45"/>
    <mergeCell ref="P46:Q46"/>
    <mergeCell ref="R60:S60"/>
    <mergeCell ref="R62:S62"/>
    <mergeCell ref="V48:W48"/>
    <mergeCell ref="R103:S103"/>
    <mergeCell ref="BH45:BI45"/>
    <mergeCell ref="B53:M53"/>
    <mergeCell ref="P53:Q53"/>
    <mergeCell ref="P47:Q47"/>
    <mergeCell ref="R98:S98"/>
    <mergeCell ref="X98:Y98"/>
    <mergeCell ref="R50:S52"/>
    <mergeCell ref="T56:U56"/>
    <mergeCell ref="X63:Y63"/>
    <mergeCell ref="P50:Q52"/>
    <mergeCell ref="R63:S63"/>
    <mergeCell ref="T51:U52"/>
    <mergeCell ref="T67:U67"/>
    <mergeCell ref="Z78:AA78"/>
    <mergeCell ref="AK78:AL78"/>
    <mergeCell ref="AK73:AL73"/>
    <mergeCell ref="Z67:AA67"/>
    <mergeCell ref="Z103:AA103"/>
    <mergeCell ref="B112:M112"/>
    <mergeCell ref="X108:Y108"/>
    <mergeCell ref="B104:M104"/>
    <mergeCell ref="P104:Q104"/>
    <mergeCell ref="AK109:AL109"/>
    <mergeCell ref="AK105:AL105"/>
    <mergeCell ref="V104:W104"/>
    <mergeCell ref="T110:U110"/>
    <mergeCell ref="X73:Y73"/>
    <mergeCell ref="Z94:AA94"/>
    <mergeCell ref="B93:M93"/>
    <mergeCell ref="P93:Q93"/>
    <mergeCell ref="R93:S93"/>
    <mergeCell ref="P100:Q100"/>
    <mergeCell ref="B98:M98"/>
    <mergeCell ref="T98:U98"/>
    <mergeCell ref="T48:U48"/>
    <mergeCell ref="V45:W45"/>
    <mergeCell ref="X45:Y45"/>
    <mergeCell ref="Z45:AA45"/>
    <mergeCell ref="R78:S78"/>
    <mergeCell ref="R95:S95"/>
    <mergeCell ref="T95:U95"/>
    <mergeCell ref="V54:W54"/>
    <mergeCell ref="X68:Y68"/>
    <mergeCell ref="X66:Y66"/>
    <mergeCell ref="V46:W46"/>
    <mergeCell ref="AK69:AL69"/>
    <mergeCell ref="X58:Y58"/>
    <mergeCell ref="Z58:AA58"/>
    <mergeCell ref="T90:U90"/>
    <mergeCell ref="V90:W90"/>
    <mergeCell ref="X90:Y90"/>
    <mergeCell ref="X65:Y65"/>
    <mergeCell ref="X54:Y54"/>
    <mergeCell ref="R76:S76"/>
    <mergeCell ref="T76:U76"/>
    <mergeCell ref="T54:U54"/>
    <mergeCell ref="AK60:AL60"/>
    <mergeCell ref="R65:S65"/>
    <mergeCell ref="Z48:AA48"/>
    <mergeCell ref="X59:Y59"/>
    <mergeCell ref="R109:S109"/>
    <mergeCell ref="BH116:BI116"/>
    <mergeCell ref="T116:U116"/>
    <mergeCell ref="T127:U127"/>
    <mergeCell ref="BH125:BI125"/>
    <mergeCell ref="BA121:BC121"/>
    <mergeCell ref="BH90:BI90"/>
    <mergeCell ref="V98:W98"/>
    <mergeCell ref="T97:U97"/>
    <mergeCell ref="AK95:AL95"/>
    <mergeCell ref="P112:Q112"/>
    <mergeCell ref="V64:W64"/>
    <mergeCell ref="X64:Y64"/>
    <mergeCell ref="Z64:AA64"/>
    <mergeCell ref="AK110:AL110"/>
    <mergeCell ref="R105:S105"/>
    <mergeCell ref="Z109:AA109"/>
    <mergeCell ref="T109:U109"/>
    <mergeCell ref="T106:U106"/>
    <mergeCell ref="Z110:AA110"/>
    <mergeCell ref="X109:Y109"/>
    <mergeCell ref="Z104:AA104"/>
    <mergeCell ref="P56:Q56"/>
    <mergeCell ref="T115:U115"/>
    <mergeCell ref="AB120:AG120"/>
    <mergeCell ref="T121:U122"/>
    <mergeCell ref="V121:W122"/>
    <mergeCell ref="X121:Y122"/>
    <mergeCell ref="Z121:AA122"/>
    <mergeCell ref="BH57:BI57"/>
    <mergeCell ref="V142:AA143"/>
    <mergeCell ref="B90:M90"/>
    <mergeCell ref="P90:Q90"/>
    <mergeCell ref="R90:S90"/>
    <mergeCell ref="R112:S112"/>
    <mergeCell ref="B60:M60"/>
    <mergeCell ref="A131:O131"/>
    <mergeCell ref="BD121:BF121"/>
    <mergeCell ref="R118:S118"/>
    <mergeCell ref="T118:U118"/>
    <mergeCell ref="V118:W118"/>
    <mergeCell ref="B102:M102"/>
    <mergeCell ref="AK102:AL102"/>
    <mergeCell ref="Z98:AA98"/>
    <mergeCell ref="P99:Q99"/>
    <mergeCell ref="B99:M99"/>
    <mergeCell ref="B109:M109"/>
    <mergeCell ref="BH99:BI99"/>
    <mergeCell ref="BH101:BI101"/>
    <mergeCell ref="B106:M106"/>
    <mergeCell ref="V65:W65"/>
    <mergeCell ref="R66:S66"/>
    <mergeCell ref="AK64:AL64"/>
    <mergeCell ref="R61:S61"/>
    <mergeCell ref="T61:U61"/>
    <mergeCell ref="V61:W61"/>
    <mergeCell ref="X61:Y61"/>
    <mergeCell ref="BH58:BI58"/>
    <mergeCell ref="BH76:BI76"/>
    <mergeCell ref="AU133:AW133"/>
    <mergeCell ref="AX132:AZ132"/>
    <mergeCell ref="A203:B203"/>
    <mergeCell ref="C203:BD203"/>
    <mergeCell ref="BE203:BI203"/>
    <mergeCell ref="O142:U143"/>
    <mergeCell ref="BE151:BI151"/>
    <mergeCell ref="A205:BE205"/>
    <mergeCell ref="C196:BD196"/>
    <mergeCell ref="A198:B198"/>
    <mergeCell ref="C198:BD198"/>
    <mergeCell ref="A196:B196"/>
    <mergeCell ref="A141:E141"/>
    <mergeCell ref="C194:BD194"/>
    <mergeCell ref="BE194:BI194"/>
    <mergeCell ref="C175:BD175"/>
    <mergeCell ref="BE154:BI154"/>
    <mergeCell ref="A165:B165"/>
    <mergeCell ref="C165:BD165"/>
    <mergeCell ref="BE165:BI165"/>
    <mergeCell ref="A183:B183"/>
    <mergeCell ref="C183:BD183"/>
    <mergeCell ref="BE183:BI183"/>
    <mergeCell ref="A189:B189"/>
    <mergeCell ref="A190:B190"/>
    <mergeCell ref="A186:B186"/>
    <mergeCell ref="A177:B177"/>
    <mergeCell ref="A158:B158"/>
    <mergeCell ref="BE164:BI164"/>
    <mergeCell ref="C159:BD159"/>
    <mergeCell ref="A173:B173"/>
    <mergeCell ref="C173:BD173"/>
    <mergeCell ref="BE173:BI173"/>
    <mergeCell ref="A174:B174"/>
    <mergeCell ref="AV139:AX139"/>
    <mergeCell ref="A171:BH171"/>
    <mergeCell ref="A172:B172"/>
    <mergeCell ref="C172:BD172"/>
    <mergeCell ref="BE172:BI172"/>
    <mergeCell ref="A201:B201"/>
    <mergeCell ref="A202:B202"/>
    <mergeCell ref="C201:BD201"/>
    <mergeCell ref="BE201:BI201"/>
    <mergeCell ref="C202:BD202"/>
    <mergeCell ref="BE202:BI202"/>
    <mergeCell ref="AL139:AM139"/>
    <mergeCell ref="AO133:AQ133"/>
    <mergeCell ref="AH121:AJ121"/>
    <mergeCell ref="AO121:AQ121"/>
    <mergeCell ref="AR121:AT121"/>
    <mergeCell ref="AU121:AW121"/>
    <mergeCell ref="AX121:AZ121"/>
    <mergeCell ref="X126:Y126"/>
    <mergeCell ref="C174:BD174"/>
    <mergeCell ref="BE174:BI174"/>
    <mergeCell ref="A150:B150"/>
    <mergeCell ref="A144:E144"/>
    <mergeCell ref="O145:U146"/>
    <mergeCell ref="C150:BD150"/>
    <mergeCell ref="Z129:AA129"/>
    <mergeCell ref="BH129:BI129"/>
    <mergeCell ref="BH130:BI130"/>
    <mergeCell ref="BD134:BF134"/>
    <mergeCell ref="BD133:BF133"/>
    <mergeCell ref="B130:M130"/>
    <mergeCell ref="P130:Q130"/>
    <mergeCell ref="BN30:BQ30"/>
    <mergeCell ref="A207:BI207"/>
    <mergeCell ref="BH56:BI56"/>
    <mergeCell ref="BH64:BI64"/>
    <mergeCell ref="BH78:BI78"/>
    <mergeCell ref="BH77:BI77"/>
    <mergeCell ref="B129:M129"/>
    <mergeCell ref="P129:Q129"/>
    <mergeCell ref="R129:S129"/>
    <mergeCell ref="T129:U129"/>
    <mergeCell ref="R131:S131"/>
    <mergeCell ref="T131:U131"/>
    <mergeCell ref="BE153:BI153"/>
    <mergeCell ref="C151:BD151"/>
    <mergeCell ref="C155:BD155"/>
    <mergeCell ref="BE184:BI184"/>
    <mergeCell ref="BE155:BI155"/>
    <mergeCell ref="BE152:BI152"/>
    <mergeCell ref="BH126:BI126"/>
    <mergeCell ref="O140:AJ140"/>
    <mergeCell ref="A119:A122"/>
    <mergeCell ref="B119:M122"/>
    <mergeCell ref="AX136:AZ136"/>
    <mergeCell ref="AF145:AJ146"/>
    <mergeCell ref="AH132:AJ132"/>
    <mergeCell ref="AF141:AJ141"/>
    <mergeCell ref="V130:W130"/>
    <mergeCell ref="BE160:BI160"/>
    <mergeCell ref="C184:BD184"/>
    <mergeCell ref="X132:Y132"/>
    <mergeCell ref="R136:S136"/>
    <mergeCell ref="AB135:AD135"/>
    <mergeCell ref="A209:S209"/>
    <mergeCell ref="BA139:BB139"/>
    <mergeCell ref="A168:X168"/>
    <mergeCell ref="AF215:AO215"/>
    <mergeCell ref="AF214:AU214"/>
    <mergeCell ref="A219:L219"/>
    <mergeCell ref="AF218:AQ218"/>
    <mergeCell ref="A220:W220"/>
    <mergeCell ref="AF221:AK221"/>
    <mergeCell ref="AM221:AR221"/>
    <mergeCell ref="BH117:BI117"/>
    <mergeCell ref="AB142:AE143"/>
    <mergeCell ref="AF142:AJ143"/>
    <mergeCell ref="AK142:AM146"/>
    <mergeCell ref="AN142:AP146"/>
    <mergeCell ref="AQ142:AT146"/>
    <mergeCell ref="A142:E143"/>
    <mergeCell ref="F142:H143"/>
    <mergeCell ref="I142:K143"/>
    <mergeCell ref="L142:N143"/>
    <mergeCell ref="BE157:BI157"/>
    <mergeCell ref="A175:B175"/>
    <mergeCell ref="A188:B188"/>
    <mergeCell ref="A156:B156"/>
    <mergeCell ref="L141:N141"/>
    <mergeCell ref="A140:N140"/>
    <mergeCell ref="BE178:BI178"/>
    <mergeCell ref="BE186:BI186"/>
    <mergeCell ref="BE185:BI185"/>
    <mergeCell ref="A213:R213"/>
    <mergeCell ref="AF210:AT210"/>
    <mergeCell ref="AR139:AS139"/>
    <mergeCell ref="B4:N4"/>
    <mergeCell ref="B91:M91"/>
    <mergeCell ref="P91:Q91"/>
    <mergeCell ref="R91:S91"/>
    <mergeCell ref="T91:U91"/>
    <mergeCell ref="V91:W91"/>
    <mergeCell ref="X91:Y91"/>
    <mergeCell ref="BH91:BI91"/>
    <mergeCell ref="B123:M123"/>
    <mergeCell ref="P123:Q123"/>
    <mergeCell ref="R123:S123"/>
    <mergeCell ref="T123:U123"/>
    <mergeCell ref="V123:W123"/>
    <mergeCell ref="X123:Y123"/>
    <mergeCell ref="Z123:AA123"/>
    <mergeCell ref="AK123:AL123"/>
    <mergeCell ref="B124:M124"/>
    <mergeCell ref="P124:Q124"/>
    <mergeCell ref="R124:S124"/>
    <mergeCell ref="T124:U124"/>
    <mergeCell ref="V124:W124"/>
    <mergeCell ref="X124:Y124"/>
    <mergeCell ref="Z124:AA124"/>
    <mergeCell ref="AK124:AL124"/>
    <mergeCell ref="BH124:BI124"/>
    <mergeCell ref="T112:U112"/>
    <mergeCell ref="B6:L6"/>
    <mergeCell ref="AO81:BH81"/>
    <mergeCell ref="P107:Q107"/>
    <mergeCell ref="V109:W109"/>
    <mergeCell ref="Z57:AA57"/>
    <mergeCell ref="AK57:AL57"/>
  </mergeCells>
  <phoneticPr fontId="23" type="noConversion"/>
  <printOptions horizontalCentered="1"/>
  <pageMargins left="0" right="0" top="0.39370078740157483" bottom="0" header="0" footer="0"/>
  <pageSetup paperSize="9" scale="14" fitToHeight="0" orientation="landscape" r:id="rId1"/>
  <rowBreaks count="4" manualBreakCount="4">
    <brk id="48" max="60" man="1"/>
    <brk id="83" max="60" man="1"/>
    <brk id="118" max="60" man="1"/>
    <brk id="170" max="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Примерный учебный план</vt:lpstr>
      <vt:lpstr>Лист1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USER</cp:lastModifiedBy>
  <cp:lastPrinted>2021-04-25T07:32:39Z</cp:lastPrinted>
  <dcterms:created xsi:type="dcterms:W3CDTF">1999-02-26T09:40:51Z</dcterms:created>
  <dcterms:modified xsi:type="dcterms:W3CDTF">2021-04-25T07:37:42Z</dcterms:modified>
</cp:coreProperties>
</file>