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vko\Desktop\Новая папка\"/>
    </mc:Choice>
  </mc:AlternateContent>
  <bookViews>
    <workbookView xWindow="0" yWindow="0" windowWidth="28545" windowHeight="11760" tabRatio="584"/>
  </bookViews>
  <sheets>
    <sheet name="Статистика" sheetId="27" r:id="rId1"/>
  </sheets>
  <definedNames>
    <definedName name="_xlnm.Print_Area" localSheetId="0">Статистика!$A$1:$BI$223</definedName>
  </definedNames>
  <calcPr calcId="152511"/>
</workbook>
</file>

<file path=xl/calcChain.xml><?xml version="1.0" encoding="utf-8"?>
<calcChain xmlns="http://schemas.openxmlformats.org/spreadsheetml/2006/main">
  <c r="BD51" i="27" l="1"/>
  <c r="BD90" i="27" l="1"/>
  <c r="BD89" i="27"/>
  <c r="BJ28" i="27" l="1"/>
  <c r="BJ30" i="27"/>
  <c r="BJ31" i="27"/>
  <c r="BJ32" i="27"/>
  <c r="BJ33" i="27"/>
  <c r="BJ34" i="27"/>
  <c r="BJ35" i="27"/>
  <c r="BJ36" i="27"/>
  <c r="BJ37" i="27"/>
  <c r="BJ38" i="27"/>
  <c r="BJ39" i="27"/>
  <c r="BJ40" i="27"/>
  <c r="BJ41" i="27"/>
  <c r="BJ42" i="27"/>
  <c r="BJ43" i="27"/>
  <c r="BJ44" i="27"/>
  <c r="BJ45" i="27"/>
  <c r="BJ46" i="27"/>
  <c r="BJ47" i="27"/>
  <c r="BJ48" i="27"/>
  <c r="BJ49" i="27"/>
  <c r="BJ50" i="27"/>
  <c r="BJ52" i="27"/>
  <c r="BJ53" i="27"/>
  <c r="BJ58" i="27"/>
  <c r="BJ59" i="27"/>
  <c r="BJ60" i="27"/>
  <c r="BJ61" i="27"/>
  <c r="BJ62" i="27"/>
  <c r="BJ63" i="27"/>
  <c r="BJ64" i="27"/>
  <c r="BJ66" i="27"/>
  <c r="BJ67" i="27"/>
  <c r="BJ68" i="27"/>
  <c r="BJ69" i="27"/>
  <c r="BJ70" i="27"/>
  <c r="BJ71" i="27"/>
  <c r="BJ72" i="27"/>
  <c r="BJ73" i="27"/>
  <c r="BJ74" i="27"/>
  <c r="BJ75" i="27"/>
  <c r="BJ76" i="27"/>
  <c r="BJ77" i="27"/>
  <c r="BJ78" i="27"/>
  <c r="BJ79" i="27"/>
  <c r="BJ80" i="27"/>
  <c r="BJ81" i="27"/>
  <c r="BJ82" i="27"/>
  <c r="BJ83" i="27"/>
  <c r="BJ84" i="27"/>
  <c r="BJ85" i="27"/>
  <c r="BJ86" i="27"/>
  <c r="BJ87" i="27"/>
  <c r="BJ88" i="27"/>
  <c r="BJ89" i="27"/>
  <c r="BJ90" i="27"/>
  <c r="BJ91" i="27"/>
  <c r="BJ92" i="27"/>
  <c r="BJ93" i="27"/>
  <c r="BJ94" i="27"/>
  <c r="BJ95" i="27"/>
  <c r="BJ96" i="27"/>
  <c r="BJ97" i="27"/>
  <c r="BJ98" i="27"/>
  <c r="BJ99" i="27"/>
  <c r="BJ104" i="27"/>
  <c r="BJ105" i="27"/>
  <c r="BJ106" i="27"/>
  <c r="BJ107" i="27"/>
  <c r="BJ108" i="27"/>
  <c r="BJ109" i="27"/>
  <c r="BJ110" i="27"/>
  <c r="BJ111" i="27"/>
  <c r="BJ112" i="27"/>
  <c r="BJ113" i="27"/>
  <c r="BJ114" i="27"/>
  <c r="AG65" i="27" l="1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AF65" i="27"/>
  <c r="BJ65" i="27" l="1"/>
  <c r="BD37" i="27" l="1"/>
  <c r="BD47" i="27" l="1"/>
  <c r="BD44" i="27"/>
  <c r="BD36" i="27" l="1"/>
  <c r="BD35" i="27"/>
  <c r="BD45" i="27"/>
  <c r="BD52" i="27" l="1"/>
  <c r="BD53" i="27"/>
  <c r="BD114" i="27" l="1"/>
  <c r="V65" i="27"/>
  <c r="X65" i="27"/>
  <c r="Z65" i="27"/>
  <c r="AB65" i="27"/>
  <c r="AD65" i="27"/>
  <c r="T65" i="27"/>
  <c r="BD83" i="27" l="1"/>
  <c r="BD80" i="27"/>
  <c r="BD58" i="27"/>
  <c r="BD49" i="27"/>
  <c r="BD46" i="27"/>
  <c r="T127" i="27" l="1"/>
  <c r="T126" i="27"/>
  <c r="T125" i="27"/>
  <c r="BD91" i="27" l="1"/>
  <c r="BD92" i="27"/>
  <c r="BD113" i="27" l="1"/>
  <c r="BD78" i="27" l="1"/>
  <c r="BD108" i="27" l="1"/>
  <c r="BD71" i="27" l="1"/>
  <c r="BD70" i="27"/>
  <c r="BD69" i="27"/>
  <c r="BD112" i="27"/>
  <c r="BD111" i="27"/>
  <c r="BD110" i="27"/>
  <c r="BD109" i="27"/>
  <c r="BD107" i="27"/>
  <c r="BD106" i="27"/>
  <c r="BD105" i="27"/>
  <c r="BD96" i="27"/>
  <c r="BD95" i="27"/>
  <c r="BD94" i="27"/>
  <c r="BD93" i="27"/>
  <c r="BD88" i="27"/>
  <c r="BD87" i="27"/>
  <c r="BD86" i="27"/>
  <c r="BD85" i="27"/>
  <c r="BD84" i="27"/>
  <c r="BD82" i="27"/>
  <c r="BD60" i="27"/>
  <c r="BD81" i="27"/>
  <c r="BD77" i="27"/>
  <c r="BD75" i="27"/>
  <c r="BD74" i="27"/>
  <c r="BD73" i="27"/>
  <c r="BD72" i="27"/>
  <c r="BD68" i="27"/>
  <c r="BD67" i="27"/>
  <c r="BD66" i="27"/>
  <c r="BD64" i="27"/>
  <c r="BD63" i="27"/>
  <c r="BD62" i="27"/>
  <c r="BD61" i="27"/>
  <c r="BD59" i="27"/>
  <c r="BD50" i="27"/>
  <c r="BD33" i="27"/>
  <c r="BD48" i="27"/>
  <c r="BD43" i="27"/>
  <c r="BD42" i="27"/>
  <c r="BD41" i="27"/>
  <c r="BD40" i="27"/>
  <c r="BD39" i="27"/>
  <c r="BD38" i="27"/>
  <c r="BD34" i="27"/>
  <c r="BD30" i="27"/>
  <c r="BD31" i="27"/>
  <c r="BD32" i="27"/>
  <c r="BD29" i="27"/>
  <c r="BL28" i="27"/>
  <c r="BK28" i="27"/>
  <c r="BD28" i="27"/>
  <c r="BC123" i="27"/>
  <c r="BB123" i="27"/>
  <c r="BA123" i="27"/>
  <c r="AZ123" i="27"/>
  <c r="AY123" i="27"/>
  <c r="AX124" i="27" s="1"/>
  <c r="AX123" i="27"/>
  <c r="AW27" i="27"/>
  <c r="AW123" i="27" s="1"/>
  <c r="AV27" i="27"/>
  <c r="AV123" i="27" s="1"/>
  <c r="AU124" i="27" s="1"/>
  <c r="AU27" i="27"/>
  <c r="AU123" i="27" s="1"/>
  <c r="AT27" i="27"/>
  <c r="AT123" i="27" s="1"/>
  <c r="AS27" i="27"/>
  <c r="AS123" i="27" s="1"/>
  <c r="AR124" i="27" s="1"/>
  <c r="AR27" i="27"/>
  <c r="AR123" i="27" s="1"/>
  <c r="AQ27" i="27"/>
  <c r="AQ123" i="27" s="1"/>
  <c r="AP27" i="27"/>
  <c r="AP123" i="27" s="1"/>
  <c r="AO124" i="27" s="1"/>
  <c r="AO27" i="27"/>
  <c r="AO123" i="27" s="1"/>
  <c r="AN27" i="27"/>
  <c r="AN123" i="27" s="1"/>
  <c r="AM27" i="27"/>
  <c r="AM123" i="27" s="1"/>
  <c r="AL124" i="27" s="1"/>
  <c r="AL27" i="27"/>
  <c r="AL123" i="27" s="1"/>
  <c r="AK27" i="27"/>
  <c r="AK123" i="27" s="1"/>
  <c r="AJ27" i="27"/>
  <c r="AJ123" i="27" s="1"/>
  <c r="AI124" i="27" s="1"/>
  <c r="AI27" i="27"/>
  <c r="AI123" i="27" s="1"/>
  <c r="AH27" i="27"/>
  <c r="AH123" i="27" s="1"/>
  <c r="AG27" i="27"/>
  <c r="AG123" i="27" s="1"/>
  <c r="AF27" i="27"/>
  <c r="AF123" i="27" s="1"/>
  <c r="AD27" i="27"/>
  <c r="AD123" i="27" s="1"/>
  <c r="AB27" i="27"/>
  <c r="AB123" i="27" s="1"/>
  <c r="Z27" i="27"/>
  <c r="Z123" i="27" s="1"/>
  <c r="X27" i="27"/>
  <c r="X123" i="27" s="1"/>
  <c r="V27" i="27"/>
  <c r="V123" i="27" s="1"/>
  <c r="T27" i="27"/>
  <c r="T123" i="27" s="1"/>
  <c r="BH18" i="27"/>
  <c r="BF18" i="27"/>
  <c r="BE18" i="27"/>
  <c r="BD18" i="27"/>
  <c r="BC18" i="27"/>
  <c r="BB18" i="27"/>
  <c r="BI17" i="27"/>
  <c r="BI16" i="27"/>
  <c r="BI15" i="27"/>
  <c r="BI14" i="27"/>
  <c r="BJ123" i="27" l="1"/>
  <c r="BD65" i="27"/>
  <c r="BL54" i="27"/>
  <c r="AF124" i="27"/>
  <c r="BK54" i="27"/>
  <c r="BM54" i="27"/>
  <c r="BI18" i="27"/>
  <c r="BD27" i="27"/>
  <c r="BL27" i="27"/>
  <c r="BJ27" i="27"/>
  <c r="BK27" i="27"/>
  <c r="BD123" i="27" l="1"/>
</calcChain>
</file>

<file path=xl/sharedStrings.xml><?xml version="1.0" encoding="utf-8"?>
<sst xmlns="http://schemas.openxmlformats.org/spreadsheetml/2006/main" count="898" uniqueCount="504">
  <si>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</si>
  <si>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</si>
  <si>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</si>
  <si>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</si>
  <si>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</si>
  <si>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</si>
  <si>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</si>
  <si>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</si>
  <si>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</si>
  <si>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</si>
  <si>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</si>
  <si>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</si>
  <si>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</si>
  <si>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</si>
  <si>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</si>
  <si>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</si>
  <si>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</si>
  <si>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</si>
  <si>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</si>
  <si>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</si>
  <si>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</si>
  <si>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</si>
  <si>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</si>
  <si>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</si>
  <si>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</si>
  <si>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</si>
  <si>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</si>
  <si>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</si>
  <si>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</si>
  <si>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</si>
  <si>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</si>
  <si>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</si>
  <si>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</si>
  <si>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</si>
  <si>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</si>
  <si>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</si>
  <si>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</si>
  <si>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</si>
  <si>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</si>
  <si>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</si>
  <si>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</si>
  <si>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</si>
  <si>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</si>
  <si>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</si>
  <si>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</si>
  <si>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</si>
  <si>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</si>
  <si>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</si>
  <si>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</si>
  <si>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</si>
  <si>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</si>
  <si>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</si>
  <si>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</si>
  <si>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</si>
  <si>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</si>
  <si>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</si>
  <si>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</si>
  <si>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</si>
  <si>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</si>
  <si>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</si>
  <si>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</si>
  <si>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</si>
  <si>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</si>
  <si>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</si>
  <si>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</si>
  <si>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</si>
  <si>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</si>
  <si>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</si>
  <si>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</si>
  <si>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</si>
  <si>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</si>
  <si>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</si>
  <si>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</si>
  <si>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</si>
  <si>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</si>
  <si>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</si>
  <si>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</si>
  <si>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</si>
  <si>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</si>
  <si>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</si>
  <si>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</si>
  <si>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</si>
  <si>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</si>
  <si>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</si>
  <si>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</si>
  <si>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</si>
  <si>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</si>
  <si>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</si>
  <si>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</si>
  <si>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</si>
  <si>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</si>
  <si>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</si>
  <si>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</si>
  <si>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</si>
  <si>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</si>
  <si>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</si>
  <si>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</si>
  <si>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</si>
  <si>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</si>
  <si>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</si>
  <si>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</si>
  <si>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</si>
  <si>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</si>
  <si>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</si>
  <si>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</si>
  <si>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</si>
  <si>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</si>
  <si>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</si>
  <si>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</si>
  <si>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</si>
  <si>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</si>
  <si>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</si>
  <si>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</si>
  <si>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</si>
  <si>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</si>
  <si>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</si>
  <si>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</si>
  <si>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</si>
  <si>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VIII. Матрица компетенций</t>
  </si>
  <si>
    <t>УК-1</t>
  </si>
  <si>
    <t>УК-2</t>
  </si>
  <si>
    <t>БПК-1</t>
  </si>
  <si>
    <t>БПК-2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</si>
  <si>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</si>
  <si>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</si>
  <si>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</si>
  <si>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</si>
  <si>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</si>
  <si>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</si>
  <si>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</si>
  <si>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</si>
  <si>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</si>
  <si>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</si>
  <si>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</si>
  <si>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</si>
  <si>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</si>
  <si>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</si>
  <si>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</si>
  <si>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</si>
  <si>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</si>
  <si>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</si>
  <si>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</si>
  <si>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</si>
  <si>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</si>
  <si>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</si>
  <si>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</si>
  <si>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</si>
  <si>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</si>
  <si>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</si>
  <si>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</si>
  <si>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</si>
  <si>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</si>
  <si>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</si>
  <si>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2.1.2</t>
  </si>
  <si>
    <t>2.3.2</t>
  </si>
  <si>
    <t>3.2</t>
  </si>
  <si>
    <t>Квалификация</t>
  </si>
  <si>
    <t>IV</t>
  </si>
  <si>
    <t>1.1.3</t>
  </si>
  <si>
    <t>1.1.4</t>
  </si>
  <si>
    <t>IV курс</t>
  </si>
  <si>
    <t>8 семестр,
__ недель</t>
  </si>
  <si>
    <t>Компонент учреждения высшего образования</t>
  </si>
  <si>
    <t>Философия</t>
  </si>
  <si>
    <t>Социология</t>
  </si>
  <si>
    <t>Политология</t>
  </si>
  <si>
    <t>История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</si>
  <si>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</si>
  <si>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</si>
  <si>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</si>
  <si>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</si>
  <si>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Иностранный язык</t>
  </si>
  <si>
    <t>Правовое обеспечение бизнеса</t>
  </si>
  <si>
    <t>Социально-гуманитарный модуль 1</t>
  </si>
  <si>
    <t>Социально-гуманитарный модуль 2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</si>
  <si>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</si>
  <si>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</si>
  <si>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</si>
  <si>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</si>
  <si>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</si>
  <si>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2.5</t>
  </si>
  <si>
    <t>2.7</t>
  </si>
  <si>
    <t>1.6</t>
  </si>
  <si>
    <t>1.7</t>
  </si>
  <si>
    <t>1.8</t>
  </si>
  <si>
    <t>1.9</t>
  </si>
  <si>
    <t>1.10</t>
  </si>
  <si>
    <t>1.10.1</t>
  </si>
  <si>
    <t>1.10.2</t>
  </si>
  <si>
    <t>УК-7</t>
  </si>
  <si>
    <t>УК-8</t>
  </si>
  <si>
    <t>УК-9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</si>
  <si>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</si>
  <si>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</si>
  <si>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</si>
  <si>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</si>
  <si>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</si>
  <si>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</si>
  <si>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Срок обучения 4 года</t>
  </si>
  <si>
    <t>экономист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</si>
  <si>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</si>
  <si>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</si>
  <si>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</si>
  <si>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</si>
  <si>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2.9.1</t>
  </si>
  <si>
    <t>2.9.2</t>
  </si>
  <si>
    <t>2.10</t>
  </si>
  <si>
    <t>2.10.1</t>
  </si>
  <si>
    <t>2.10.2</t>
  </si>
  <si>
    <t>2.11</t>
  </si>
  <si>
    <t>2.12</t>
  </si>
  <si>
    <t>2.12.1</t>
  </si>
  <si>
    <t>2.12.2</t>
  </si>
  <si>
    <t>2.13</t>
  </si>
  <si>
    <t>2.14</t>
  </si>
  <si>
    <t>Модуль "Экономика 2"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</si>
  <si>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</si>
  <si>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</si>
  <si>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</si>
  <si>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</si>
  <si>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</si>
  <si>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</si>
  <si>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</si>
  <si>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</si>
  <si>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/68</t>
  </si>
  <si>
    <t>/72</t>
  </si>
  <si>
    <t>2.8</t>
  </si>
  <si>
    <t>Высшая математика</t>
  </si>
  <si>
    <t>2.3.3</t>
  </si>
  <si>
    <t>/70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</si>
  <si>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</si>
  <si>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</si>
  <si>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</si>
  <si>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Модуль "Экономика 1"</t>
  </si>
  <si>
    <t>Модуль "Методы статистического моделирования "</t>
  </si>
  <si>
    <t xml:space="preserve">Финансы/ Налоги и налогообложение </t>
  </si>
  <si>
    <t>Интегрированные маркетинговые коммуникации в бизнесе</t>
  </si>
  <si>
    <t>Экономическая оценка бизнеса</t>
  </si>
  <si>
    <t>Модуль "Программирование"</t>
  </si>
  <si>
    <t xml:space="preserve">Язык SQL </t>
  </si>
  <si>
    <t>Модуль "Бухгалтерский учет и анализ"</t>
  </si>
  <si>
    <t>Бухгалтерский учет</t>
  </si>
  <si>
    <t xml:space="preserve">Социальная статистика </t>
  </si>
  <si>
    <t xml:space="preserve">Модуль "Основы статистического анализа данных "  </t>
  </si>
  <si>
    <t xml:space="preserve">Статистический анализ взаимосвязей </t>
  </si>
  <si>
    <t>Статистика населения</t>
  </si>
  <si>
    <t>Статистика инвестиций и строительства</t>
  </si>
  <si>
    <t>Статистика торговли</t>
  </si>
  <si>
    <t xml:space="preserve">Профессионально ориентированный иностранный язык </t>
  </si>
  <si>
    <t>Бизнес статистика</t>
  </si>
  <si>
    <t>Статистика сельского хозяйства и окружающей среды</t>
  </si>
  <si>
    <t>Модуль "Статистика населения"</t>
  </si>
  <si>
    <t>2.5.1</t>
  </si>
  <si>
    <t>2.5.2</t>
  </si>
  <si>
    <t>История статистики</t>
  </si>
  <si>
    <t xml:space="preserve">Обработка и  визуализация статистических данных </t>
  </si>
  <si>
    <t>Модуль "Отраслевая статистика 2 "</t>
  </si>
  <si>
    <t>Логика/Культура информационного общества</t>
  </si>
  <si>
    <t xml:space="preserve">История предпринимательства </t>
  </si>
  <si>
    <t>Модуль "Организация и обеспечение бизнеса"</t>
  </si>
  <si>
    <t>Экономика организации (предприятия)</t>
  </si>
  <si>
    <t>7 семестр,
16 недель</t>
  </si>
  <si>
    <t>Маркетинг</t>
  </si>
  <si>
    <t xml:space="preserve">Модуль "Отраслевая статистика 1" </t>
  </si>
  <si>
    <t>Модуль "Денежное обращение и налогообложение"</t>
  </si>
  <si>
    <t xml:space="preserve">Обладать современной культурой мышления, уметь использовать основы философских знаний в профессиональной деятельности 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</si>
  <si>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</si>
  <si>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Обладать гуманистическим мировоззрением, качествами гражданственности и патриотизма </t>
  </si>
  <si>
    <t>Выявлять факторы и механизмы исторического развития, определять общественное значение исторических событий</t>
  </si>
  <si>
    <t xml:space="preserve">Решать стандартные задачи профессиональной деятельности на основе применения информационно-коммуникационных технологий </t>
  </si>
  <si>
    <t>Владеть основами исследовательской деятельности, осуществлять поиск, анализ и синтез информации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</si>
  <si>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</si>
  <si>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</si>
  <si>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Экономическая социология/Экономическая психология</t>
  </si>
  <si>
    <t>СК-7</t>
  </si>
  <si>
    <t>СК-8</t>
  </si>
  <si>
    <t>СК-9</t>
  </si>
  <si>
    <t>СК-10</t>
  </si>
  <si>
    <t>СК-11</t>
  </si>
  <si>
    <t>СК-13</t>
  </si>
  <si>
    <t>БПК-8</t>
  </si>
  <si>
    <t>БПК-9</t>
  </si>
  <si>
    <t>БПК-10</t>
  </si>
  <si>
    <t>БПК-11</t>
  </si>
  <si>
    <t>БПК-12</t>
  </si>
  <si>
    <t>БПК-13</t>
  </si>
  <si>
    <t>БПК-14</t>
  </si>
  <si>
    <t>БПК-15</t>
  </si>
  <si>
    <t>БПК-16</t>
  </si>
  <si>
    <t xml:space="preserve">2.4 </t>
  </si>
  <si>
    <t>2.6</t>
  </si>
  <si>
    <t>2.8.1</t>
  </si>
  <si>
    <t>2.8.2</t>
  </si>
  <si>
    <t>2.14.1</t>
  </si>
  <si>
    <t>2.14.2</t>
  </si>
  <si>
    <t>Общая теория  статистики</t>
  </si>
  <si>
    <t>Инструментальные системы бизнес-аналитики/Электронный бизнес</t>
  </si>
  <si>
    <t>Информационная система статистики</t>
  </si>
  <si>
    <t xml:space="preserve">Оперировать основными понятиями и методами многомерного статистического анализа, применять многомерные методы статистики для выявления неявных (латентных) закономерностей в структуре и тенденциях развития исследуемых процессов </t>
  </si>
  <si>
    <t xml:space="preserve">Обрабатывать статистические данные, рассчитывать основные статистики и визуализировать статистические закономерности с использованием инструментария программных продуктов </t>
  </si>
  <si>
    <t>Учебная исследовательская работа студентов</t>
  </si>
  <si>
    <t xml:space="preserve">Статистика финансов </t>
  </si>
  <si>
    <r>
      <t xml:space="preserve">Статистические пакеты для  </t>
    </r>
    <r>
      <rPr>
        <sz val="24"/>
        <rFont val="Times New Roman"/>
        <family val="1"/>
        <charset val="204"/>
      </rPr>
      <t xml:space="preserve">общественных (социальных) </t>
    </r>
    <r>
      <rPr>
        <sz val="24"/>
        <color indexed="8"/>
        <rFont val="Times New Roman"/>
        <family val="1"/>
        <charset val="204"/>
      </rPr>
      <t>наук</t>
    </r>
  </si>
  <si>
    <t>Оперировать основными понятиями и методами региональной статистики и анализа, применять многомерные пространственные методы статистики для количественной оценки массовых социально-экономических явлений и процессов, статистических пространственных закономерностей их развития</t>
  </si>
  <si>
    <t xml:space="preserve">Применять методики расчета статистических показателей для оценки деятельности торговых организаций и отрасли в целом, процедуры сбора и обработки статистической информации, методы статистического анализа для выявления статистических закономерностей в практической деятельности торговых организаций </t>
  </si>
  <si>
    <t>Курсовая работа по модулю "Статистический анализ социально-экономических явлений и процессов"</t>
  </si>
  <si>
    <r>
      <rPr>
        <sz val="24"/>
        <rFont val="Times New Roman"/>
        <family val="1"/>
        <charset val="204"/>
      </rPr>
      <t>Деньги, кредит, банки</t>
    </r>
    <r>
      <rPr>
        <sz val="24"/>
        <color rgb="FF0000FF"/>
        <rFont val="Times New Roman"/>
        <family val="1"/>
        <charset val="204"/>
      </rPr>
      <t>/</t>
    </r>
    <r>
      <rPr>
        <sz val="24"/>
        <rFont val="Times New Roman"/>
        <family val="1"/>
        <charset val="204"/>
      </rPr>
      <t xml:space="preserve">Финансовые рынки </t>
    </r>
  </si>
  <si>
    <t>Статистика цен</t>
  </si>
  <si>
    <t>Модуль "Электронная экономика"</t>
  </si>
  <si>
    <t xml:space="preserve">Международные системы финансовой  отчетности  и их анализ </t>
  </si>
  <si>
    <t>Применять положения международных стандартов финансовой отчетности при формировании отчетности  организаций в соответствии с выдвигаемыми требованиями и проводить её анализ</t>
  </si>
  <si>
    <t>Макроэкономическая статистика</t>
  </si>
  <si>
    <t>Курсовая работа по модулю "Основы статистического анализа данных"</t>
  </si>
  <si>
    <t xml:space="preserve">Региональная статистика и анализ </t>
  </si>
  <si>
    <t>Оперировать основными категориями социальной статистики, оценивать уровень и динамику качества жизни населения, разрабатывать аналитические модели взаимосвязи и развития  процессов и явлений в социальной сфере</t>
  </si>
  <si>
    <t>Применять статистический инструментарий для количественной оценки, моделирования и анализа явлений и процессов, происходящих в бизнесе, для выявления статистических закономерностей в практической деятельности организаций</t>
  </si>
  <si>
    <t xml:space="preserve"> </t>
  </si>
  <si>
    <t>4.1</t>
  </si>
  <si>
    <t>/1-6</t>
  </si>
  <si>
    <t>/350</t>
  </si>
  <si>
    <t>УК-10</t>
  </si>
  <si>
    <t>4.2</t>
  </si>
  <si>
    <t>Белорусский язык (профессиональная лексика)</t>
  </si>
  <si>
    <t>/60</t>
  </si>
  <si>
    <t>4.3</t>
  </si>
  <si>
    <t>Противодействие коррупции</t>
  </si>
  <si>
    <t>/54</t>
  </si>
  <si>
    <t>/26</t>
  </si>
  <si>
    <t>4.4</t>
  </si>
  <si>
    <t>Безопасность жизнедеятельности человека</t>
  </si>
  <si>
    <t>/102</t>
  </si>
  <si>
    <t>2.3.1, 2.3.3</t>
  </si>
  <si>
    <t>2.3.2, 2.3.3</t>
  </si>
  <si>
    <t>2.4.1</t>
  </si>
  <si>
    <t>2.4.2</t>
  </si>
  <si>
    <t>2.6.1</t>
  </si>
  <si>
    <t>2.6.2</t>
  </si>
  <si>
    <t>2.7.1</t>
  </si>
  <si>
    <t>2.7.2</t>
  </si>
  <si>
    <t>2.13.1</t>
  </si>
  <si>
    <t>Модуль "Статистика 1"</t>
  </si>
  <si>
    <t>Модуль "Статистика 2"</t>
  </si>
  <si>
    <t>Модуль "Статистика финансов и цен"</t>
  </si>
  <si>
    <t>__________________________________</t>
  </si>
  <si>
    <t>СК-14</t>
  </si>
  <si>
    <t>М.П.</t>
  </si>
  <si>
    <t xml:space="preserve">Определять основные направления деятельности и сферу ответственности маркетинга, 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 </t>
  </si>
  <si>
    <t>1.4.1</t>
  </si>
  <si>
    <t>1.5</t>
  </si>
  <si>
    <t>1.9.1</t>
  </si>
  <si>
    <t>1.9.2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</si>
  <si>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</si>
  <si>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/24</t>
  </si>
  <si>
    <t>/80</t>
  </si>
  <si>
    <t>2.15</t>
  </si>
  <si>
    <t>1.6.1</t>
  </si>
  <si>
    <t>1.6.2</t>
  </si>
  <si>
    <t>1.11</t>
  </si>
  <si>
    <t>1.11.1</t>
  </si>
  <si>
    <t>1.11.2</t>
  </si>
  <si>
    <t xml:space="preserve"> 4.1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</si>
  <si>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</si>
  <si>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</si>
  <si>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Использовать основные категории в области статистики цен, способы построения индекса потребительских цен и отраслевых индексов цен, паритета покупательной способности валют, применять статистические методы для анализа и прогнозирования инфляции</t>
  </si>
  <si>
    <r>
      <t>Основы управления интеллектуальной собственностью</t>
    </r>
    <r>
      <rPr>
        <b/>
        <sz val="24"/>
        <rFont val="Calibri"/>
        <family val="2"/>
        <charset val="204"/>
      </rPr>
      <t>¹</t>
    </r>
  </si>
  <si>
    <t>Использовать современные инструментальные средства для разработки программ на языках программирования высокого уровня для решения комплекса аналитических задач</t>
  </si>
  <si>
    <t xml:space="preserve">Применять методику расчета статистических показателей, используемых для оценки и анализа деятельности  организаций строительства,  применять статистические методы для выявления закономерностей в инвестиционно-строительной сфере </t>
  </si>
  <si>
    <t>/58</t>
  </si>
  <si>
    <t>/486</t>
  </si>
  <si>
    <t>СК-12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</si>
  <si>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</si>
  <si>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</si>
  <si>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</si>
  <si>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</si>
  <si>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</si>
  <si>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</si>
  <si>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</si>
  <si>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</si>
  <si>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</si>
  <si>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</si>
  <si>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</si>
  <si>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</si>
  <si>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СК-27</t>
  </si>
  <si>
    <t>Национальная экономика Беларуси</t>
  </si>
  <si>
    <t>Математический модуль</t>
  </si>
  <si>
    <t>Курсовая работа по учебной дисциплине "Статистика населения"</t>
  </si>
  <si>
    <t>1.4.2</t>
  </si>
  <si>
    <t>Международная экономика</t>
  </si>
  <si>
    <t>Теория вероятностей</t>
  </si>
  <si>
    <t>1.9.3</t>
  </si>
  <si>
    <t>БПК-17</t>
  </si>
  <si>
    <t>СК-28</t>
  </si>
  <si>
    <t>СК-23/СК-24</t>
  </si>
  <si>
    <t>УК-11</t>
  </si>
  <si>
    <t>1.2, 2.11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</si>
  <si>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</si>
  <si>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</si>
  <si>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Осуществлять коммуникации на иностранном языке для решения задач межличностного и межкультурного взаимодействия</t>
  </si>
  <si>
    <t>Применять современные социологические знания и методы для анализа экономических процессов и отношений, понимать общественное значение экономических факторов</t>
  </si>
  <si>
    <t>Использовать современные психологические знания и методы для анализа экономических процессов и отношений, анализировать и понимать психологические аспекты экономического поведения</t>
  </si>
  <si>
    <t>УК-12</t>
  </si>
  <si>
    <t>УК-13</t>
  </si>
  <si>
    <t>УК-14</t>
  </si>
  <si>
    <t>УК-15</t>
  </si>
  <si>
    <t xml:space="preserve"> СК-6</t>
  </si>
  <si>
    <t>СК-11, УК-1</t>
  </si>
  <si>
    <t xml:space="preserve">  СК-18,           УК-3,6</t>
  </si>
  <si>
    <t>СК-19/СК-20</t>
  </si>
  <si>
    <t>СК-21/СК-22</t>
  </si>
  <si>
    <t>УК-11/        УК-12</t>
  </si>
  <si>
    <t>УК-13/          УК-14</t>
  </si>
  <si>
    <t>Код модуля, учебной дисциплины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</si>
  <si>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</si>
  <si>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</si>
  <si>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</si>
  <si>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</si>
  <si>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___________________</t>
  </si>
  <si>
    <t>И.А.Старовойтова</t>
  </si>
  <si>
    <t>Специальность  1-25 01 05 Статистика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</si>
  <si>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</si>
  <si>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</si>
  <si>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_____________________</t>
  </si>
  <si>
    <t>С.А.Касперович</t>
  </si>
  <si>
    <t>Председатель УМО по экономическому образованию</t>
  </si>
  <si>
    <t>И.В.Титович</t>
  </si>
  <si>
    <t>Эксперт-нормоконтролер</t>
  </si>
  <si>
    <t>Н.В.Агабекова</t>
  </si>
  <si>
    <t>Рекомендован к утверждению Президиумом Совета УМО по экономическому образованию</t>
  </si>
  <si>
    <t>Е.И.Кухаревич</t>
  </si>
  <si>
    <t>Первый заместитель Председателя Национального статистического комитета Республики Беларусь</t>
  </si>
  <si>
    <t>Разработан в качестве примера реализации образовательного стандарта по специальности 1-25 01 05 "Статистика".</t>
  </si>
  <si>
    <t>Продолжение типового учебного плана по специальности 1-25 01 05 "Статистика", регистрационный № _______________</t>
  </si>
  <si>
    <t>/2</t>
  </si>
  <si>
    <t xml:space="preserve">Осуществлять анализ применения основных форм и систем электронного бизнеса в  практической деятельности </t>
  </si>
  <si>
    <t>Языки программирования высокого уровня</t>
  </si>
  <si>
    <t>Применять принципы финансового планирования, содержание и функции финансов организаций реального сектора экономики</t>
  </si>
  <si>
    <t>ТИПОВОЙ УЧЕБНЫЙ ПЛАН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</si>
  <si>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</si>
  <si>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Многомерные статистические  методы</t>
  </si>
  <si>
    <t>1.5.1</t>
  </si>
  <si>
    <t>1.5.2</t>
  </si>
  <si>
    <t>1.6.3</t>
  </si>
  <si>
    <t>1.8.1</t>
  </si>
  <si>
    <t>1.8.2</t>
  </si>
  <si>
    <t>1.8.3</t>
  </si>
  <si>
    <t>1.11.3</t>
  </si>
  <si>
    <t>1.6.1, 1.6.2</t>
  </si>
  <si>
    <t>1.11.1, 1.11.3</t>
  </si>
  <si>
    <t>1.11.2, 1.11.3</t>
  </si>
  <si>
    <t>/1</t>
  </si>
  <si>
    <t>/174</t>
  </si>
  <si>
    <t>/140</t>
  </si>
  <si>
    <t>/128</t>
  </si>
  <si>
    <t>Оперировать основными категориями статистики финансов, владеть основами бюджетной классификации, применять методы расчета и анализа показателей статистики государственных финансов, страхования, денежного обращения и ценных бумаг</t>
  </si>
  <si>
    <t>Применять статистический инструментарий для мониторинга состояния окружающей среды, природопользования, природоохранной и сельскохозяйственной деятельности, рассчитывать статистические показатели деятельности организаций и отрасли в целом, устанавливать статистические закономерности природно-экономического взаимодействия</t>
  </si>
  <si>
    <t>1.6.2, 1.11.3, 2.3.3, 2.4, 2.7.2</t>
  </si>
  <si>
    <t>/4</t>
  </si>
  <si>
    <t>/122</t>
  </si>
  <si>
    <t>Понимать социально-экономическую природу организации (предприятия), его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(предприятия)</t>
  </si>
  <si>
    <t xml:space="preserve">Применять язык SQL для организации, хранения, обработки и анализа данных в  системах управления базами данных  Access, MS SQL Server 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</si>
  <si>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</si>
  <si>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</si>
  <si>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</si>
  <si>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>Осуществлять расчет налоговой базы и сумм налогов, составлять налоговую отчётность,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</si>
  <si>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 xml:space="preserve">Применять формы, приемы, методы и законы интеллектуальной познавательной деятельности, логично и аргументированно обосновывать свою позицию </t>
  </si>
  <si>
    <t>Понимать закономерности формирования культурно-творческих характеристик личности, образа мысли и деятельности человека  в информационном обществе</t>
  </si>
  <si>
    <t>Понимать эволюцию важнейших течений статистической мысли, характеризовать социально-экономическое содержание и прикладное значение концепций разных статистических школ</t>
  </si>
  <si>
    <t xml:space="preserve">Выявлять взаимосвязи между социально-экономическими явлениями, количественно их выражать и обобщать  результаты статистического анализа </t>
  </si>
  <si>
    <t>Понимать действие инструментов денежно-кредитной политики, анализировать особенности деятельности кредитно-финансовых организаций для оценки результативности мер денежно-кредитного регулирования экономики и определения направлений его совершенствования</t>
  </si>
  <si>
    <t xml:space="preserve">Заместитель председателя НМС по бухгалтерскому учету, анализу, аудиту и статистике </t>
  </si>
  <si>
    <t xml:space="preserve">         М.П.</t>
  </si>
  <si>
    <t>Т.А.Богомья</t>
  </si>
  <si>
    <t>Применять статистические методы прогноза численности населения на основе проведения переписей и текущего учета населения</t>
  </si>
  <si>
    <t>Применять современные методы оценки бизнеса (организации) и его отдельных структурных элементов, обосновывать и развивать деятельность различных субъектов экономики в рамках современной концепции управления стоимостью бизнеса</t>
  </si>
  <si>
    <t>Модуль "Маркетинг и бизнес-коммуникации"</t>
  </si>
  <si>
    <t>Модуль " Экономика 3"</t>
  </si>
  <si>
    <t>Модуль "Статистический анализ социально-экономических явлений и процессов"</t>
  </si>
  <si>
    <t xml:space="preserve">Применять популярные платформы бизнес-аналитики (BI-платформы)  при решении задач бизнеса, проектировать и разрабатывать информационные панели и витрины данных для пользователей   BI-платформ, использовать основные типы встроенной визуализации в специализированных прикладных пакетах бизнес-аналитики </t>
  </si>
  <si>
    <t>Формулировать цель и задачи научного исследования,  планировать этапы научной работы, готовить исходные данные и выбирать соответствующие методы статистического  анализа</t>
  </si>
  <si>
    <t>Применять основные макроэкономические категории, способы построения показателей в системе национальных счетов, межотраслевом балансе; оперировать специфическими методами макроэкономической статистики, применять статистический инструментарий для изучения макроэкономических процессов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</si>
  <si>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</si>
  <si>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Cобирать, обрабатывать и анализировать статистическую информацию с использованием  современных прикладных пакетов статитической обработки данных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</si>
  <si>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__________________2021</t>
  </si>
  <si>
    <t xml:space="preserve">СОГЛАСОВАНО 
Проректор по научно-методической работе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______________________2021 </t>
  </si>
  <si>
    <t xml:space="preserve">СОГЛАСОВАНО 
Проректор по научно-методической работе                                                                Государственного учреждения образования "Республиканский институт высшей школы" 
_______________И.В. Титович
______________________2021 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</si>
  <si>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______________________2021</t>
  </si>
  <si>
    <t>Протокол № ____ от ___________________ 2021</t>
  </si>
  <si>
    <t>В.Ю.Шутилин</t>
  </si>
  <si>
    <t>УК-1, БПК-4</t>
  </si>
  <si>
    <t xml:space="preserve">СК-3,4             УК-1,5,6 </t>
  </si>
  <si>
    <t>УК-1,5,6,      БПК-15,16</t>
  </si>
  <si>
    <t xml:space="preserve"> СК-5,               УК-1,5,6</t>
  </si>
  <si>
    <t xml:space="preserve">СК-4              </t>
  </si>
  <si>
    <t>1.11.3, 2.3.3, 2.4</t>
  </si>
  <si>
    <t>1.11.3, 2.3.3, 2.4, 2.11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</si>
  <si>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</si>
  <si>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1. Государственный экзамен по специальности                                                                              2. Защита дипломной работы в ГЭК</t>
  </si>
  <si>
    <t>¹При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</si>
  <si>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Проректор по научно-методической работе                                                                                       Государственного учреждения образования "Республиканский институт высшей школы"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</si>
  <si>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</si>
  <si>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 xml:space="preserve">Понимать место и роль предпринимательства в экономической деятельности и общественной жизни, анализировать влияние историко-экономических закономерностей на тенденции и перспективы развития предпринимательства в современном социуме </t>
  </si>
  <si>
    <t>Использовать статистические пакеты, методы  многомерного статистического анализа и эконометрики при исследовании общественных (социальных) явлений и процессов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</si>
  <si>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</si>
  <si>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Осуществлять выбор эффективных коммуникаций для привлечения внимания целевой аудитории и потребителей товаров и услуг в различных сферах бизнеса, применять  цифровые маркетинговые коммуникации в бизнесе, планировать и организовывать  интегрированные маркетинговые коммуникации и оценивать эффективность их применения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</si>
</sst>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2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0000FF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color indexed="8"/>
      <name val="Arial Cyr"/>
      <charset val="204"/>
    </font>
    <font>
      <sz val="24"/>
      <color rgb="FF0000FF"/>
      <name val="Times New Roman"/>
      <family val="1"/>
      <charset val="204"/>
    </font>
    <font>
      <sz val="24"/>
      <color rgb="FFFF0000"/>
      <name val="Arial Cyr"/>
      <charset val="204"/>
    </font>
    <font>
      <b/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4"/>
      <name val="Calibri"/>
      <family val="2"/>
      <charset val="204"/>
    </font>
    <font>
      <b/>
      <sz val="24"/>
      <color theme="0"/>
      <name val="Times New Roman"/>
      <family val="1"/>
      <charset val="204"/>
    </font>
    <font>
      <sz val="2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7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10" fillId="0" borderId="0"/>
  </cellStyleXfs>
  <cellXfs count="790">
    <xf numFmtId="0" fontId="0" fillId="0" borderId="0" xfId="0"/>
    <xf numFmtId="0" fontId="10" fillId="0" borderId="0" xfId="0" applyFont="1" applyFill="1"/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1" fillId="0" borderId="0" xfId="0" applyFont="1" applyFill="1" applyAlignment="1"/>
    <xf numFmtId="0" fontId="10" fillId="0" borderId="0" xfId="0" applyFont="1" applyFill="1" applyAlignment="1"/>
    <xf numFmtId="0" fontId="17" fillId="0" borderId="0" xfId="0" applyFont="1" applyFill="1"/>
    <xf numFmtId="0" fontId="16" fillId="0" borderId="0" xfId="0" applyFont="1" applyFill="1"/>
    <xf numFmtId="0" fontId="18" fillId="0" borderId="0" xfId="0" applyFont="1" applyFill="1"/>
    <xf numFmtId="0" fontId="12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5" fillId="0" borderId="0" xfId="0" applyNumberFormat="1" applyFont="1" applyFill="1"/>
    <xf numFmtId="49" fontId="21" fillId="0" borderId="0" xfId="0" applyNumberFormat="1" applyFont="1" applyFill="1"/>
    <xf numFmtId="0" fontId="22" fillId="0" borderId="0" xfId="0" applyFont="1" applyFill="1"/>
    <xf numFmtId="49" fontId="21" fillId="0" borderId="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/>
    </xf>
    <xf numFmtId="0" fontId="21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24" fillId="0" borderId="0" xfId="0" applyFont="1" applyFill="1"/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9" fillId="0" borderId="0" xfId="0" applyFont="1" applyAlignment="1">
      <alignment vertical="top"/>
    </xf>
    <xf numFmtId="49" fontId="23" fillId="0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9" fillId="0" borderId="3" xfId="0" applyFont="1" applyFill="1" applyBorder="1" applyAlignment="1">
      <alignment horizontal="center" vertical="center" textRotation="90"/>
    </xf>
    <xf numFmtId="0" fontId="29" fillId="0" borderId="4" xfId="0" applyFont="1" applyFill="1" applyBorder="1" applyAlignment="1">
      <alignment horizontal="center" vertical="center" textRotation="90"/>
    </xf>
    <xf numFmtId="0" fontId="29" fillId="0" borderId="5" xfId="0" applyFont="1" applyFill="1" applyBorder="1" applyAlignment="1">
      <alignment horizontal="center" vertical="center" textRotation="90"/>
    </xf>
    <xf numFmtId="0" fontId="29" fillId="0" borderId="6" xfId="0" applyFont="1" applyFill="1" applyBorder="1" applyAlignment="1">
      <alignment horizontal="center" vertical="center" textRotation="90"/>
    </xf>
    <xf numFmtId="0" fontId="29" fillId="0" borderId="7" xfId="0" applyFont="1" applyFill="1" applyBorder="1" applyAlignment="1">
      <alignment horizontal="center" vertical="center" textRotation="90"/>
    </xf>
    <xf numFmtId="0" fontId="29" fillId="0" borderId="8" xfId="0" applyFont="1" applyFill="1" applyBorder="1" applyAlignment="1">
      <alignment horizontal="center" vertical="center" textRotation="90"/>
    </xf>
    <xf numFmtId="0" fontId="19" fillId="0" borderId="0" xfId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6" fillId="0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6" fillId="2" borderId="1" xfId="0" applyFont="1" applyFill="1" applyBorder="1" applyAlignment="1">
      <alignment horizontal="center" vertical="top"/>
    </xf>
    <xf numFmtId="49" fontId="16" fillId="2" borderId="0" xfId="0" applyNumberFormat="1" applyFont="1" applyFill="1"/>
    <xf numFmtId="49" fontId="15" fillId="2" borderId="0" xfId="0" applyNumberFormat="1" applyFont="1" applyFill="1"/>
    <xf numFmtId="49" fontId="28" fillId="2" borderId="9" xfId="0" applyNumberFormat="1" applyFont="1" applyFill="1" applyBorder="1" applyAlignment="1">
      <alignment horizontal="center" vertical="center"/>
    </xf>
    <xf numFmtId="49" fontId="29" fillId="2" borderId="10" xfId="0" applyNumberFormat="1" applyFont="1" applyFill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4" fillId="0" borderId="0" xfId="0" applyFont="1" applyAlignment="1">
      <alignment horizontal="left" vertical="top"/>
    </xf>
    <xf numFmtId="49" fontId="28" fillId="2" borderId="10" xfId="0" applyNumberFormat="1" applyFont="1" applyFill="1" applyBorder="1" applyAlignment="1">
      <alignment horizontal="center" vertical="center"/>
    </xf>
    <xf numFmtId="49" fontId="30" fillId="2" borderId="9" xfId="0" applyNumberFormat="1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/>
    </xf>
    <xf numFmtId="0" fontId="11" fillId="2" borderId="68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49" fontId="38" fillId="2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3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19" fillId="0" borderId="0" xfId="0" applyFont="1" applyFill="1"/>
    <xf numFmtId="0" fontId="25" fillId="0" borderId="0" xfId="0" applyFont="1" applyFill="1" applyAlignment="1">
      <alignment horizontal="right" vertical="center"/>
    </xf>
    <xf numFmtId="0" fontId="38" fillId="0" borderId="0" xfId="0" applyFont="1" applyAlignment="1">
      <alignment horizontal="left"/>
    </xf>
    <xf numFmtId="0" fontId="11" fillId="0" borderId="0" xfId="0" applyFont="1" applyFill="1"/>
    <xf numFmtId="0" fontId="40" fillId="0" borderId="0" xfId="0" applyFont="1" applyFill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3" fillId="2" borderId="0" xfId="0" applyFont="1" applyFill="1" applyBorder="1" applyAlignment="1" applyProtection="1">
      <alignment vertical="top" wrapText="1"/>
      <protection locked="0"/>
    </xf>
    <xf numFmtId="0" fontId="29" fillId="2" borderId="3" xfId="0" applyFont="1" applyFill="1" applyBorder="1" applyAlignment="1">
      <alignment horizontal="center" vertical="center" textRotation="90"/>
    </xf>
    <xf numFmtId="0" fontId="29" fillId="2" borderId="4" xfId="0" applyFont="1" applyFill="1" applyBorder="1" applyAlignment="1">
      <alignment horizontal="center" vertical="center" textRotation="90"/>
    </xf>
    <xf numFmtId="0" fontId="29" fillId="2" borderId="5" xfId="0" applyFont="1" applyFill="1" applyBorder="1" applyAlignment="1">
      <alignment horizontal="center" vertical="center" textRotation="90"/>
    </xf>
    <xf numFmtId="0" fontId="29" fillId="2" borderId="6" xfId="0" applyFont="1" applyFill="1" applyBorder="1" applyAlignment="1">
      <alignment horizontal="center" vertical="center" textRotation="90"/>
    </xf>
    <xf numFmtId="0" fontId="29" fillId="2" borderId="7" xfId="0" applyFont="1" applyFill="1" applyBorder="1" applyAlignment="1">
      <alignment horizontal="center" vertical="center" textRotation="90"/>
    </xf>
    <xf numFmtId="0" fontId="29" fillId="2" borderId="8" xfId="0" applyFont="1" applyFill="1" applyBorder="1" applyAlignment="1">
      <alignment horizontal="center" vertical="center" textRotation="90"/>
    </xf>
    <xf numFmtId="0" fontId="29" fillId="2" borderId="1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49" fontId="28" fillId="2" borderId="23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49" fontId="38" fillId="2" borderId="3" xfId="0" applyNumberFormat="1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164" fontId="38" fillId="2" borderId="5" xfId="0" applyNumberFormat="1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1" fillId="0" borderId="4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8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5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9" fillId="2" borderId="61" xfId="0" applyFont="1" applyFill="1" applyBorder="1" applyAlignment="1">
      <alignment horizontal="center" vertical="center" textRotation="90"/>
    </xf>
    <xf numFmtId="0" fontId="29" fillId="2" borderId="62" xfId="0" applyFont="1" applyFill="1" applyBorder="1" applyAlignment="1">
      <alignment horizontal="center" vertical="center" textRotation="90"/>
    </xf>
    <xf numFmtId="0" fontId="29" fillId="2" borderId="52" xfId="0" applyFont="1" applyFill="1" applyBorder="1" applyAlignment="1">
      <alignment horizontal="center" vertical="center" textRotation="90"/>
    </xf>
    <xf numFmtId="0" fontId="29" fillId="2" borderId="48" xfId="0" applyFont="1" applyFill="1" applyBorder="1" applyAlignment="1">
      <alignment horizontal="center" vertical="center" textRotation="90"/>
    </xf>
    <xf numFmtId="0" fontId="29" fillId="2" borderId="53" xfId="0" applyFont="1" applyFill="1" applyBorder="1" applyAlignment="1">
      <alignment horizontal="center" vertical="center" textRotation="90"/>
    </xf>
    <xf numFmtId="0" fontId="29" fillId="2" borderId="50" xfId="0" applyFont="1" applyFill="1" applyBorder="1" applyAlignment="1">
      <alignment horizontal="center" vertical="center" textRotation="90"/>
    </xf>
    <xf numFmtId="0" fontId="38" fillId="2" borderId="1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justify" wrapText="1"/>
    </xf>
    <xf numFmtId="0" fontId="4" fillId="2" borderId="32" xfId="0" applyFont="1" applyFill="1" applyBorder="1" applyAlignment="1">
      <alignment vertical="justify" wrapText="1"/>
    </xf>
    <xf numFmtId="0" fontId="4" fillId="2" borderId="36" xfId="0" applyFont="1" applyFill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9" fontId="11" fillId="0" borderId="40" xfId="0" applyNumberFormat="1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8" fillId="2" borderId="58" xfId="0" applyFont="1" applyFill="1" applyBorder="1" applyAlignment="1">
      <alignment horizontal="center" vertical="center" textRotation="90"/>
    </xf>
    <xf numFmtId="0" fontId="28" fillId="2" borderId="59" xfId="0" applyFont="1" applyFill="1" applyBorder="1" applyAlignment="1">
      <alignment horizontal="center" vertical="center" textRotation="90"/>
    </xf>
    <xf numFmtId="0" fontId="28" fillId="2" borderId="0" xfId="0" applyFont="1" applyFill="1" applyBorder="1" applyAlignment="1">
      <alignment horizontal="center" vertical="center" textRotation="90"/>
    </xf>
    <xf numFmtId="0" fontId="28" fillId="2" borderId="42" xfId="0" applyFont="1" applyFill="1" applyBorder="1" applyAlignment="1">
      <alignment horizontal="center" vertical="center" textRotation="90"/>
    </xf>
    <xf numFmtId="0" fontId="28" fillId="2" borderId="43" xfId="0" applyFont="1" applyFill="1" applyBorder="1" applyAlignment="1">
      <alignment horizontal="center" vertical="center" textRotation="90"/>
    </xf>
    <xf numFmtId="0" fontId="28" fillId="2" borderId="44" xfId="0" applyFont="1" applyFill="1" applyBorder="1" applyAlignment="1">
      <alignment horizontal="center" vertical="center" textRotation="9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1" xfId="0" applyFont="1" applyFill="1" applyBorder="1" applyAlignment="1">
      <alignment horizontal="center" vertical="justify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38" fillId="2" borderId="3" xfId="0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8" fillId="2" borderId="35" xfId="0" applyFont="1" applyFill="1" applyBorder="1" applyAlignment="1">
      <alignment horizontal="left" vertical="center" wrapText="1"/>
    </xf>
    <xf numFmtId="0" fontId="38" fillId="2" borderId="31" xfId="0" applyFont="1" applyFill="1" applyBorder="1" applyAlignment="1">
      <alignment horizontal="left" vertical="center" wrapText="1"/>
    </xf>
    <xf numFmtId="0" fontId="38" fillId="2" borderId="36" xfId="0" applyFont="1" applyFill="1" applyBorder="1" applyAlignment="1">
      <alignment horizontal="left" vertical="center" wrapText="1"/>
    </xf>
    <xf numFmtId="0" fontId="38" fillId="2" borderId="37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/>
    </xf>
    <xf numFmtId="0" fontId="35" fillId="2" borderId="27" xfId="0" applyFont="1" applyFill="1" applyBorder="1" applyAlignment="1">
      <alignment horizontal="left" vertical="center" wrapText="1"/>
    </xf>
    <xf numFmtId="0" fontId="35" fillId="2" borderId="19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29" fillId="2" borderId="37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 textRotation="90"/>
    </xf>
    <xf numFmtId="0" fontId="29" fillId="2" borderId="49" xfId="0" applyFont="1" applyFill="1" applyBorder="1" applyAlignment="1">
      <alignment horizontal="center" vertical="center" textRotation="90"/>
    </xf>
    <xf numFmtId="0" fontId="19" fillId="2" borderId="35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9" fillId="2" borderId="36" xfId="0" applyFont="1" applyFill="1" applyBorder="1" applyAlignment="1">
      <alignment horizontal="left" vertical="center" wrapText="1"/>
    </xf>
    <xf numFmtId="0" fontId="37" fillId="2" borderId="27" xfId="0" applyFont="1" applyFill="1" applyBorder="1" applyAlignment="1">
      <alignment horizontal="left" vertical="center" wrapText="1"/>
    </xf>
    <xf numFmtId="0" fontId="37" fillId="2" borderId="19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9" fillId="2" borderId="64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43" fillId="2" borderId="56" xfId="0" applyFont="1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left" vertical="center" wrapText="1"/>
    </xf>
    <xf numFmtId="0" fontId="39" fillId="2" borderId="56" xfId="0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 wrapText="1"/>
    </xf>
    <xf numFmtId="0" fontId="28" fillId="2" borderId="63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left" vertical="center" wrapText="1"/>
    </xf>
    <xf numFmtId="0" fontId="38" fillId="2" borderId="27" xfId="0" applyFont="1" applyFill="1" applyBorder="1" applyAlignment="1">
      <alignment horizontal="left" vertical="center" wrapText="1"/>
    </xf>
    <xf numFmtId="0" fontId="38" fillId="2" borderId="19" xfId="0" applyFont="1" applyFill="1" applyBorder="1" applyAlignment="1">
      <alignment horizontal="left" vertical="center" wrapText="1"/>
    </xf>
    <xf numFmtId="0" fontId="28" fillId="0" borderId="61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textRotation="90"/>
    </xf>
    <xf numFmtId="0" fontId="29" fillId="0" borderId="62" xfId="0" applyFont="1" applyFill="1" applyBorder="1" applyAlignment="1">
      <alignment horizontal="center" vertical="center" textRotation="90"/>
    </xf>
    <xf numFmtId="0" fontId="29" fillId="0" borderId="52" xfId="0" applyFont="1" applyFill="1" applyBorder="1" applyAlignment="1">
      <alignment horizontal="center" vertical="center" textRotation="90"/>
    </xf>
    <xf numFmtId="0" fontId="29" fillId="0" borderId="48" xfId="0" applyFont="1" applyFill="1" applyBorder="1" applyAlignment="1">
      <alignment horizontal="center" vertical="center" textRotation="90"/>
    </xf>
    <xf numFmtId="0" fontId="29" fillId="0" borderId="53" xfId="0" applyFont="1" applyFill="1" applyBorder="1" applyAlignment="1">
      <alignment horizontal="center" vertical="center" textRotation="90"/>
    </xf>
    <xf numFmtId="0" fontId="29" fillId="0" borderId="50" xfId="0" applyFont="1" applyFill="1" applyBorder="1" applyAlignment="1">
      <alignment horizontal="center" vertical="center" textRotation="90"/>
    </xf>
    <xf numFmtId="0" fontId="29" fillId="0" borderId="58" xfId="0" applyFont="1" applyFill="1" applyBorder="1" applyAlignment="1">
      <alignment horizontal="center" vertical="center" textRotation="90"/>
    </xf>
    <xf numFmtId="0" fontId="29" fillId="0" borderId="0" xfId="0" applyFont="1" applyFill="1" applyBorder="1" applyAlignment="1">
      <alignment horizontal="center" vertical="center" textRotation="90"/>
    </xf>
    <xf numFmtId="0" fontId="29" fillId="0" borderId="43" xfId="0" applyFont="1" applyFill="1" applyBorder="1" applyAlignment="1">
      <alignment horizontal="center" vertical="center" textRotation="90"/>
    </xf>
    <xf numFmtId="0" fontId="28" fillId="0" borderId="37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39" fillId="2" borderId="28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textRotation="90"/>
    </xf>
    <xf numFmtId="0" fontId="29" fillId="0" borderId="17" xfId="0" applyFont="1" applyFill="1" applyBorder="1" applyAlignment="1">
      <alignment horizontal="center" vertical="center" textRotation="90"/>
    </xf>
    <xf numFmtId="0" fontId="28" fillId="0" borderId="60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 textRotation="90"/>
    </xf>
    <xf numFmtId="0" fontId="29" fillId="0" borderId="44" xfId="0" applyFont="1" applyFill="1" applyBorder="1" applyAlignment="1">
      <alignment horizontal="center" vertical="center" textRotation="90"/>
    </xf>
    <xf numFmtId="0" fontId="29" fillId="0" borderId="37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left" vertical="center"/>
    </xf>
    <xf numFmtId="0" fontId="19" fillId="2" borderId="36" xfId="0" applyFont="1" applyFill="1" applyBorder="1" applyAlignment="1">
      <alignment horizontal="left" vertical="center"/>
    </xf>
    <xf numFmtId="0" fontId="32" fillId="2" borderId="24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left" vertical="top"/>
    </xf>
    <xf numFmtId="0" fontId="28" fillId="0" borderId="0" xfId="0" applyFont="1" applyFill="1" applyAlignment="1">
      <alignment horizontal="left" wrapText="1"/>
    </xf>
    <xf numFmtId="0" fontId="21" fillId="0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/>
    </xf>
    <xf numFmtId="0" fontId="28" fillId="0" borderId="23" xfId="0" applyFont="1" applyFill="1" applyBorder="1" applyAlignment="1">
      <alignment horizontal="center" vertical="center" textRotation="90"/>
    </xf>
    <xf numFmtId="0" fontId="28" fillId="0" borderId="25" xfId="0" applyFont="1" applyFill="1" applyBorder="1" applyAlignment="1">
      <alignment horizontal="center" vertical="center" textRotation="90"/>
    </xf>
    <xf numFmtId="0" fontId="28" fillId="0" borderId="10" xfId="0" applyFont="1" applyFill="1" applyBorder="1" applyAlignment="1">
      <alignment horizontal="center" vertical="center" textRotation="90"/>
    </xf>
    <xf numFmtId="0" fontId="28" fillId="0" borderId="11" xfId="0" applyFont="1" applyFill="1" applyBorder="1" applyAlignment="1">
      <alignment horizontal="center" vertical="center" textRotation="90"/>
    </xf>
    <xf numFmtId="0" fontId="28" fillId="0" borderId="12" xfId="0" applyFont="1" applyFill="1" applyBorder="1" applyAlignment="1">
      <alignment horizontal="center" vertical="center" textRotation="90"/>
    </xf>
    <xf numFmtId="0" fontId="28" fillId="0" borderId="13" xfId="0" applyFont="1" applyFill="1" applyBorder="1" applyAlignment="1">
      <alignment horizontal="center" vertical="center" textRotation="90"/>
    </xf>
    <xf numFmtId="0" fontId="28" fillId="0" borderId="58" xfId="0" applyFont="1" applyFill="1" applyBorder="1" applyAlignment="1">
      <alignment horizontal="center" vertical="center" textRotation="90"/>
    </xf>
    <xf numFmtId="0" fontId="28" fillId="0" borderId="59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textRotation="90"/>
    </xf>
    <xf numFmtId="0" fontId="28" fillId="0" borderId="42" xfId="0" applyFont="1" applyFill="1" applyBorder="1" applyAlignment="1">
      <alignment horizontal="center" vertical="center" textRotation="90"/>
    </xf>
    <xf numFmtId="0" fontId="28" fillId="0" borderId="43" xfId="0" applyFont="1" applyFill="1" applyBorder="1" applyAlignment="1">
      <alignment horizontal="center" vertical="center" textRotation="90"/>
    </xf>
    <xf numFmtId="0" fontId="28" fillId="0" borderId="44" xfId="0" applyFont="1" applyFill="1" applyBorder="1" applyAlignment="1">
      <alignment horizontal="center" vertical="center" textRotation="90"/>
    </xf>
    <xf numFmtId="0" fontId="29" fillId="0" borderId="47" xfId="0" applyFont="1" applyFill="1" applyBorder="1" applyAlignment="1">
      <alignment horizontal="center" vertical="center" textRotation="90"/>
    </xf>
    <xf numFmtId="0" fontId="29" fillId="0" borderId="49" xfId="0" applyFont="1" applyFill="1" applyBorder="1" applyAlignment="1">
      <alignment horizontal="center" vertical="center" textRotation="90"/>
    </xf>
    <xf numFmtId="0" fontId="19" fillId="2" borderId="2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textRotation="90"/>
    </xf>
    <xf numFmtId="0" fontId="29" fillId="2" borderId="43" xfId="0" applyFont="1" applyFill="1" applyBorder="1" applyAlignment="1">
      <alignment horizontal="center" vertical="center" textRotation="90"/>
    </xf>
    <xf numFmtId="0" fontId="29" fillId="2" borderId="17" xfId="0" applyFont="1" applyFill="1" applyBorder="1" applyAlignment="1">
      <alignment horizontal="center" vertical="center" textRotation="90"/>
    </xf>
    <xf numFmtId="0" fontId="28" fillId="2" borderId="23" xfId="0" applyFont="1" applyFill="1" applyBorder="1" applyAlignment="1">
      <alignment horizontal="center" vertical="center" textRotation="90"/>
    </xf>
    <xf numFmtId="0" fontId="28" fillId="2" borderId="25" xfId="0" applyFont="1" applyFill="1" applyBorder="1" applyAlignment="1">
      <alignment horizontal="center" vertical="center" textRotation="90"/>
    </xf>
    <xf numFmtId="0" fontId="28" fillId="2" borderId="10" xfId="0" applyFont="1" applyFill="1" applyBorder="1" applyAlignment="1">
      <alignment horizontal="center" vertical="center" textRotation="90"/>
    </xf>
    <xf numFmtId="0" fontId="28" fillId="2" borderId="11" xfId="0" applyFont="1" applyFill="1" applyBorder="1" applyAlignment="1">
      <alignment horizontal="center" vertical="center" textRotation="90"/>
    </xf>
    <xf numFmtId="0" fontId="28" fillId="2" borderId="12" xfId="0" applyFont="1" applyFill="1" applyBorder="1" applyAlignment="1">
      <alignment horizontal="center" vertical="center" textRotation="90"/>
    </xf>
    <xf numFmtId="0" fontId="28" fillId="2" borderId="13" xfId="0" applyFont="1" applyFill="1" applyBorder="1" applyAlignment="1">
      <alignment horizontal="center" vertical="center" textRotation="90"/>
    </xf>
    <xf numFmtId="0" fontId="29" fillId="2" borderId="42" xfId="0" applyFont="1" applyFill="1" applyBorder="1" applyAlignment="1">
      <alignment horizontal="center" vertical="center" textRotation="90"/>
    </xf>
    <xf numFmtId="0" fontId="29" fillId="2" borderId="44" xfId="0" applyFont="1" applyFill="1" applyBorder="1" applyAlignment="1">
      <alignment horizontal="center" vertical="center" textRotation="90"/>
    </xf>
    <xf numFmtId="0" fontId="29" fillId="2" borderId="20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9" fillId="2" borderId="64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 textRotation="90"/>
    </xf>
    <xf numFmtId="0" fontId="28" fillId="2" borderId="60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8" fillId="2" borderId="59" xfId="0" applyFont="1" applyFill="1" applyBorder="1" applyAlignment="1">
      <alignment horizontal="center" vertical="center"/>
    </xf>
    <xf numFmtId="0" fontId="38" fillId="2" borderId="64" xfId="0" applyFont="1" applyFill="1" applyBorder="1" applyAlignment="1">
      <alignment horizontal="left" vertical="center" wrapText="1"/>
    </xf>
    <xf numFmtId="0" fontId="38" fillId="2" borderId="33" xfId="0" applyFont="1" applyFill="1" applyBorder="1" applyAlignment="1">
      <alignment horizontal="left" vertical="center" wrapText="1"/>
    </xf>
    <xf numFmtId="0" fontId="38" fillId="2" borderId="5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26" xfId="0" applyNumberFormat="1" applyFont="1" applyFill="1" applyBorder="1" applyAlignment="1">
      <alignment horizontal="center" vertical="center"/>
    </xf>
    <xf numFmtId="1" fontId="11" fillId="2" borderId="29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49" fontId="11" fillId="0" borderId="4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38" fillId="0" borderId="35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1" fillId="0" borderId="49" xfId="0" applyFont="1" applyFill="1" applyBorder="1" applyAlignment="1">
      <alignment horizontal="left" vertical="center" wrapText="1"/>
    </xf>
    <xf numFmtId="0" fontId="38" fillId="0" borderId="31" xfId="0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/>
    </xf>
    <xf numFmtId="1" fontId="11" fillId="0" borderId="26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49" fontId="11" fillId="0" borderId="4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5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1" fillId="2" borderId="5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16" fontId="4" fillId="0" borderId="64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justify" wrapText="1"/>
    </xf>
    <xf numFmtId="0" fontId="4" fillId="0" borderId="17" xfId="0" applyFont="1" applyFill="1" applyBorder="1" applyAlignment="1">
      <alignment horizontal="center" vertical="justify" wrapText="1"/>
    </xf>
    <xf numFmtId="0" fontId="4" fillId="0" borderId="18" xfId="0" applyFont="1" applyFill="1" applyBorder="1" applyAlignment="1">
      <alignment horizontal="center" vertical="justify" wrapText="1"/>
    </xf>
    <xf numFmtId="0" fontId="4" fillId="2" borderId="36" xfId="0" applyFont="1" applyFill="1" applyBorder="1" applyAlignment="1">
      <alignment vertical="justify" wrapText="1"/>
    </xf>
    <xf numFmtId="0" fontId="4" fillId="2" borderId="4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vertical="justify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left" vertical="center" wrapText="1"/>
    </xf>
    <xf numFmtId="0" fontId="36" fillId="2" borderId="27" xfId="0" applyFont="1" applyFill="1" applyBorder="1" applyAlignment="1">
      <alignment horizontal="left" vertical="center" wrapText="1"/>
    </xf>
    <xf numFmtId="0" fontId="36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28" fillId="2" borderId="61" xfId="0" applyFont="1" applyFill="1" applyBorder="1" applyAlignment="1">
      <alignment horizontal="center" vertical="center" wrapText="1"/>
    </xf>
    <xf numFmtId="0" fontId="28" fillId="2" borderId="58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53" xfId="0" applyFont="1" applyFill="1" applyBorder="1" applyAlignment="1">
      <alignment horizontal="center" vertical="center" wrapText="1"/>
    </xf>
    <xf numFmtId="0" fontId="28" fillId="2" borderId="43" xfId="0" applyFont="1" applyFill="1" applyBorder="1" applyAlignment="1">
      <alignment horizontal="center" vertical="center" wrapText="1"/>
    </xf>
    <xf numFmtId="0" fontId="28" fillId="2" borderId="50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60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43" fillId="2" borderId="28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1" fontId="11" fillId="2" borderId="27" xfId="0" applyNumberFormat="1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top"/>
    </xf>
    <xf numFmtId="0" fontId="11" fillId="0" borderId="71" xfId="0" applyFont="1" applyFill="1" applyBorder="1" applyAlignment="1">
      <alignment horizontal="center" vertical="top"/>
    </xf>
    <xf numFmtId="0" fontId="11" fillId="4" borderId="7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left" vertical="top" wrapText="1"/>
    </xf>
    <xf numFmtId="0" fontId="11" fillId="0" borderId="7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7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0" borderId="5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top" wrapText="1"/>
    </xf>
    <xf numFmtId="49" fontId="4" fillId="2" borderId="38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 wrapText="1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00DA6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3"/>
  <sheetViews>
    <sheetView tabSelected="1" view="pageBreakPreview" topLeftCell="A193" zoomScale="45" zoomScaleNormal="55" zoomScaleSheetLayoutView="45" workbookViewId="0">
      <selection activeCell="E199" sqref="E199:BE199"/>
    </sheetView>
  </sheetViews>
  <sheetFormatPr defaultColWidth="4.7109375" defaultRowHeight="20.25" x14ac:dyDescent="0.3"/>
  <cols>
    <col min="1" max="1" width="11.85546875" style="59" customWidth="1"/>
    <col min="2" max="4" width="6.140625" style="1" customWidth="1"/>
    <col min="5" max="5" width="6.7109375" style="1" customWidth="1"/>
    <col min="6" max="6" width="7.5703125" style="1" customWidth="1"/>
    <col min="7" max="7" width="6.42578125" style="1" customWidth="1"/>
    <col min="8" max="8" width="5.85546875" style="1" customWidth="1"/>
    <col min="9" max="9" width="7" style="1" customWidth="1"/>
    <col min="10" max="10" width="6.28515625" style="1" customWidth="1"/>
    <col min="11" max="11" width="6.85546875" style="1" customWidth="1"/>
    <col min="12" max="12" width="6.140625" style="1" customWidth="1"/>
    <col min="13" max="13" width="7.5703125" style="1" customWidth="1"/>
    <col min="14" max="14" width="7.85546875" style="1" customWidth="1"/>
    <col min="15" max="15" width="6.28515625" style="1" customWidth="1"/>
    <col min="16" max="16" width="7" style="1" customWidth="1"/>
    <col min="17" max="17" width="6.28515625" style="1" customWidth="1"/>
    <col min="18" max="18" width="6.28515625" style="3" customWidth="1"/>
    <col min="19" max="19" width="7.5703125" style="3" customWidth="1"/>
    <col min="20" max="20" width="7" style="1" customWidth="1"/>
    <col min="21" max="21" width="7.28515625" style="1" customWidth="1"/>
    <col min="22" max="23" width="6.85546875" style="1" customWidth="1"/>
    <col min="24" max="24" width="7.28515625" style="1" customWidth="1"/>
    <col min="25" max="25" width="7.140625" style="1" customWidth="1"/>
    <col min="26" max="26" width="8.28515625" style="1" customWidth="1"/>
    <col min="27" max="27" width="6.85546875" style="1" customWidth="1"/>
    <col min="28" max="28" width="7" style="1" customWidth="1"/>
    <col min="29" max="29" width="8.140625" style="1" customWidth="1"/>
    <col min="30" max="30" width="7.85546875" style="1" customWidth="1"/>
    <col min="31" max="31" width="7.28515625" style="1" customWidth="1"/>
    <col min="32" max="32" width="11.7109375" style="1" customWidth="1"/>
    <col min="33" max="33" width="9.42578125" style="1" customWidth="1"/>
    <col min="34" max="34" width="9.7109375" style="1" customWidth="1"/>
    <col min="35" max="35" width="12.140625" style="1" customWidth="1"/>
    <col min="36" max="36" width="10.42578125" style="1" customWidth="1"/>
    <col min="37" max="37" width="10.28515625" style="1" customWidth="1"/>
    <col min="38" max="38" width="11.7109375" style="1" customWidth="1"/>
    <col min="39" max="39" width="9.42578125" style="1" customWidth="1"/>
    <col min="40" max="40" width="10" style="1" customWidth="1"/>
    <col min="41" max="41" width="11.28515625" style="1" customWidth="1"/>
    <col min="42" max="42" width="9" style="1" customWidth="1"/>
    <col min="43" max="43" width="7.85546875" style="1" customWidth="1"/>
    <col min="44" max="44" width="11.85546875" style="1" customWidth="1"/>
    <col min="45" max="45" width="10.42578125" style="1" customWidth="1"/>
    <col min="46" max="46" width="8.28515625" style="1" customWidth="1"/>
    <col min="47" max="47" width="9.42578125" style="1" customWidth="1"/>
    <col min="48" max="48" width="10" style="1" customWidth="1"/>
    <col min="49" max="49" width="10.42578125" style="1" customWidth="1"/>
    <col min="50" max="50" width="11.28515625" style="1" customWidth="1"/>
    <col min="51" max="51" width="10.28515625" style="1" customWidth="1"/>
    <col min="52" max="52" width="9.42578125" style="1" customWidth="1"/>
    <col min="53" max="53" width="8.85546875" style="1" customWidth="1"/>
    <col min="54" max="55" width="9.85546875" style="1" customWidth="1"/>
    <col min="56" max="56" width="6.140625" style="1" customWidth="1"/>
    <col min="57" max="57" width="8.28515625" style="1" customWidth="1"/>
    <col min="58" max="58" width="5.85546875" style="4" customWidth="1"/>
    <col min="59" max="59" width="7.140625" style="4" customWidth="1"/>
    <col min="60" max="60" width="6.28515625" style="4" customWidth="1"/>
    <col min="61" max="61" width="9.140625" style="4" customWidth="1"/>
    <col min="62" max="62" width="27.28515625" style="5" customWidth="1"/>
    <col min="63" max="63" width="8.28515625" style="1" hidden="1" customWidth="1"/>
    <col min="64" max="64" width="7" style="1" hidden="1" customWidth="1"/>
    <col min="65" max="65" width="39.28515625" style="1" hidden="1" customWidth="1"/>
    <col min="66" max="66" width="4.7109375" style="1"/>
    <col min="67" max="67" width="13" style="1" customWidth="1"/>
    <col min="68" max="16384" width="4.7109375" style="1"/>
  </cols>
  <sheetData>
    <row r="1" spans="1:64" ht="35.25" x14ac:dyDescent="0.5">
      <c r="A1" s="484" t="s">
        <v>412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</row>
    <row r="2" spans="1:64" ht="33" customHeight="1" x14ac:dyDescent="0.45">
      <c r="B2" s="141" t="s">
        <v>94</v>
      </c>
      <c r="C2" s="141"/>
      <c r="D2" s="141"/>
      <c r="E2" s="141"/>
      <c r="F2" s="141"/>
      <c r="G2" s="141"/>
      <c r="H2" s="144"/>
      <c r="I2" s="144"/>
      <c r="J2" s="144"/>
      <c r="K2" s="144"/>
      <c r="L2" s="144"/>
      <c r="M2" s="2"/>
      <c r="N2" s="2"/>
      <c r="O2" s="2"/>
      <c r="P2" s="2"/>
      <c r="Q2" s="2"/>
      <c r="BC2" s="142"/>
      <c r="BD2" s="142"/>
      <c r="BE2" s="142"/>
      <c r="BF2" s="142"/>
      <c r="BG2" s="142"/>
      <c r="BH2" s="142"/>
      <c r="BI2" s="142"/>
    </row>
    <row r="3" spans="1:64" ht="29.25" customHeight="1" x14ac:dyDescent="0.45">
      <c r="B3" s="144" t="s">
        <v>413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"/>
      <c r="N3" s="2"/>
      <c r="O3" s="2"/>
      <c r="P3" s="2"/>
      <c r="Q3" s="2"/>
      <c r="V3" s="239" t="s">
        <v>436</v>
      </c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</row>
    <row r="4" spans="1:64" ht="31.5" customHeight="1" x14ac:dyDescent="0.45">
      <c r="B4" s="144" t="s">
        <v>414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2"/>
      <c r="N4" s="2"/>
      <c r="O4" s="2"/>
      <c r="P4" s="2"/>
      <c r="Q4" s="2"/>
      <c r="T4" s="6"/>
      <c r="U4" s="6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BA4" s="138" t="s">
        <v>156</v>
      </c>
      <c r="BB4" s="138"/>
      <c r="BC4" s="138"/>
      <c r="BD4" s="138"/>
      <c r="BE4" s="138"/>
      <c r="BF4" s="138"/>
      <c r="BG4" s="138"/>
      <c r="BH4" s="138"/>
    </row>
    <row r="5" spans="1:64" ht="31.5" customHeight="1" x14ac:dyDescent="0.45">
      <c r="B5" s="144" t="s">
        <v>415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"/>
      <c r="N5" s="2"/>
      <c r="O5" s="2"/>
      <c r="P5" s="2"/>
      <c r="Q5" s="2"/>
      <c r="T5" s="7"/>
      <c r="U5" s="7"/>
      <c r="V5" s="244" t="s">
        <v>418</v>
      </c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/>
      <c r="AT5" s="34"/>
      <c r="AU5"/>
      <c r="AV5"/>
      <c r="AW5" s="138"/>
      <c r="AX5" s="138"/>
      <c r="AY5" s="138"/>
      <c r="AZ5" s="138"/>
      <c r="BA5" s="160" t="s">
        <v>199</v>
      </c>
      <c r="BB5" s="143"/>
      <c r="BC5" s="143"/>
      <c r="BD5" s="143"/>
      <c r="BE5" s="143"/>
      <c r="BF5" s="37"/>
      <c r="BG5" s="37"/>
      <c r="BH5" s="37"/>
      <c r="BI5" s="37"/>
      <c r="BJ5"/>
      <c r="BK5"/>
      <c r="BL5"/>
    </row>
    <row r="6" spans="1:64" ht="30.6" customHeight="1" x14ac:dyDescent="0.4">
      <c r="B6" s="69" t="s">
        <v>416</v>
      </c>
      <c r="C6" s="140"/>
      <c r="D6" s="140"/>
      <c r="E6" s="140"/>
      <c r="F6" s="140"/>
      <c r="G6" s="140"/>
      <c r="H6" s="140"/>
      <c r="I6" s="140" t="s">
        <v>417</v>
      </c>
      <c r="J6" s="140"/>
      <c r="K6" s="140"/>
      <c r="L6" s="140"/>
      <c r="M6" s="140"/>
      <c r="N6" s="33"/>
      <c r="O6" s="31"/>
      <c r="P6" s="31"/>
      <c r="Q6" s="128"/>
      <c r="R6" s="128"/>
      <c r="S6" s="128"/>
      <c r="T6" s="128"/>
      <c r="U6" s="128"/>
      <c r="V6" s="32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6"/>
      <c r="AQ6" s="36"/>
      <c r="AR6" s="36"/>
      <c r="AS6" s="36"/>
      <c r="AT6" s="35"/>
      <c r="AU6" s="36"/>
      <c r="AV6" s="36"/>
      <c r="AW6" s="8"/>
      <c r="AX6" s="8"/>
      <c r="AY6" s="8"/>
      <c r="AZ6" s="8"/>
      <c r="BA6" s="32"/>
      <c r="BB6" s="38"/>
      <c r="BC6" s="38"/>
      <c r="BD6" s="38"/>
      <c r="BE6" s="38"/>
      <c r="BF6" s="38"/>
      <c r="BG6" s="38"/>
      <c r="BH6" s="38"/>
      <c r="BI6" s="37"/>
      <c r="BJ6"/>
      <c r="BK6"/>
      <c r="BL6"/>
    </row>
    <row r="7" spans="1:64" ht="26.25" customHeight="1" x14ac:dyDescent="0.45">
      <c r="D7" s="145" t="s">
        <v>345</v>
      </c>
      <c r="E7" s="145"/>
      <c r="L7" s="140"/>
      <c r="M7" s="140"/>
      <c r="N7" s="33"/>
      <c r="O7" s="31"/>
      <c r="P7" s="31"/>
      <c r="Q7" s="128"/>
      <c r="R7" s="128"/>
      <c r="S7" s="128"/>
      <c r="T7" s="128"/>
      <c r="U7" s="128"/>
      <c r="V7" s="32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6"/>
      <c r="AQ7" s="36"/>
      <c r="AR7" s="36"/>
      <c r="AS7" s="36"/>
      <c r="AT7" s="35"/>
      <c r="AU7" s="36"/>
      <c r="AV7" s="36"/>
      <c r="AW7" s="8"/>
      <c r="AX7" s="8"/>
      <c r="AY7" s="8"/>
      <c r="AZ7" s="8"/>
      <c r="BA7" s="144" t="s">
        <v>198</v>
      </c>
      <c r="BB7" s="144"/>
      <c r="BC7" s="144"/>
      <c r="BD7" s="144"/>
      <c r="BE7" s="144"/>
      <c r="BF7" s="144"/>
      <c r="BG7" s="144"/>
      <c r="BH7" s="144"/>
      <c r="BI7" s="37"/>
      <c r="BJ7"/>
      <c r="BK7"/>
      <c r="BL7"/>
    </row>
    <row r="8" spans="1:64" ht="27.75" customHeight="1" x14ac:dyDescent="0.4">
      <c r="B8" s="211" t="s">
        <v>343</v>
      </c>
      <c r="C8" s="212"/>
      <c r="D8" s="212"/>
      <c r="E8" s="212"/>
      <c r="F8" s="212"/>
      <c r="G8" s="212"/>
      <c r="H8" s="212"/>
      <c r="I8" s="486">
        <v>2021</v>
      </c>
      <c r="J8" s="486"/>
      <c r="K8" s="140"/>
      <c r="L8" s="140"/>
      <c r="M8" s="140"/>
      <c r="N8" s="33"/>
      <c r="O8" s="31"/>
      <c r="P8" s="31"/>
      <c r="Q8" s="128"/>
      <c r="R8" s="128"/>
      <c r="S8" s="128"/>
      <c r="T8" s="128"/>
      <c r="U8" s="128"/>
      <c r="V8" s="32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  <c r="AQ8" s="36"/>
      <c r="AR8" s="36"/>
      <c r="AS8" s="36"/>
      <c r="AT8" s="35"/>
      <c r="AU8" s="36"/>
      <c r="AV8" s="36"/>
      <c r="AW8" s="8"/>
      <c r="AX8" s="8"/>
      <c r="AY8" s="8"/>
      <c r="AZ8" s="8"/>
      <c r="BA8" s="32"/>
      <c r="BB8" s="38"/>
      <c r="BC8" s="38"/>
      <c r="BD8" s="38"/>
      <c r="BE8" s="38"/>
      <c r="BF8" s="38"/>
      <c r="BG8" s="38"/>
      <c r="BH8" s="38"/>
      <c r="BI8" s="37"/>
      <c r="BJ8"/>
      <c r="BK8"/>
      <c r="BL8"/>
    </row>
    <row r="9" spans="1:64" ht="33" customHeight="1" x14ac:dyDescent="0.45">
      <c r="B9" s="144" t="s">
        <v>101</v>
      </c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11"/>
      <c r="T9" s="144"/>
      <c r="U9" s="6"/>
      <c r="V9" s="139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</row>
    <row r="10" spans="1:64" ht="51" customHeight="1" x14ac:dyDescent="0.4">
      <c r="B10" s="73" t="s">
        <v>139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2"/>
      <c r="S10" s="12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57"/>
      <c r="AN10" s="6"/>
      <c r="BB10" s="487" t="s">
        <v>6</v>
      </c>
      <c r="BC10" s="487"/>
      <c r="BD10" s="487"/>
      <c r="BE10" s="487"/>
      <c r="BF10" s="487"/>
      <c r="BG10" s="487"/>
      <c r="BH10" s="487"/>
      <c r="BI10" s="487"/>
    </row>
    <row r="12" spans="1:64" ht="19.899999999999999" customHeight="1" x14ac:dyDescent="0.3">
      <c r="A12" s="489" t="s">
        <v>77</v>
      </c>
      <c r="B12" s="430" t="s">
        <v>89</v>
      </c>
      <c r="C12" s="430"/>
      <c r="D12" s="430"/>
      <c r="E12" s="430"/>
      <c r="F12" s="428" t="s">
        <v>144</v>
      </c>
      <c r="G12" s="430" t="s">
        <v>88</v>
      </c>
      <c r="H12" s="430"/>
      <c r="I12" s="430"/>
      <c r="J12" s="428" t="s">
        <v>145</v>
      </c>
      <c r="K12" s="430" t="s">
        <v>87</v>
      </c>
      <c r="L12" s="430"/>
      <c r="M12" s="430"/>
      <c r="N12" s="430"/>
      <c r="O12" s="430" t="s">
        <v>86</v>
      </c>
      <c r="P12" s="430"/>
      <c r="Q12" s="430"/>
      <c r="R12" s="430"/>
      <c r="S12" s="428" t="s">
        <v>146</v>
      </c>
      <c r="T12" s="430" t="s">
        <v>85</v>
      </c>
      <c r="U12" s="430"/>
      <c r="V12" s="430"/>
      <c r="W12" s="428" t="s">
        <v>147</v>
      </c>
      <c r="X12" s="430" t="s">
        <v>84</v>
      </c>
      <c r="Y12" s="430"/>
      <c r="Z12" s="430"/>
      <c r="AA12" s="428" t="s">
        <v>148</v>
      </c>
      <c r="AB12" s="430" t="s">
        <v>83</v>
      </c>
      <c r="AC12" s="430"/>
      <c r="AD12" s="430"/>
      <c r="AE12" s="430"/>
      <c r="AF12" s="428" t="s">
        <v>149</v>
      </c>
      <c r="AG12" s="430" t="s">
        <v>82</v>
      </c>
      <c r="AH12" s="430"/>
      <c r="AI12" s="430"/>
      <c r="AJ12" s="428" t="s">
        <v>150</v>
      </c>
      <c r="AK12" s="430" t="s">
        <v>81</v>
      </c>
      <c r="AL12" s="430"/>
      <c r="AM12" s="430"/>
      <c r="AN12" s="430"/>
      <c r="AO12" s="430" t="s">
        <v>80</v>
      </c>
      <c r="AP12" s="430"/>
      <c r="AQ12" s="430"/>
      <c r="AR12" s="430"/>
      <c r="AS12" s="428" t="s">
        <v>151</v>
      </c>
      <c r="AT12" s="430" t="s">
        <v>79</v>
      </c>
      <c r="AU12" s="430"/>
      <c r="AV12" s="430"/>
      <c r="AW12" s="428" t="s">
        <v>152</v>
      </c>
      <c r="AX12" s="430" t="s">
        <v>78</v>
      </c>
      <c r="AY12" s="430"/>
      <c r="AZ12" s="430"/>
      <c r="BA12" s="488"/>
      <c r="BB12" s="485" t="s">
        <v>32</v>
      </c>
      <c r="BC12" s="485" t="s">
        <v>27</v>
      </c>
      <c r="BD12" s="485" t="s">
        <v>28</v>
      </c>
      <c r="BE12" s="485" t="s">
        <v>74</v>
      </c>
      <c r="BF12" s="485" t="s">
        <v>73</v>
      </c>
      <c r="BG12" s="485" t="s">
        <v>75</v>
      </c>
      <c r="BH12" s="485" t="s">
        <v>76</v>
      </c>
      <c r="BI12" s="485" t="s">
        <v>5</v>
      </c>
    </row>
    <row r="13" spans="1:64" ht="234.6" customHeight="1" x14ac:dyDescent="0.3">
      <c r="A13" s="489"/>
      <c r="B13" s="56" t="s">
        <v>90</v>
      </c>
      <c r="C13" s="56" t="s">
        <v>38</v>
      </c>
      <c r="D13" s="56" t="s">
        <v>39</v>
      </c>
      <c r="E13" s="56" t="s">
        <v>40</v>
      </c>
      <c r="F13" s="429"/>
      <c r="G13" s="56" t="s">
        <v>41</v>
      </c>
      <c r="H13" s="56" t="s">
        <v>42</v>
      </c>
      <c r="I13" s="56" t="s">
        <v>43</v>
      </c>
      <c r="J13" s="429"/>
      <c r="K13" s="56" t="s">
        <v>44</v>
      </c>
      <c r="L13" s="56" t="s">
        <v>45</v>
      </c>
      <c r="M13" s="56" t="s">
        <v>46</v>
      </c>
      <c r="N13" s="56" t="s">
        <v>47</v>
      </c>
      <c r="O13" s="56" t="s">
        <v>37</v>
      </c>
      <c r="P13" s="56" t="s">
        <v>38</v>
      </c>
      <c r="Q13" s="56" t="s">
        <v>39</v>
      </c>
      <c r="R13" s="56" t="s">
        <v>40</v>
      </c>
      <c r="S13" s="429"/>
      <c r="T13" s="56" t="s">
        <v>48</v>
      </c>
      <c r="U13" s="56" t="s">
        <v>49</v>
      </c>
      <c r="V13" s="56" t="s">
        <v>50</v>
      </c>
      <c r="W13" s="429"/>
      <c r="X13" s="56" t="s">
        <v>51</v>
      </c>
      <c r="Y13" s="56" t="s">
        <v>52</v>
      </c>
      <c r="Z13" s="56" t="s">
        <v>53</v>
      </c>
      <c r="AA13" s="429"/>
      <c r="AB13" s="56" t="s">
        <v>51</v>
      </c>
      <c r="AC13" s="56" t="s">
        <v>52</v>
      </c>
      <c r="AD13" s="56" t="s">
        <v>53</v>
      </c>
      <c r="AE13" s="56" t="s">
        <v>54</v>
      </c>
      <c r="AF13" s="429"/>
      <c r="AG13" s="56" t="s">
        <v>41</v>
      </c>
      <c r="AH13" s="56" t="s">
        <v>42</v>
      </c>
      <c r="AI13" s="56" t="s">
        <v>43</v>
      </c>
      <c r="AJ13" s="429"/>
      <c r="AK13" s="56" t="s">
        <v>55</v>
      </c>
      <c r="AL13" s="56" t="s">
        <v>56</v>
      </c>
      <c r="AM13" s="56" t="s">
        <v>57</v>
      </c>
      <c r="AN13" s="56" t="s">
        <v>58</v>
      </c>
      <c r="AO13" s="56" t="s">
        <v>37</v>
      </c>
      <c r="AP13" s="56" t="s">
        <v>38</v>
      </c>
      <c r="AQ13" s="56" t="s">
        <v>39</v>
      </c>
      <c r="AR13" s="56" t="s">
        <v>40</v>
      </c>
      <c r="AS13" s="429"/>
      <c r="AT13" s="56" t="s">
        <v>41</v>
      </c>
      <c r="AU13" s="56" t="s">
        <v>42</v>
      </c>
      <c r="AV13" s="56" t="s">
        <v>43</v>
      </c>
      <c r="AW13" s="429"/>
      <c r="AX13" s="56" t="s">
        <v>44</v>
      </c>
      <c r="AY13" s="56" t="s">
        <v>45</v>
      </c>
      <c r="AZ13" s="56" t="s">
        <v>46</v>
      </c>
      <c r="BA13" s="13" t="s">
        <v>59</v>
      </c>
      <c r="BB13" s="485"/>
      <c r="BC13" s="485"/>
      <c r="BD13" s="485"/>
      <c r="BE13" s="485"/>
      <c r="BF13" s="485"/>
      <c r="BG13" s="485"/>
      <c r="BH13" s="485"/>
      <c r="BI13" s="485"/>
    </row>
    <row r="14" spans="1:64" ht="30" customHeight="1" x14ac:dyDescent="0.35">
      <c r="A14" s="60" t="s">
        <v>24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58"/>
      <c r="P14" s="58"/>
      <c r="Q14" s="58"/>
      <c r="R14" s="58"/>
      <c r="S14" s="15">
        <v>18</v>
      </c>
      <c r="T14" s="40" t="s">
        <v>0</v>
      </c>
      <c r="U14" s="40" t="s">
        <v>0</v>
      </c>
      <c r="V14" s="40" t="s">
        <v>0</v>
      </c>
      <c r="W14" s="41" t="s">
        <v>61</v>
      </c>
      <c r="X14" s="41" t="s">
        <v>61</v>
      </c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15">
        <v>17</v>
      </c>
      <c r="AP14" s="40" t="s">
        <v>0</v>
      </c>
      <c r="AQ14" s="40" t="s">
        <v>0</v>
      </c>
      <c r="AR14" s="40" t="s">
        <v>0</v>
      </c>
      <c r="AS14" s="40" t="s">
        <v>0</v>
      </c>
      <c r="AT14" s="41" t="s">
        <v>1</v>
      </c>
      <c r="AU14" s="41" t="s">
        <v>1</v>
      </c>
      <c r="AV14" s="41" t="s">
        <v>61</v>
      </c>
      <c r="AW14" s="41" t="s">
        <v>61</v>
      </c>
      <c r="AX14" s="41" t="s">
        <v>61</v>
      </c>
      <c r="AY14" s="41" t="s">
        <v>61</v>
      </c>
      <c r="AZ14" s="41" t="s">
        <v>61</v>
      </c>
      <c r="BA14" s="41" t="s">
        <v>61</v>
      </c>
      <c r="BB14" s="58">
        <v>35</v>
      </c>
      <c r="BC14" s="58">
        <v>7</v>
      </c>
      <c r="BD14" s="58">
        <v>2</v>
      </c>
      <c r="BE14" s="58"/>
      <c r="BF14" s="58"/>
      <c r="BG14" s="58"/>
      <c r="BH14" s="58">
        <v>8</v>
      </c>
      <c r="BI14" s="58">
        <f>SUM(BB14:BH14)</f>
        <v>52</v>
      </c>
    </row>
    <row r="15" spans="1:64" ht="30" customHeight="1" x14ac:dyDescent="0.35">
      <c r="A15" s="60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58"/>
      <c r="P15" s="58"/>
      <c r="Q15" s="58"/>
      <c r="R15" s="58"/>
      <c r="S15" s="15">
        <v>18</v>
      </c>
      <c r="T15" s="40" t="s">
        <v>0</v>
      </c>
      <c r="U15" s="40" t="s">
        <v>0</v>
      </c>
      <c r="V15" s="40" t="s">
        <v>0</v>
      </c>
      <c r="W15" s="41" t="s">
        <v>61</v>
      </c>
      <c r="X15" s="41" t="s">
        <v>61</v>
      </c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15">
        <v>17</v>
      </c>
      <c r="AP15" s="40" t="s">
        <v>0</v>
      </c>
      <c r="AQ15" s="40" t="s">
        <v>0</v>
      </c>
      <c r="AR15" s="40" t="s">
        <v>0</v>
      </c>
      <c r="AS15" s="40" t="s">
        <v>0</v>
      </c>
      <c r="AT15" s="41" t="s">
        <v>63</v>
      </c>
      <c r="AU15" s="41" t="s">
        <v>63</v>
      </c>
      <c r="AV15" s="41" t="s">
        <v>61</v>
      </c>
      <c r="AW15" s="41" t="s">
        <v>61</v>
      </c>
      <c r="AX15" s="41" t="s">
        <v>61</v>
      </c>
      <c r="AY15" s="41" t="s">
        <v>61</v>
      </c>
      <c r="AZ15" s="41" t="s">
        <v>61</v>
      </c>
      <c r="BA15" s="41" t="s">
        <v>61</v>
      </c>
      <c r="BB15" s="58">
        <v>35</v>
      </c>
      <c r="BC15" s="58">
        <v>7</v>
      </c>
      <c r="BD15" s="58"/>
      <c r="BE15" s="58">
        <v>2</v>
      </c>
      <c r="BF15" s="58"/>
      <c r="BG15" s="58"/>
      <c r="BH15" s="58">
        <v>8</v>
      </c>
      <c r="BI15" s="58">
        <f t="shared" ref="BI15:BI17" si="0">SUM(BB15:BH15)</f>
        <v>52</v>
      </c>
    </row>
    <row r="16" spans="1:64" ht="30" customHeight="1" x14ac:dyDescent="0.35">
      <c r="A16" s="60" t="s">
        <v>26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58"/>
      <c r="P16" s="58"/>
      <c r="Q16" s="58"/>
      <c r="R16" s="58"/>
      <c r="S16" s="15">
        <v>18</v>
      </c>
      <c r="T16" s="40" t="s">
        <v>0</v>
      </c>
      <c r="U16" s="40" t="s">
        <v>0</v>
      </c>
      <c r="V16" s="40" t="s">
        <v>0</v>
      </c>
      <c r="W16" s="41" t="s">
        <v>61</v>
      </c>
      <c r="X16" s="41" t="s">
        <v>61</v>
      </c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15"/>
      <c r="AO16" s="15">
        <v>17</v>
      </c>
      <c r="AP16" s="40" t="s">
        <v>0</v>
      </c>
      <c r="AQ16" s="40" t="s">
        <v>0</v>
      </c>
      <c r="AR16" s="40" t="s">
        <v>0</v>
      </c>
      <c r="AS16" s="40" t="s">
        <v>0</v>
      </c>
      <c r="AT16" s="41" t="s">
        <v>63</v>
      </c>
      <c r="AU16" s="41" t="s">
        <v>63</v>
      </c>
      <c r="AV16" s="41" t="s">
        <v>63</v>
      </c>
      <c r="AW16" s="41" t="s">
        <v>63</v>
      </c>
      <c r="AX16" s="41" t="s">
        <v>61</v>
      </c>
      <c r="AY16" s="41" t="s">
        <v>61</v>
      </c>
      <c r="AZ16" s="41" t="s">
        <v>61</v>
      </c>
      <c r="BA16" s="41" t="s">
        <v>61</v>
      </c>
      <c r="BB16" s="58">
        <v>35</v>
      </c>
      <c r="BC16" s="58">
        <v>7</v>
      </c>
      <c r="BD16" s="58"/>
      <c r="BE16" s="58">
        <v>4</v>
      </c>
      <c r="BF16" s="58"/>
      <c r="BG16" s="58"/>
      <c r="BH16" s="58">
        <v>6</v>
      </c>
      <c r="BI16" s="58">
        <f t="shared" si="0"/>
        <v>52</v>
      </c>
    </row>
    <row r="17" spans="1:67" ht="30" customHeight="1" x14ac:dyDescent="0.35">
      <c r="A17" s="60" t="s">
        <v>157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58"/>
      <c r="P17" s="58"/>
      <c r="Q17" s="15">
        <v>16</v>
      </c>
      <c r="R17" s="40" t="s">
        <v>0</v>
      </c>
      <c r="S17" s="40" t="s">
        <v>0</v>
      </c>
      <c r="T17" s="40" t="s">
        <v>0</v>
      </c>
      <c r="U17" s="41" t="s">
        <v>61</v>
      </c>
      <c r="V17" s="41" t="s">
        <v>61</v>
      </c>
      <c r="W17" s="41" t="s">
        <v>63</v>
      </c>
      <c r="X17" s="41" t="s">
        <v>63</v>
      </c>
      <c r="Y17" s="41" t="s">
        <v>63</v>
      </c>
      <c r="Z17" s="41" t="s">
        <v>63</v>
      </c>
      <c r="AA17" s="41" t="s">
        <v>63</v>
      </c>
      <c r="AB17" s="41" t="s">
        <v>63</v>
      </c>
      <c r="AC17" s="41" t="s">
        <v>63</v>
      </c>
      <c r="AD17" s="41" t="s">
        <v>63</v>
      </c>
      <c r="AE17" s="41" t="s">
        <v>63</v>
      </c>
      <c r="AF17" s="41" t="s">
        <v>63</v>
      </c>
      <c r="AG17" s="39" t="s">
        <v>92</v>
      </c>
      <c r="AH17" s="39" t="s">
        <v>92</v>
      </c>
      <c r="AI17" s="39" t="s">
        <v>92</v>
      </c>
      <c r="AJ17" s="39" t="s">
        <v>92</v>
      </c>
      <c r="AK17" s="39" t="s">
        <v>92</v>
      </c>
      <c r="AL17" s="39" t="s">
        <v>92</v>
      </c>
      <c r="AM17" s="39" t="s">
        <v>92</v>
      </c>
      <c r="AN17" s="39" t="s">
        <v>92</v>
      </c>
      <c r="AO17" s="39" t="s">
        <v>92</v>
      </c>
      <c r="AP17" s="39" t="s">
        <v>92</v>
      </c>
      <c r="AQ17" s="39" t="s">
        <v>65</v>
      </c>
      <c r="AR17" s="39" t="s">
        <v>65</v>
      </c>
      <c r="AS17" s="39" t="s">
        <v>65</v>
      </c>
      <c r="AT17" s="58"/>
      <c r="AU17" s="58"/>
      <c r="AV17" s="58"/>
      <c r="AW17" s="58"/>
      <c r="AX17" s="58"/>
      <c r="AY17" s="58"/>
      <c r="AZ17" s="58"/>
      <c r="BA17" s="66"/>
      <c r="BB17" s="67">
        <v>16</v>
      </c>
      <c r="BC17" s="67">
        <v>3</v>
      </c>
      <c r="BD17" s="67"/>
      <c r="BE17" s="67">
        <v>10</v>
      </c>
      <c r="BF17" s="58">
        <v>10</v>
      </c>
      <c r="BG17" s="58">
        <v>3</v>
      </c>
      <c r="BH17" s="58">
        <v>2</v>
      </c>
      <c r="BI17" s="58">
        <f t="shared" si="0"/>
        <v>44</v>
      </c>
    </row>
    <row r="18" spans="1:67" ht="30" customHeight="1" x14ac:dyDescent="0.35">
      <c r="A18" s="6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58">
        <f>SUM(BB14:BB17)</f>
        <v>121</v>
      </c>
      <c r="BC18" s="58">
        <f t="shared" ref="BC18:BI18" si="1">SUM(BC14:BC17)</f>
        <v>24</v>
      </c>
      <c r="BD18" s="58">
        <f t="shared" si="1"/>
        <v>2</v>
      </c>
      <c r="BE18" s="58">
        <f t="shared" si="1"/>
        <v>16</v>
      </c>
      <c r="BF18" s="58">
        <f t="shared" si="1"/>
        <v>10</v>
      </c>
      <c r="BG18" s="58">
        <v>3</v>
      </c>
      <c r="BH18" s="58">
        <f t="shared" si="1"/>
        <v>24</v>
      </c>
      <c r="BI18" s="58">
        <f t="shared" si="1"/>
        <v>200</v>
      </c>
    </row>
    <row r="19" spans="1:67" ht="26.25" x14ac:dyDescent="0.4">
      <c r="A19" s="62"/>
      <c r="B19" s="19"/>
      <c r="C19" s="20" t="s">
        <v>7</v>
      </c>
      <c r="D19" s="20"/>
      <c r="E19" s="20"/>
      <c r="F19" s="20"/>
      <c r="G19" s="21"/>
      <c r="H19" s="22"/>
      <c r="I19" s="23" t="s">
        <v>93</v>
      </c>
      <c r="J19" s="20" t="s">
        <v>4</v>
      </c>
      <c r="K19" s="21"/>
      <c r="L19" s="21"/>
      <c r="M19" s="21"/>
      <c r="N19" s="20"/>
      <c r="O19" s="20"/>
      <c r="P19" s="20"/>
      <c r="Q19" s="20"/>
      <c r="R19" s="24"/>
      <c r="S19" s="25" t="s">
        <v>1</v>
      </c>
      <c r="T19" s="23" t="s">
        <v>93</v>
      </c>
      <c r="U19" s="20" t="s">
        <v>60</v>
      </c>
      <c r="V19" s="21"/>
      <c r="W19" s="20"/>
      <c r="X19" s="20"/>
      <c r="Y19" s="20"/>
      <c r="Z19" s="20"/>
      <c r="AA19" s="20"/>
      <c r="AB19" s="20"/>
      <c r="AC19" s="20"/>
      <c r="AD19" s="21"/>
      <c r="AE19" s="39" t="s">
        <v>92</v>
      </c>
      <c r="AF19" s="23" t="s">
        <v>93</v>
      </c>
      <c r="AG19" s="20" t="s">
        <v>91</v>
      </c>
      <c r="AH19" s="20"/>
      <c r="AI19" s="20"/>
      <c r="AJ19" s="27"/>
      <c r="AK19" s="27"/>
      <c r="AL19" s="27"/>
      <c r="AM19" s="27"/>
      <c r="AN19" s="21"/>
      <c r="AQ19" s="26" t="s">
        <v>61</v>
      </c>
      <c r="AR19" s="23" t="s">
        <v>93</v>
      </c>
      <c r="AS19" s="20" t="s">
        <v>62</v>
      </c>
      <c r="AT19" s="21"/>
      <c r="AU19" s="21"/>
      <c r="AV19" s="21"/>
    </row>
    <row r="20" spans="1:67" ht="26.25" x14ac:dyDescent="0.4">
      <c r="A20" s="62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4"/>
      <c r="S20" s="24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1"/>
      <c r="AU20" s="21"/>
      <c r="AV20" s="21"/>
    </row>
    <row r="21" spans="1:67" ht="26.25" x14ac:dyDescent="0.4">
      <c r="A21" s="62"/>
      <c r="B21" s="19"/>
      <c r="C21" s="20"/>
      <c r="D21" s="20"/>
      <c r="E21" s="20"/>
      <c r="F21" s="20"/>
      <c r="G21" s="20"/>
      <c r="H21" s="28" t="s">
        <v>0</v>
      </c>
      <c r="I21" s="23" t="s">
        <v>93</v>
      </c>
      <c r="J21" s="20" t="s">
        <v>66</v>
      </c>
      <c r="K21" s="21"/>
      <c r="L21" s="21"/>
      <c r="M21" s="21"/>
      <c r="N21" s="20"/>
      <c r="O21" s="20"/>
      <c r="P21" s="20"/>
      <c r="Q21" s="20"/>
      <c r="R21" s="24"/>
      <c r="S21" s="26" t="s">
        <v>63</v>
      </c>
      <c r="T21" s="23" t="s">
        <v>93</v>
      </c>
      <c r="U21" s="20" t="s">
        <v>67</v>
      </c>
      <c r="V21" s="21"/>
      <c r="W21" s="20"/>
      <c r="X21" s="20"/>
      <c r="Y21" s="20"/>
      <c r="Z21" s="20"/>
      <c r="AA21" s="20"/>
      <c r="AB21" s="20"/>
      <c r="AC21" s="20"/>
      <c r="AD21" s="21"/>
      <c r="AE21" s="39" t="s">
        <v>65</v>
      </c>
      <c r="AF21" s="23" t="s">
        <v>93</v>
      </c>
      <c r="AG21" s="20" t="s">
        <v>64</v>
      </c>
      <c r="AH21" s="20"/>
      <c r="AI21" s="20"/>
      <c r="AJ21" s="27"/>
      <c r="AK21" s="27"/>
      <c r="AL21" s="27"/>
      <c r="AM21" s="27"/>
      <c r="AN21" s="27"/>
      <c r="AO21" s="27"/>
      <c r="AV21" s="21"/>
    </row>
    <row r="22" spans="1:67" ht="46.5" customHeight="1" thickBot="1" x14ac:dyDescent="0.4">
      <c r="A22" s="62"/>
      <c r="B22" s="19"/>
      <c r="C22" s="19"/>
      <c r="D22" s="19"/>
      <c r="E22" s="19"/>
      <c r="F22" s="1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9"/>
      <c r="S22" s="29"/>
      <c r="T22" s="16"/>
      <c r="U22" s="16"/>
      <c r="V22" s="16"/>
      <c r="W22" s="16"/>
      <c r="X22" s="16"/>
      <c r="Y22" s="16"/>
      <c r="Z22" s="16"/>
      <c r="AA22" s="53" t="s">
        <v>36</v>
      </c>
      <c r="AB22" s="54"/>
      <c r="AC22" s="54"/>
      <c r="AD22" s="54"/>
      <c r="AE22" s="54"/>
      <c r="AF22" s="54"/>
      <c r="AG22" s="54"/>
      <c r="AH22" s="54"/>
      <c r="AI22" s="54"/>
      <c r="AJ22" s="55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67" ht="32.450000000000003" customHeight="1" thickBot="1" x14ac:dyDescent="0.35">
      <c r="A23" s="425" t="s">
        <v>95</v>
      </c>
      <c r="B23" s="436" t="s">
        <v>109</v>
      </c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8"/>
      <c r="P23" s="445" t="s">
        <v>8</v>
      </c>
      <c r="Q23" s="446"/>
      <c r="R23" s="445" t="s">
        <v>9</v>
      </c>
      <c r="S23" s="451"/>
      <c r="T23" s="454" t="s">
        <v>10</v>
      </c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6"/>
      <c r="AF23" s="470" t="s">
        <v>35</v>
      </c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471"/>
      <c r="BC23" s="472"/>
      <c r="BD23" s="490" t="s">
        <v>23</v>
      </c>
      <c r="BE23" s="491"/>
      <c r="BF23" s="496" t="s">
        <v>96</v>
      </c>
      <c r="BG23" s="496"/>
      <c r="BH23" s="496"/>
      <c r="BI23" s="497"/>
    </row>
    <row r="24" spans="1:67" ht="32.450000000000003" customHeight="1" thickBot="1" x14ac:dyDescent="0.35">
      <c r="A24" s="426"/>
      <c r="B24" s="439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1"/>
      <c r="P24" s="447"/>
      <c r="Q24" s="448"/>
      <c r="R24" s="447"/>
      <c r="S24" s="452"/>
      <c r="T24" s="502" t="s">
        <v>5</v>
      </c>
      <c r="U24" s="448"/>
      <c r="V24" s="447" t="s">
        <v>11</v>
      </c>
      <c r="W24" s="473"/>
      <c r="X24" s="475" t="s">
        <v>12</v>
      </c>
      <c r="Y24" s="476"/>
      <c r="Z24" s="476"/>
      <c r="AA24" s="476"/>
      <c r="AB24" s="476"/>
      <c r="AC24" s="476"/>
      <c r="AD24" s="476"/>
      <c r="AE24" s="477"/>
      <c r="AF24" s="478" t="s">
        <v>14</v>
      </c>
      <c r="AG24" s="463"/>
      <c r="AH24" s="463"/>
      <c r="AI24" s="463"/>
      <c r="AJ24" s="463"/>
      <c r="AK24" s="464"/>
      <c r="AL24" s="478" t="s">
        <v>15</v>
      </c>
      <c r="AM24" s="463"/>
      <c r="AN24" s="463"/>
      <c r="AO24" s="463"/>
      <c r="AP24" s="463"/>
      <c r="AQ24" s="464"/>
      <c r="AR24" s="478" t="s">
        <v>16</v>
      </c>
      <c r="AS24" s="463"/>
      <c r="AT24" s="463"/>
      <c r="AU24" s="463"/>
      <c r="AV24" s="463"/>
      <c r="AW24" s="464"/>
      <c r="AX24" s="478" t="s">
        <v>160</v>
      </c>
      <c r="AY24" s="463"/>
      <c r="AZ24" s="463"/>
      <c r="BA24" s="463"/>
      <c r="BB24" s="463"/>
      <c r="BC24" s="464"/>
      <c r="BD24" s="492"/>
      <c r="BE24" s="493"/>
      <c r="BF24" s="498"/>
      <c r="BG24" s="498"/>
      <c r="BH24" s="498"/>
      <c r="BI24" s="499"/>
    </row>
    <row r="25" spans="1:67" ht="54" customHeight="1" thickBot="1" x14ac:dyDescent="0.35">
      <c r="A25" s="426"/>
      <c r="B25" s="439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1"/>
      <c r="P25" s="447"/>
      <c r="Q25" s="448"/>
      <c r="R25" s="447"/>
      <c r="S25" s="452"/>
      <c r="T25" s="502"/>
      <c r="U25" s="448"/>
      <c r="V25" s="447"/>
      <c r="W25" s="473"/>
      <c r="X25" s="468" t="s">
        <v>13</v>
      </c>
      <c r="Y25" s="448"/>
      <c r="Z25" s="469" t="s">
        <v>97</v>
      </c>
      <c r="AA25" s="448"/>
      <c r="AB25" s="469" t="s">
        <v>98</v>
      </c>
      <c r="AC25" s="448"/>
      <c r="AD25" s="447" t="s">
        <v>72</v>
      </c>
      <c r="AE25" s="452"/>
      <c r="AF25" s="462" t="s">
        <v>192</v>
      </c>
      <c r="AG25" s="463"/>
      <c r="AH25" s="464"/>
      <c r="AI25" s="462" t="s">
        <v>193</v>
      </c>
      <c r="AJ25" s="463"/>
      <c r="AK25" s="464"/>
      <c r="AL25" s="462" t="s">
        <v>194</v>
      </c>
      <c r="AM25" s="463"/>
      <c r="AN25" s="464"/>
      <c r="AO25" s="462" t="s">
        <v>195</v>
      </c>
      <c r="AP25" s="463"/>
      <c r="AQ25" s="464"/>
      <c r="AR25" s="462" t="s">
        <v>196</v>
      </c>
      <c r="AS25" s="463"/>
      <c r="AT25" s="464"/>
      <c r="AU25" s="462" t="s">
        <v>197</v>
      </c>
      <c r="AV25" s="463"/>
      <c r="AW25" s="464"/>
      <c r="AX25" s="462" t="s">
        <v>261</v>
      </c>
      <c r="AY25" s="463"/>
      <c r="AZ25" s="464"/>
      <c r="BA25" s="465" t="s">
        <v>161</v>
      </c>
      <c r="BB25" s="466"/>
      <c r="BC25" s="467"/>
      <c r="BD25" s="492"/>
      <c r="BE25" s="493"/>
      <c r="BF25" s="498"/>
      <c r="BG25" s="498"/>
      <c r="BH25" s="498"/>
      <c r="BI25" s="499"/>
    </row>
    <row r="26" spans="1:67" ht="132.75" customHeight="1" thickBot="1" x14ac:dyDescent="0.35">
      <c r="A26" s="427"/>
      <c r="B26" s="442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4"/>
      <c r="P26" s="449"/>
      <c r="Q26" s="450"/>
      <c r="R26" s="449"/>
      <c r="S26" s="453"/>
      <c r="T26" s="503"/>
      <c r="U26" s="450"/>
      <c r="V26" s="449"/>
      <c r="W26" s="474"/>
      <c r="X26" s="453"/>
      <c r="Y26" s="450"/>
      <c r="Z26" s="449"/>
      <c r="AA26" s="450"/>
      <c r="AB26" s="449"/>
      <c r="AC26" s="450"/>
      <c r="AD26" s="449"/>
      <c r="AE26" s="453"/>
      <c r="AF26" s="47" t="s">
        <v>3</v>
      </c>
      <c r="AG26" s="48" t="s">
        <v>17</v>
      </c>
      <c r="AH26" s="49" t="s">
        <v>18</v>
      </c>
      <c r="AI26" s="47" t="s">
        <v>3</v>
      </c>
      <c r="AJ26" s="48" t="s">
        <v>17</v>
      </c>
      <c r="AK26" s="49" t="s">
        <v>18</v>
      </c>
      <c r="AL26" s="47" t="s">
        <v>3</v>
      </c>
      <c r="AM26" s="48" t="s">
        <v>17</v>
      </c>
      <c r="AN26" s="49" t="s">
        <v>18</v>
      </c>
      <c r="AO26" s="47" t="s">
        <v>3</v>
      </c>
      <c r="AP26" s="48" t="s">
        <v>17</v>
      </c>
      <c r="AQ26" s="49" t="s">
        <v>18</v>
      </c>
      <c r="AR26" s="47" t="s">
        <v>3</v>
      </c>
      <c r="AS26" s="48" t="s">
        <v>17</v>
      </c>
      <c r="AT26" s="49" t="s">
        <v>18</v>
      </c>
      <c r="AU26" s="50" t="s">
        <v>3</v>
      </c>
      <c r="AV26" s="51" t="s">
        <v>17</v>
      </c>
      <c r="AW26" s="52" t="s">
        <v>18</v>
      </c>
      <c r="AX26" s="47" t="s">
        <v>3</v>
      </c>
      <c r="AY26" s="48" t="s">
        <v>17</v>
      </c>
      <c r="AZ26" s="49" t="s">
        <v>18</v>
      </c>
      <c r="BA26" s="47" t="s">
        <v>3</v>
      </c>
      <c r="BB26" s="48" t="s">
        <v>17</v>
      </c>
      <c r="BC26" s="49" t="s">
        <v>18</v>
      </c>
      <c r="BD26" s="494"/>
      <c r="BE26" s="495"/>
      <c r="BF26" s="500"/>
      <c r="BG26" s="500"/>
      <c r="BH26" s="500"/>
      <c r="BI26" s="501"/>
    </row>
    <row r="27" spans="1:67" ht="37.5" customHeight="1" thickBot="1" x14ac:dyDescent="0.25">
      <c r="A27" s="223" t="s">
        <v>19</v>
      </c>
      <c r="B27" s="407" t="s">
        <v>110</v>
      </c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2"/>
      <c r="P27" s="266">
        <v>16</v>
      </c>
      <c r="Q27" s="267"/>
      <c r="R27" s="266">
        <v>12</v>
      </c>
      <c r="S27" s="267"/>
      <c r="T27" s="387">
        <f>SUM(T28:U64)</f>
        <v>3646</v>
      </c>
      <c r="U27" s="267"/>
      <c r="V27" s="412">
        <f>SUM(V28:W64)</f>
        <v>1700</v>
      </c>
      <c r="W27" s="267"/>
      <c r="X27" s="387">
        <f>SUM(X28:Y64)</f>
        <v>760</v>
      </c>
      <c r="Y27" s="412"/>
      <c r="Z27" s="266">
        <f>SUM(Z28:AA64)</f>
        <v>202</v>
      </c>
      <c r="AA27" s="267"/>
      <c r="AB27" s="266">
        <f>SUM(AB28:AC64)</f>
        <v>468</v>
      </c>
      <c r="AC27" s="267"/>
      <c r="AD27" s="412">
        <f>SUM(AD28:AE64)</f>
        <v>270</v>
      </c>
      <c r="AE27" s="267"/>
      <c r="AF27" s="224">
        <f t="shared" ref="AF27:AW27" si="2">SUM(AF28:AF64)</f>
        <v>596</v>
      </c>
      <c r="AG27" s="218">
        <f t="shared" si="2"/>
        <v>322</v>
      </c>
      <c r="AH27" s="219">
        <f t="shared" si="2"/>
        <v>16</v>
      </c>
      <c r="AI27" s="224">
        <f t="shared" si="2"/>
        <v>948</v>
      </c>
      <c r="AJ27" s="218">
        <f t="shared" si="2"/>
        <v>424</v>
      </c>
      <c r="AK27" s="219">
        <f t="shared" si="2"/>
        <v>26</v>
      </c>
      <c r="AL27" s="224">
        <f t="shared" si="2"/>
        <v>900</v>
      </c>
      <c r="AM27" s="218">
        <f t="shared" si="2"/>
        <v>374</v>
      </c>
      <c r="AN27" s="219">
        <f t="shared" si="2"/>
        <v>25</v>
      </c>
      <c r="AO27" s="224">
        <f t="shared" si="2"/>
        <v>378</v>
      </c>
      <c r="AP27" s="218">
        <f t="shared" si="2"/>
        <v>168</v>
      </c>
      <c r="AQ27" s="219">
        <f t="shared" si="2"/>
        <v>10</v>
      </c>
      <c r="AR27" s="224">
        <f t="shared" si="2"/>
        <v>576</v>
      </c>
      <c r="AS27" s="218">
        <f t="shared" si="2"/>
        <v>276</v>
      </c>
      <c r="AT27" s="219">
        <f t="shared" si="2"/>
        <v>15</v>
      </c>
      <c r="AU27" s="224">
        <f t="shared" si="2"/>
        <v>248</v>
      </c>
      <c r="AV27" s="218">
        <f t="shared" si="2"/>
        <v>136</v>
      </c>
      <c r="AW27" s="219">
        <f t="shared" si="2"/>
        <v>6</v>
      </c>
      <c r="AX27" s="225"/>
      <c r="AY27" s="221"/>
      <c r="AZ27" s="226"/>
      <c r="BA27" s="225"/>
      <c r="BB27" s="221"/>
      <c r="BC27" s="226"/>
      <c r="BD27" s="379">
        <f t="shared" ref="BD27:BD36" si="3">AH27+AK27+AN27+AQ27+AT27+AW27+AZ27+BC27</f>
        <v>98</v>
      </c>
      <c r="BE27" s="318"/>
      <c r="BF27" s="479"/>
      <c r="BG27" s="479"/>
      <c r="BH27" s="479"/>
      <c r="BI27" s="480"/>
      <c r="BJ27" s="44">
        <f>AF27+AI27+AL27+AO27+AR27+AU27+AX27</f>
        <v>3646</v>
      </c>
      <c r="BK27" s="46">
        <f>AG27+AJ27+AM27+AP27+AS27+AV27+AY27+BB27</f>
        <v>1700</v>
      </c>
      <c r="BL27" s="43">
        <f>AH27+AK27+AN27+AQ27+AT27+AW27+AZ27</f>
        <v>98</v>
      </c>
      <c r="BO27" s="44"/>
    </row>
    <row r="28" spans="1:67" ht="42.75" customHeight="1" x14ac:dyDescent="0.2">
      <c r="A28" s="173" t="s">
        <v>99</v>
      </c>
      <c r="B28" s="483" t="s">
        <v>173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00"/>
      <c r="Q28" s="404"/>
      <c r="R28" s="400"/>
      <c r="S28" s="401"/>
      <c r="T28" s="423"/>
      <c r="U28" s="424"/>
      <c r="V28" s="414"/>
      <c r="W28" s="415"/>
      <c r="X28" s="420"/>
      <c r="Y28" s="421"/>
      <c r="Z28" s="400"/>
      <c r="AA28" s="404"/>
      <c r="AB28" s="400"/>
      <c r="AC28" s="404"/>
      <c r="AD28" s="400"/>
      <c r="AE28" s="401"/>
      <c r="AF28" s="174"/>
      <c r="AG28" s="175"/>
      <c r="AH28" s="176"/>
      <c r="AI28" s="174"/>
      <c r="AJ28" s="175"/>
      <c r="AK28" s="176"/>
      <c r="AL28" s="174"/>
      <c r="AM28" s="175"/>
      <c r="AN28" s="176"/>
      <c r="AO28" s="193"/>
      <c r="AP28" s="175"/>
      <c r="AQ28" s="176"/>
      <c r="AR28" s="193"/>
      <c r="AS28" s="175"/>
      <c r="AT28" s="176"/>
      <c r="AU28" s="174"/>
      <c r="AV28" s="175"/>
      <c r="AW28" s="176"/>
      <c r="AX28" s="174"/>
      <c r="AY28" s="175"/>
      <c r="AZ28" s="176"/>
      <c r="BA28" s="174"/>
      <c r="BB28" s="175"/>
      <c r="BC28" s="176"/>
      <c r="BD28" s="418">
        <f t="shared" si="3"/>
        <v>0</v>
      </c>
      <c r="BE28" s="419"/>
      <c r="BF28" s="383"/>
      <c r="BG28" s="383"/>
      <c r="BH28" s="383"/>
      <c r="BI28" s="384"/>
      <c r="BJ28" s="44">
        <f t="shared" ref="BJ28:BJ91" si="4">AF28+AI28+AL28+AO28+AR28+AU28+AX28</f>
        <v>0</v>
      </c>
      <c r="BK28" s="45">
        <f>AG28+AJ28+AM28+AP28+AS28+AV28+AY28+BB28</f>
        <v>0</v>
      </c>
      <c r="BL28" s="43">
        <f>AH28+AK28+AN28+AQ28+AT28+AW28+AZ28</f>
        <v>0</v>
      </c>
    </row>
    <row r="29" spans="1:67" ht="34.5" customHeight="1" x14ac:dyDescent="0.2">
      <c r="A29" s="64" t="s">
        <v>113</v>
      </c>
      <c r="B29" s="413" t="s">
        <v>163</v>
      </c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240">
        <v>1</v>
      </c>
      <c r="Q29" s="242"/>
      <c r="R29" s="240"/>
      <c r="S29" s="241"/>
      <c r="T29" s="259">
        <v>144</v>
      </c>
      <c r="U29" s="242"/>
      <c r="V29" s="240">
        <v>76</v>
      </c>
      <c r="W29" s="268"/>
      <c r="X29" s="280">
        <v>40</v>
      </c>
      <c r="Y29" s="261"/>
      <c r="Z29" s="265"/>
      <c r="AA29" s="261"/>
      <c r="AB29" s="265"/>
      <c r="AC29" s="261"/>
      <c r="AD29" s="265">
        <v>36</v>
      </c>
      <c r="AE29" s="280"/>
      <c r="AF29" s="74">
        <v>144</v>
      </c>
      <c r="AG29" s="75">
        <v>76</v>
      </c>
      <c r="AH29" s="76">
        <v>4</v>
      </c>
      <c r="AI29" s="74"/>
      <c r="AJ29" s="75"/>
      <c r="AK29" s="76"/>
      <c r="AL29" s="74"/>
      <c r="AM29" s="75"/>
      <c r="AN29" s="76"/>
      <c r="AO29" s="185"/>
      <c r="AP29" s="75"/>
      <c r="AQ29" s="76"/>
      <c r="AR29" s="185"/>
      <c r="AS29" s="75"/>
      <c r="AT29" s="76"/>
      <c r="AU29" s="74"/>
      <c r="AV29" s="75"/>
      <c r="AW29" s="76"/>
      <c r="AX29" s="74"/>
      <c r="AY29" s="75"/>
      <c r="AZ29" s="76"/>
      <c r="BA29" s="74"/>
      <c r="BB29" s="75"/>
      <c r="BC29" s="76"/>
      <c r="BD29" s="365">
        <f>AH29+AK29+AN29+AQ29+AT29+AW29+AZ29+BC29</f>
        <v>4</v>
      </c>
      <c r="BE29" s="367"/>
      <c r="BF29" s="352" t="s">
        <v>190</v>
      </c>
      <c r="BG29" s="353"/>
      <c r="BH29" s="353"/>
      <c r="BI29" s="354"/>
      <c r="BJ29" s="44"/>
      <c r="BK29" s="45"/>
      <c r="BL29" s="43"/>
    </row>
    <row r="30" spans="1:67" ht="29.45" customHeight="1" x14ac:dyDescent="0.35">
      <c r="A30" s="64" t="s">
        <v>114</v>
      </c>
      <c r="B30" s="422" t="s">
        <v>166</v>
      </c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240"/>
      <c r="Q30" s="242"/>
      <c r="R30" s="240">
        <v>2</v>
      </c>
      <c r="S30" s="241"/>
      <c r="T30" s="259">
        <v>72</v>
      </c>
      <c r="U30" s="242"/>
      <c r="V30" s="240">
        <v>34</v>
      </c>
      <c r="W30" s="268"/>
      <c r="X30" s="280">
        <v>18</v>
      </c>
      <c r="Y30" s="261"/>
      <c r="Z30" s="265"/>
      <c r="AA30" s="261"/>
      <c r="AB30" s="265"/>
      <c r="AC30" s="261"/>
      <c r="AD30" s="265">
        <v>16</v>
      </c>
      <c r="AE30" s="280"/>
      <c r="AF30" s="74"/>
      <c r="AG30" s="75"/>
      <c r="AH30" s="76"/>
      <c r="AI30" s="74">
        <v>72</v>
      </c>
      <c r="AJ30" s="75">
        <v>34</v>
      </c>
      <c r="AK30" s="76">
        <v>2</v>
      </c>
      <c r="AL30" s="74"/>
      <c r="AM30" s="75"/>
      <c r="AN30" s="76"/>
      <c r="AO30" s="185"/>
      <c r="AP30" s="75"/>
      <c r="AQ30" s="76"/>
      <c r="AR30" s="185"/>
      <c r="AS30" s="75"/>
      <c r="AT30" s="76"/>
      <c r="AU30" s="74"/>
      <c r="AV30" s="75"/>
      <c r="AW30" s="76"/>
      <c r="AX30" s="74"/>
      <c r="AY30" s="75"/>
      <c r="AZ30" s="76"/>
      <c r="BA30" s="74"/>
      <c r="BB30" s="75"/>
      <c r="BC30" s="76"/>
      <c r="BD30" s="365">
        <f t="shared" si="3"/>
        <v>2</v>
      </c>
      <c r="BE30" s="367"/>
      <c r="BF30" s="353" t="s">
        <v>191</v>
      </c>
      <c r="BG30" s="353"/>
      <c r="BH30" s="353"/>
      <c r="BI30" s="354"/>
      <c r="BJ30" s="44">
        <f t="shared" si="4"/>
        <v>72</v>
      </c>
      <c r="BK30" s="30"/>
    </row>
    <row r="31" spans="1:67" ht="29.45" customHeight="1" x14ac:dyDescent="0.35">
      <c r="A31" s="64" t="s">
        <v>158</v>
      </c>
      <c r="B31" s="413" t="s">
        <v>165</v>
      </c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240"/>
      <c r="Q31" s="242"/>
      <c r="R31" s="240">
        <v>2</v>
      </c>
      <c r="S31" s="241"/>
      <c r="T31" s="259">
        <v>72</v>
      </c>
      <c r="U31" s="242"/>
      <c r="V31" s="240">
        <v>34</v>
      </c>
      <c r="W31" s="268"/>
      <c r="X31" s="280">
        <v>16</v>
      </c>
      <c r="Y31" s="261"/>
      <c r="Z31" s="265"/>
      <c r="AA31" s="261"/>
      <c r="AB31" s="265"/>
      <c r="AC31" s="261"/>
      <c r="AD31" s="265">
        <v>18</v>
      </c>
      <c r="AE31" s="280"/>
      <c r="AF31" s="74"/>
      <c r="AG31" s="75"/>
      <c r="AH31" s="76"/>
      <c r="AI31" s="74">
        <v>72</v>
      </c>
      <c r="AJ31" s="75">
        <v>34</v>
      </c>
      <c r="AK31" s="76">
        <v>2</v>
      </c>
      <c r="AL31" s="74"/>
      <c r="AM31" s="75"/>
      <c r="AN31" s="76"/>
      <c r="AO31" s="185"/>
      <c r="AP31" s="75"/>
      <c r="AQ31" s="76"/>
      <c r="AR31" s="185"/>
      <c r="AS31" s="75"/>
      <c r="AT31" s="76"/>
      <c r="AU31" s="74"/>
      <c r="AV31" s="75"/>
      <c r="AW31" s="76"/>
      <c r="AX31" s="74"/>
      <c r="AY31" s="75"/>
      <c r="AZ31" s="76"/>
      <c r="BA31" s="74"/>
      <c r="BB31" s="75"/>
      <c r="BC31" s="76"/>
      <c r="BD31" s="365">
        <f t="shared" si="3"/>
        <v>2</v>
      </c>
      <c r="BE31" s="367"/>
      <c r="BF31" s="352" t="s">
        <v>189</v>
      </c>
      <c r="BG31" s="353"/>
      <c r="BH31" s="353"/>
      <c r="BI31" s="354"/>
      <c r="BJ31" s="44">
        <f t="shared" si="4"/>
        <v>72</v>
      </c>
      <c r="BK31" s="30"/>
    </row>
    <row r="32" spans="1:67" ht="26.25" customHeight="1" x14ac:dyDescent="0.35">
      <c r="A32" s="64" t="s">
        <v>159</v>
      </c>
      <c r="B32" s="413" t="s">
        <v>164</v>
      </c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240"/>
      <c r="Q32" s="242"/>
      <c r="R32" s="240">
        <v>2</v>
      </c>
      <c r="S32" s="241"/>
      <c r="T32" s="259">
        <v>36</v>
      </c>
      <c r="U32" s="242"/>
      <c r="V32" s="240">
        <v>18</v>
      </c>
      <c r="W32" s="268"/>
      <c r="X32" s="280">
        <v>12</v>
      </c>
      <c r="Y32" s="261"/>
      <c r="Z32" s="265"/>
      <c r="AA32" s="261"/>
      <c r="AB32" s="265"/>
      <c r="AC32" s="261"/>
      <c r="AD32" s="265">
        <v>6</v>
      </c>
      <c r="AE32" s="280"/>
      <c r="AF32" s="74"/>
      <c r="AG32" s="75"/>
      <c r="AH32" s="76"/>
      <c r="AI32" s="74">
        <v>36</v>
      </c>
      <c r="AJ32" s="75">
        <v>18</v>
      </c>
      <c r="AK32" s="76">
        <v>1</v>
      </c>
      <c r="AL32" s="74"/>
      <c r="AM32" s="75"/>
      <c r="AN32" s="76"/>
      <c r="AO32" s="185"/>
      <c r="AP32" s="75"/>
      <c r="AQ32" s="76"/>
      <c r="AR32" s="185"/>
      <c r="AS32" s="75"/>
      <c r="AT32" s="76"/>
      <c r="AU32" s="74"/>
      <c r="AV32" s="75"/>
      <c r="AW32" s="76"/>
      <c r="AX32" s="74"/>
      <c r="AY32" s="75"/>
      <c r="AZ32" s="76"/>
      <c r="BA32" s="74"/>
      <c r="BB32" s="75"/>
      <c r="BC32" s="76"/>
      <c r="BD32" s="365">
        <f t="shared" si="3"/>
        <v>1</v>
      </c>
      <c r="BE32" s="367"/>
      <c r="BF32" s="353" t="s">
        <v>127</v>
      </c>
      <c r="BG32" s="353"/>
      <c r="BH32" s="353"/>
      <c r="BI32" s="354"/>
      <c r="BJ32" s="44">
        <f t="shared" si="4"/>
        <v>36</v>
      </c>
      <c r="BK32" s="30"/>
    </row>
    <row r="33" spans="1:65" ht="30" customHeight="1" x14ac:dyDescent="0.2">
      <c r="A33" s="70" t="s">
        <v>111</v>
      </c>
      <c r="B33" s="243" t="s">
        <v>171</v>
      </c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65">
        <v>2</v>
      </c>
      <c r="Q33" s="261"/>
      <c r="R33" s="265">
        <v>1</v>
      </c>
      <c r="S33" s="280"/>
      <c r="T33" s="260">
        <v>324</v>
      </c>
      <c r="U33" s="261"/>
      <c r="V33" s="265">
        <v>150</v>
      </c>
      <c r="W33" s="327"/>
      <c r="X33" s="280"/>
      <c r="Y33" s="261"/>
      <c r="Z33" s="265"/>
      <c r="AA33" s="261"/>
      <c r="AB33" s="265">
        <v>150</v>
      </c>
      <c r="AC33" s="261"/>
      <c r="AD33" s="265"/>
      <c r="AE33" s="280"/>
      <c r="AF33" s="201">
        <v>108</v>
      </c>
      <c r="AG33" s="77">
        <v>68</v>
      </c>
      <c r="AH33" s="78">
        <v>3</v>
      </c>
      <c r="AI33" s="201">
        <v>216</v>
      </c>
      <c r="AJ33" s="77">
        <v>82</v>
      </c>
      <c r="AK33" s="78">
        <v>6</v>
      </c>
      <c r="AL33" s="201"/>
      <c r="AM33" s="77"/>
      <c r="AN33" s="78"/>
      <c r="AO33" s="189"/>
      <c r="AP33" s="77"/>
      <c r="AQ33" s="78"/>
      <c r="AR33" s="185"/>
      <c r="AS33" s="75"/>
      <c r="AT33" s="76"/>
      <c r="AU33" s="74"/>
      <c r="AV33" s="75"/>
      <c r="AW33" s="76"/>
      <c r="AX33" s="74"/>
      <c r="AY33" s="75"/>
      <c r="AZ33" s="76"/>
      <c r="BA33" s="74"/>
      <c r="BB33" s="75"/>
      <c r="BC33" s="76"/>
      <c r="BD33" s="307">
        <f t="shared" si="3"/>
        <v>9</v>
      </c>
      <c r="BE33" s="308"/>
      <c r="BF33" s="301" t="s">
        <v>126</v>
      </c>
      <c r="BG33" s="302"/>
      <c r="BH33" s="302"/>
      <c r="BI33" s="303"/>
      <c r="BJ33" s="44">
        <f t="shared" si="4"/>
        <v>324</v>
      </c>
    </row>
    <row r="34" spans="1:65" ht="33.75" customHeight="1" x14ac:dyDescent="0.2">
      <c r="A34" s="71" t="s">
        <v>112</v>
      </c>
      <c r="B34" s="433" t="s">
        <v>216</v>
      </c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5"/>
      <c r="P34" s="240">
        <v>2</v>
      </c>
      <c r="Q34" s="242"/>
      <c r="R34" s="240">
        <v>1</v>
      </c>
      <c r="S34" s="241"/>
      <c r="T34" s="260">
        <v>310</v>
      </c>
      <c r="U34" s="261"/>
      <c r="V34" s="265">
        <v>132</v>
      </c>
      <c r="W34" s="327"/>
      <c r="X34" s="280">
        <v>44</v>
      </c>
      <c r="Y34" s="261"/>
      <c r="Z34" s="265">
        <v>88</v>
      </c>
      <c r="AA34" s="261"/>
      <c r="AB34" s="265"/>
      <c r="AC34" s="261"/>
      <c r="AD34" s="265"/>
      <c r="AE34" s="280"/>
      <c r="AF34" s="201">
        <v>108</v>
      </c>
      <c r="AG34" s="77">
        <v>52</v>
      </c>
      <c r="AH34" s="78">
        <v>3</v>
      </c>
      <c r="AI34" s="201">
        <v>202</v>
      </c>
      <c r="AJ34" s="77">
        <v>80</v>
      </c>
      <c r="AK34" s="78">
        <v>6</v>
      </c>
      <c r="AL34" s="201"/>
      <c r="AM34" s="77"/>
      <c r="AN34" s="78"/>
      <c r="AO34" s="189"/>
      <c r="AP34" s="77"/>
      <c r="AQ34" s="78"/>
      <c r="AR34" s="185"/>
      <c r="AS34" s="75"/>
      <c r="AT34" s="76"/>
      <c r="AU34" s="74"/>
      <c r="AV34" s="75"/>
      <c r="AW34" s="76"/>
      <c r="AX34" s="74"/>
      <c r="AY34" s="75"/>
      <c r="AZ34" s="76"/>
      <c r="BA34" s="74"/>
      <c r="BB34" s="75"/>
      <c r="BC34" s="76"/>
      <c r="BD34" s="365">
        <f t="shared" si="3"/>
        <v>9</v>
      </c>
      <c r="BE34" s="367"/>
      <c r="BF34" s="301" t="s">
        <v>120</v>
      </c>
      <c r="BG34" s="302"/>
      <c r="BH34" s="302"/>
      <c r="BI34" s="303"/>
      <c r="BJ34" s="44">
        <f t="shared" si="4"/>
        <v>310</v>
      </c>
    </row>
    <row r="35" spans="1:65" ht="30" customHeight="1" x14ac:dyDescent="0.2">
      <c r="A35" s="63" t="s">
        <v>123</v>
      </c>
      <c r="B35" s="457" t="s">
        <v>384</v>
      </c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240"/>
      <c r="Q35" s="242"/>
      <c r="R35" s="240"/>
      <c r="S35" s="241"/>
      <c r="T35" s="458"/>
      <c r="U35" s="459"/>
      <c r="V35" s="460"/>
      <c r="W35" s="461"/>
      <c r="X35" s="504"/>
      <c r="Y35" s="505"/>
      <c r="Z35" s="240"/>
      <c r="AA35" s="242"/>
      <c r="AB35" s="240"/>
      <c r="AC35" s="242"/>
      <c r="AD35" s="240"/>
      <c r="AE35" s="241"/>
      <c r="AF35" s="86"/>
      <c r="AG35" s="84"/>
      <c r="AH35" s="85"/>
      <c r="AI35" s="86"/>
      <c r="AJ35" s="84"/>
      <c r="AK35" s="85"/>
      <c r="AL35" s="86"/>
      <c r="AM35" s="84"/>
      <c r="AN35" s="85"/>
      <c r="AO35" s="200"/>
      <c r="AP35" s="84"/>
      <c r="AQ35" s="85"/>
      <c r="AR35" s="200"/>
      <c r="AS35" s="84"/>
      <c r="AT35" s="85"/>
      <c r="AU35" s="86"/>
      <c r="AV35" s="84"/>
      <c r="AW35" s="85"/>
      <c r="AX35" s="86"/>
      <c r="AY35" s="84"/>
      <c r="AZ35" s="85"/>
      <c r="BA35" s="86"/>
      <c r="BB35" s="84"/>
      <c r="BC35" s="85"/>
      <c r="BD35" s="431">
        <f t="shared" si="3"/>
        <v>0</v>
      </c>
      <c r="BE35" s="432"/>
      <c r="BF35" s="352" t="s">
        <v>121</v>
      </c>
      <c r="BG35" s="353"/>
      <c r="BH35" s="353"/>
      <c r="BI35" s="354"/>
      <c r="BJ35" s="44">
        <f t="shared" si="4"/>
        <v>0</v>
      </c>
    </row>
    <row r="36" spans="1:65" ht="30" customHeight="1" x14ac:dyDescent="0.2">
      <c r="A36" s="65" t="s">
        <v>347</v>
      </c>
      <c r="B36" s="304" t="s">
        <v>227</v>
      </c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65">
        <v>2</v>
      </c>
      <c r="Q36" s="261"/>
      <c r="R36" s="265">
        <v>1.3</v>
      </c>
      <c r="S36" s="327"/>
      <c r="T36" s="260">
        <v>328</v>
      </c>
      <c r="U36" s="261"/>
      <c r="V36" s="265">
        <v>148</v>
      </c>
      <c r="W36" s="327"/>
      <c r="X36" s="260">
        <v>74</v>
      </c>
      <c r="Y36" s="261"/>
      <c r="Z36" s="265"/>
      <c r="AA36" s="261"/>
      <c r="AB36" s="265">
        <v>74</v>
      </c>
      <c r="AC36" s="261"/>
      <c r="AD36" s="265"/>
      <c r="AE36" s="327"/>
      <c r="AF36" s="201">
        <v>114</v>
      </c>
      <c r="AG36" s="77">
        <v>58</v>
      </c>
      <c r="AH36" s="78">
        <v>3</v>
      </c>
      <c r="AI36" s="201">
        <v>120</v>
      </c>
      <c r="AJ36" s="77">
        <v>56</v>
      </c>
      <c r="AK36" s="78">
        <v>3</v>
      </c>
      <c r="AL36" s="201">
        <v>94</v>
      </c>
      <c r="AM36" s="77">
        <v>34</v>
      </c>
      <c r="AN36" s="78">
        <v>3</v>
      </c>
      <c r="AO36" s="189"/>
      <c r="AP36" s="77"/>
      <c r="AQ36" s="78"/>
      <c r="AR36" s="189"/>
      <c r="AS36" s="77"/>
      <c r="AT36" s="78"/>
      <c r="AU36" s="201"/>
      <c r="AV36" s="77"/>
      <c r="AW36" s="76"/>
      <c r="AX36" s="74"/>
      <c r="AY36" s="75"/>
      <c r="AZ36" s="76"/>
      <c r="BA36" s="74"/>
      <c r="BB36" s="75"/>
      <c r="BC36" s="76"/>
      <c r="BD36" s="365">
        <f t="shared" si="3"/>
        <v>9</v>
      </c>
      <c r="BE36" s="367"/>
      <c r="BF36" s="352"/>
      <c r="BG36" s="353"/>
      <c r="BH36" s="353"/>
      <c r="BI36" s="354"/>
      <c r="BJ36" s="44">
        <f t="shared" si="4"/>
        <v>328</v>
      </c>
    </row>
    <row r="37" spans="1:65" ht="33.75" customHeight="1" x14ac:dyDescent="0.2">
      <c r="A37" s="65" t="s">
        <v>386</v>
      </c>
      <c r="B37" s="304" t="s">
        <v>388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265">
        <v>3</v>
      </c>
      <c r="Q37" s="261"/>
      <c r="R37" s="265"/>
      <c r="S37" s="327"/>
      <c r="T37" s="260">
        <v>120</v>
      </c>
      <c r="U37" s="261"/>
      <c r="V37" s="265">
        <v>58</v>
      </c>
      <c r="W37" s="327"/>
      <c r="X37" s="260">
        <v>28</v>
      </c>
      <c r="Y37" s="261"/>
      <c r="Z37" s="265"/>
      <c r="AA37" s="261"/>
      <c r="AB37" s="265">
        <v>30</v>
      </c>
      <c r="AC37" s="261"/>
      <c r="AD37" s="265"/>
      <c r="AE37" s="327"/>
      <c r="AF37" s="201"/>
      <c r="AG37" s="77"/>
      <c r="AH37" s="78"/>
      <c r="AI37" s="201"/>
      <c r="AJ37" s="77"/>
      <c r="AK37" s="78"/>
      <c r="AL37" s="201">
        <v>120</v>
      </c>
      <c r="AM37" s="77">
        <v>58</v>
      </c>
      <c r="AN37" s="78">
        <v>3</v>
      </c>
      <c r="AO37" s="189"/>
      <c r="AP37" s="77"/>
      <c r="AQ37" s="78"/>
      <c r="AR37" s="189"/>
      <c r="AS37" s="77"/>
      <c r="AT37" s="78"/>
      <c r="AU37" s="201"/>
      <c r="AV37" s="77"/>
      <c r="AW37" s="76"/>
      <c r="AX37" s="74"/>
      <c r="AY37" s="75"/>
      <c r="AZ37" s="76"/>
      <c r="BA37" s="74"/>
      <c r="BB37" s="75"/>
      <c r="BC37" s="76"/>
      <c r="BD37" s="365">
        <f t="shared" ref="BD37" si="5">AH37+AK37+AN37+AQ37+AT37+AW37+AZ37+BC37</f>
        <v>3</v>
      </c>
      <c r="BE37" s="367"/>
      <c r="BF37" s="191"/>
      <c r="BG37" s="191"/>
      <c r="BH37" s="191"/>
      <c r="BI37" s="206"/>
      <c r="BJ37" s="44">
        <f t="shared" si="4"/>
        <v>120</v>
      </c>
    </row>
    <row r="38" spans="1:65" ht="36.75" customHeight="1" x14ac:dyDescent="0.2">
      <c r="A38" s="70" t="s">
        <v>348</v>
      </c>
      <c r="B38" s="243" t="s">
        <v>233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0"/>
      <c r="Q38" s="242"/>
      <c r="R38" s="240"/>
      <c r="S38" s="241"/>
      <c r="T38" s="260"/>
      <c r="U38" s="261"/>
      <c r="V38" s="265"/>
      <c r="W38" s="327"/>
      <c r="X38" s="398"/>
      <c r="Y38" s="399"/>
      <c r="Z38" s="265"/>
      <c r="AA38" s="261"/>
      <c r="AB38" s="265"/>
      <c r="AC38" s="261"/>
      <c r="AD38" s="265"/>
      <c r="AE38" s="280"/>
      <c r="AF38" s="201"/>
      <c r="AG38" s="77"/>
      <c r="AH38" s="78"/>
      <c r="AI38" s="201"/>
      <c r="AJ38" s="77"/>
      <c r="AK38" s="78"/>
      <c r="AL38" s="201"/>
      <c r="AM38" s="77"/>
      <c r="AN38" s="78"/>
      <c r="AO38" s="189"/>
      <c r="AP38" s="77"/>
      <c r="AQ38" s="78"/>
      <c r="AR38" s="185"/>
      <c r="AS38" s="75"/>
      <c r="AT38" s="76"/>
      <c r="AU38" s="74"/>
      <c r="AV38" s="75"/>
      <c r="AW38" s="76"/>
      <c r="AX38" s="74"/>
      <c r="AY38" s="75"/>
      <c r="AZ38" s="76"/>
      <c r="BA38" s="74"/>
      <c r="BB38" s="75"/>
      <c r="BC38" s="76"/>
      <c r="BD38" s="431">
        <f t="shared" ref="BD38:BD64" si="6">AH38+AK38+AN38+AQ38+AT38+AW38+AZ38+BC38</f>
        <v>0</v>
      </c>
      <c r="BE38" s="432"/>
      <c r="BF38" s="301"/>
      <c r="BG38" s="302"/>
      <c r="BH38" s="302"/>
      <c r="BI38" s="303"/>
      <c r="BJ38" s="44">
        <f t="shared" si="4"/>
        <v>0</v>
      </c>
    </row>
    <row r="39" spans="1:65" ht="30" customHeight="1" x14ac:dyDescent="0.2">
      <c r="A39" s="64" t="s">
        <v>439</v>
      </c>
      <c r="B39" s="369" t="s">
        <v>168</v>
      </c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240">
        <v>1</v>
      </c>
      <c r="Q39" s="242"/>
      <c r="R39" s="240"/>
      <c r="S39" s="241"/>
      <c r="T39" s="260">
        <v>122</v>
      </c>
      <c r="U39" s="261"/>
      <c r="V39" s="265">
        <v>68</v>
      </c>
      <c r="W39" s="327"/>
      <c r="X39" s="280">
        <v>34</v>
      </c>
      <c r="Y39" s="261"/>
      <c r="Z39" s="265"/>
      <c r="AA39" s="261"/>
      <c r="AB39" s="265"/>
      <c r="AC39" s="261"/>
      <c r="AD39" s="265">
        <v>34</v>
      </c>
      <c r="AE39" s="280"/>
      <c r="AF39" s="201">
        <v>122</v>
      </c>
      <c r="AG39" s="77">
        <v>68</v>
      </c>
      <c r="AH39" s="78">
        <v>3</v>
      </c>
      <c r="AI39" s="201"/>
      <c r="AJ39" s="77"/>
      <c r="AK39" s="78"/>
      <c r="AL39" s="201"/>
      <c r="AM39" s="77"/>
      <c r="AN39" s="78"/>
      <c r="AO39" s="189"/>
      <c r="AP39" s="77"/>
      <c r="AQ39" s="78"/>
      <c r="AR39" s="185"/>
      <c r="AS39" s="75"/>
      <c r="AT39" s="76"/>
      <c r="AU39" s="74"/>
      <c r="AV39" s="75"/>
      <c r="AW39" s="76"/>
      <c r="AX39" s="74"/>
      <c r="AY39" s="75"/>
      <c r="AZ39" s="76"/>
      <c r="BA39" s="74"/>
      <c r="BB39" s="75"/>
      <c r="BC39" s="76"/>
      <c r="BD39" s="307">
        <f t="shared" si="6"/>
        <v>3</v>
      </c>
      <c r="BE39" s="308"/>
      <c r="BF39" s="301" t="s">
        <v>122</v>
      </c>
      <c r="BG39" s="302"/>
      <c r="BH39" s="302"/>
      <c r="BI39" s="303"/>
      <c r="BJ39" s="44">
        <f t="shared" si="4"/>
        <v>122</v>
      </c>
      <c r="BK39" s="137"/>
    </row>
    <row r="40" spans="1:65" ht="30" customHeight="1" x14ac:dyDescent="0.2">
      <c r="A40" s="64" t="s">
        <v>440</v>
      </c>
      <c r="B40" s="369" t="s">
        <v>179</v>
      </c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240">
        <v>2</v>
      </c>
      <c r="Q40" s="242"/>
      <c r="R40" s="240"/>
      <c r="S40" s="241"/>
      <c r="T40" s="260">
        <v>122</v>
      </c>
      <c r="U40" s="261"/>
      <c r="V40" s="265">
        <v>68</v>
      </c>
      <c r="W40" s="327"/>
      <c r="X40" s="280">
        <v>34</v>
      </c>
      <c r="Y40" s="261"/>
      <c r="Z40" s="265"/>
      <c r="AA40" s="261"/>
      <c r="AB40" s="265"/>
      <c r="AC40" s="261"/>
      <c r="AD40" s="265">
        <v>34</v>
      </c>
      <c r="AE40" s="280"/>
      <c r="AF40" s="201"/>
      <c r="AG40" s="77"/>
      <c r="AH40" s="78"/>
      <c r="AI40" s="201">
        <v>122</v>
      </c>
      <c r="AJ40" s="77">
        <v>68</v>
      </c>
      <c r="AK40" s="78">
        <v>3</v>
      </c>
      <c r="AL40" s="201"/>
      <c r="AM40" s="77"/>
      <c r="AN40" s="78"/>
      <c r="AO40" s="189"/>
      <c r="AP40" s="77"/>
      <c r="AQ40" s="78"/>
      <c r="AR40" s="185"/>
      <c r="AS40" s="75"/>
      <c r="AT40" s="76"/>
      <c r="AU40" s="74"/>
      <c r="AV40" s="75"/>
      <c r="AW40" s="76"/>
      <c r="AX40" s="74"/>
      <c r="AY40" s="75"/>
      <c r="AZ40" s="76"/>
      <c r="BA40" s="74"/>
      <c r="BB40" s="75"/>
      <c r="BC40" s="76"/>
      <c r="BD40" s="307">
        <f t="shared" si="6"/>
        <v>3</v>
      </c>
      <c r="BE40" s="308"/>
      <c r="BF40" s="301" t="s">
        <v>128</v>
      </c>
      <c r="BG40" s="302"/>
      <c r="BH40" s="302"/>
      <c r="BI40" s="303"/>
      <c r="BJ40" s="44">
        <f t="shared" si="4"/>
        <v>122</v>
      </c>
      <c r="BK40" s="134"/>
      <c r="BL40" s="134"/>
      <c r="BM40" s="134"/>
    </row>
    <row r="41" spans="1:65" ht="30" customHeight="1" x14ac:dyDescent="0.2">
      <c r="A41" s="63" t="s">
        <v>182</v>
      </c>
      <c r="B41" s="389" t="s">
        <v>215</v>
      </c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7"/>
      <c r="P41" s="240"/>
      <c r="Q41" s="242"/>
      <c r="R41" s="240"/>
      <c r="S41" s="241"/>
      <c r="T41" s="260"/>
      <c r="U41" s="261"/>
      <c r="V41" s="265"/>
      <c r="W41" s="327"/>
      <c r="X41" s="280"/>
      <c r="Y41" s="261"/>
      <c r="Z41" s="265"/>
      <c r="AA41" s="261"/>
      <c r="AB41" s="265"/>
      <c r="AC41" s="261"/>
      <c r="AD41" s="265"/>
      <c r="AE41" s="280"/>
      <c r="AF41" s="201"/>
      <c r="AG41" s="77"/>
      <c r="AH41" s="78"/>
      <c r="AI41" s="201"/>
      <c r="AJ41" s="77"/>
      <c r="AK41" s="78"/>
      <c r="AL41" s="201"/>
      <c r="AM41" s="77"/>
      <c r="AN41" s="78"/>
      <c r="AO41" s="189"/>
      <c r="AP41" s="77"/>
      <c r="AQ41" s="78"/>
      <c r="AR41" s="185"/>
      <c r="AS41" s="75"/>
      <c r="AT41" s="76"/>
      <c r="AU41" s="74"/>
      <c r="AV41" s="75"/>
      <c r="AW41" s="76"/>
      <c r="AX41" s="74"/>
      <c r="AY41" s="75"/>
      <c r="AZ41" s="76"/>
      <c r="BA41" s="74"/>
      <c r="BB41" s="75"/>
      <c r="BC41" s="76"/>
      <c r="BD41" s="431">
        <f t="shared" si="6"/>
        <v>0</v>
      </c>
      <c r="BE41" s="432"/>
      <c r="BF41" s="301"/>
      <c r="BG41" s="302"/>
      <c r="BH41" s="302"/>
      <c r="BI41" s="303"/>
      <c r="BJ41" s="44">
        <f t="shared" si="4"/>
        <v>0</v>
      </c>
      <c r="BK41" s="135"/>
      <c r="BL41" s="135"/>
      <c r="BM41" s="135"/>
    </row>
    <row r="42" spans="1:65" ht="30" customHeight="1" x14ac:dyDescent="0.2">
      <c r="A42" s="64" t="s">
        <v>355</v>
      </c>
      <c r="B42" s="369" t="s">
        <v>169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240">
        <v>3</v>
      </c>
      <c r="Q42" s="242"/>
      <c r="R42" s="240"/>
      <c r="S42" s="241"/>
      <c r="T42" s="260">
        <v>216</v>
      </c>
      <c r="U42" s="261"/>
      <c r="V42" s="265">
        <v>86</v>
      </c>
      <c r="W42" s="327"/>
      <c r="X42" s="280">
        <v>44</v>
      </c>
      <c r="Y42" s="261"/>
      <c r="Z42" s="265"/>
      <c r="AA42" s="261"/>
      <c r="AB42" s="265"/>
      <c r="AC42" s="261"/>
      <c r="AD42" s="265">
        <v>42</v>
      </c>
      <c r="AE42" s="280"/>
      <c r="AF42" s="201"/>
      <c r="AG42" s="77"/>
      <c r="AH42" s="78"/>
      <c r="AI42" s="201"/>
      <c r="AJ42" s="77"/>
      <c r="AK42" s="78"/>
      <c r="AL42" s="201">
        <v>216</v>
      </c>
      <c r="AM42" s="77">
        <v>86</v>
      </c>
      <c r="AN42" s="78">
        <v>6</v>
      </c>
      <c r="AO42" s="192"/>
      <c r="AP42" s="202"/>
      <c r="AQ42" s="82"/>
      <c r="AR42" s="185"/>
      <c r="AS42" s="75"/>
      <c r="AT42" s="76"/>
      <c r="AU42" s="74"/>
      <c r="AV42" s="75"/>
      <c r="AW42" s="76"/>
      <c r="AX42" s="74"/>
      <c r="AY42" s="75"/>
      <c r="AZ42" s="76"/>
      <c r="BA42" s="74"/>
      <c r="BB42" s="75"/>
      <c r="BC42" s="76"/>
      <c r="BD42" s="307">
        <f t="shared" si="6"/>
        <v>6</v>
      </c>
      <c r="BE42" s="308"/>
      <c r="BF42" s="301" t="s">
        <v>129</v>
      </c>
      <c r="BG42" s="302"/>
      <c r="BH42" s="302"/>
      <c r="BI42" s="303"/>
      <c r="BJ42" s="44">
        <f t="shared" si="4"/>
        <v>216</v>
      </c>
      <c r="BK42" s="136"/>
      <c r="BL42" s="136"/>
      <c r="BM42" s="136"/>
    </row>
    <row r="43" spans="1:65" ht="57" customHeight="1" x14ac:dyDescent="0.2">
      <c r="A43" s="64" t="s">
        <v>356</v>
      </c>
      <c r="B43" s="235" t="s">
        <v>170</v>
      </c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40"/>
      <c r="Q43" s="242"/>
      <c r="R43" s="240"/>
      <c r="S43" s="241"/>
      <c r="T43" s="260">
        <v>40</v>
      </c>
      <c r="U43" s="261"/>
      <c r="V43" s="265"/>
      <c r="W43" s="327"/>
      <c r="X43" s="280"/>
      <c r="Y43" s="261"/>
      <c r="Z43" s="265"/>
      <c r="AA43" s="261"/>
      <c r="AB43" s="265"/>
      <c r="AC43" s="261"/>
      <c r="AD43" s="265"/>
      <c r="AE43" s="280"/>
      <c r="AF43" s="201"/>
      <c r="AG43" s="77"/>
      <c r="AH43" s="78"/>
      <c r="AI43" s="201"/>
      <c r="AJ43" s="77"/>
      <c r="AK43" s="78"/>
      <c r="AL43" s="201">
        <v>40</v>
      </c>
      <c r="AM43" s="77"/>
      <c r="AN43" s="78">
        <v>1</v>
      </c>
      <c r="AO43" s="192"/>
      <c r="AP43" s="202"/>
      <c r="AQ43" s="82"/>
      <c r="AR43" s="185"/>
      <c r="AS43" s="75"/>
      <c r="AT43" s="76"/>
      <c r="AU43" s="74"/>
      <c r="AV43" s="75"/>
      <c r="AW43" s="76"/>
      <c r="AX43" s="74"/>
      <c r="AY43" s="75"/>
      <c r="AZ43" s="76"/>
      <c r="BA43" s="74"/>
      <c r="BB43" s="75"/>
      <c r="BC43" s="76"/>
      <c r="BD43" s="307">
        <f t="shared" si="6"/>
        <v>1</v>
      </c>
      <c r="BE43" s="308"/>
      <c r="BF43" s="301" t="s">
        <v>488</v>
      </c>
      <c r="BG43" s="302"/>
      <c r="BH43" s="302"/>
      <c r="BI43" s="303"/>
      <c r="BJ43" s="44">
        <f t="shared" si="4"/>
        <v>40</v>
      </c>
      <c r="BK43" s="136"/>
      <c r="BL43" s="136"/>
      <c r="BM43" s="136"/>
    </row>
    <row r="44" spans="1:65" ht="28.5" customHeight="1" x14ac:dyDescent="0.2">
      <c r="A44" s="65" t="s">
        <v>441</v>
      </c>
      <c r="B44" s="506" t="s">
        <v>387</v>
      </c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309"/>
      <c r="Q44" s="366"/>
      <c r="R44" s="507">
        <v>3</v>
      </c>
      <c r="S44" s="508"/>
      <c r="T44" s="365">
        <v>120</v>
      </c>
      <c r="U44" s="366"/>
      <c r="V44" s="309">
        <v>52</v>
      </c>
      <c r="W44" s="367"/>
      <c r="X44" s="310">
        <v>30</v>
      </c>
      <c r="Y44" s="366"/>
      <c r="Z44" s="309"/>
      <c r="AA44" s="366"/>
      <c r="AB44" s="309"/>
      <c r="AC44" s="366"/>
      <c r="AD44" s="309">
        <v>22</v>
      </c>
      <c r="AE44" s="310"/>
      <c r="AF44" s="203"/>
      <c r="AG44" s="204"/>
      <c r="AH44" s="83"/>
      <c r="AI44" s="203"/>
      <c r="AJ44" s="204"/>
      <c r="AK44" s="83"/>
      <c r="AL44" s="194">
        <v>120</v>
      </c>
      <c r="AM44" s="204">
        <v>52</v>
      </c>
      <c r="AN44" s="83">
        <v>3</v>
      </c>
      <c r="AO44" s="194"/>
      <c r="AP44" s="204"/>
      <c r="AQ44" s="83"/>
      <c r="AR44" s="200"/>
      <c r="AS44" s="84"/>
      <c r="AT44" s="85"/>
      <c r="AU44" s="86"/>
      <c r="AV44" s="84"/>
      <c r="AW44" s="85"/>
      <c r="AX44" s="86"/>
      <c r="AY44" s="84"/>
      <c r="AZ44" s="85"/>
      <c r="BA44" s="86"/>
      <c r="BB44" s="84"/>
      <c r="BC44" s="85"/>
      <c r="BD44" s="307">
        <f t="shared" ref="BD44" si="7">AH44+AK44+AN44+AQ44+AT44+AW44+AZ44+BC44</f>
        <v>3</v>
      </c>
      <c r="BE44" s="308"/>
      <c r="BF44" s="301" t="s">
        <v>130</v>
      </c>
      <c r="BG44" s="302"/>
      <c r="BH44" s="302"/>
      <c r="BI44" s="303"/>
      <c r="BJ44" s="44">
        <f t="shared" si="4"/>
        <v>120</v>
      </c>
      <c r="BK44" s="134"/>
      <c r="BL44" s="134"/>
      <c r="BM44" s="134"/>
    </row>
    <row r="45" spans="1:65" ht="30" customHeight="1" x14ac:dyDescent="0.2">
      <c r="A45" s="63" t="s">
        <v>183</v>
      </c>
      <c r="B45" s="730" t="s">
        <v>383</v>
      </c>
      <c r="C45" s="730"/>
      <c r="D45" s="730"/>
      <c r="E45" s="730"/>
      <c r="F45" s="730"/>
      <c r="G45" s="730"/>
      <c r="H45" s="730"/>
      <c r="I45" s="730"/>
      <c r="J45" s="730"/>
      <c r="K45" s="730"/>
      <c r="L45" s="730"/>
      <c r="M45" s="730"/>
      <c r="N45" s="730"/>
      <c r="O45" s="730"/>
      <c r="P45" s="309">
        <v>4</v>
      </c>
      <c r="Q45" s="366"/>
      <c r="R45" s="507"/>
      <c r="S45" s="508"/>
      <c r="T45" s="365">
        <v>122</v>
      </c>
      <c r="U45" s="366"/>
      <c r="V45" s="309">
        <v>64</v>
      </c>
      <c r="W45" s="367"/>
      <c r="X45" s="310">
        <v>32</v>
      </c>
      <c r="Y45" s="366"/>
      <c r="Z45" s="309"/>
      <c r="AA45" s="366"/>
      <c r="AB45" s="309"/>
      <c r="AC45" s="366"/>
      <c r="AD45" s="309">
        <v>32</v>
      </c>
      <c r="AE45" s="310"/>
      <c r="AF45" s="203"/>
      <c r="AG45" s="204"/>
      <c r="AH45" s="83"/>
      <c r="AI45" s="203"/>
      <c r="AJ45" s="204"/>
      <c r="AK45" s="83"/>
      <c r="AL45" s="203"/>
      <c r="AM45" s="204"/>
      <c r="AN45" s="83"/>
      <c r="AO45" s="194">
        <v>122</v>
      </c>
      <c r="AP45" s="204">
        <v>64</v>
      </c>
      <c r="AQ45" s="83">
        <v>3</v>
      </c>
      <c r="AR45" s="200"/>
      <c r="AS45" s="84"/>
      <c r="AT45" s="85"/>
      <c r="AU45" s="86"/>
      <c r="AV45" s="84"/>
      <c r="AW45" s="85"/>
      <c r="AX45" s="86"/>
      <c r="AY45" s="84"/>
      <c r="AZ45" s="85"/>
      <c r="BA45" s="86"/>
      <c r="BB45" s="84"/>
      <c r="BC45" s="85"/>
      <c r="BD45" s="307">
        <f t="shared" ref="BD45" si="8">AH45+AK45+AN45+AQ45+AT45+AW45+AZ45+BC45</f>
        <v>3</v>
      </c>
      <c r="BE45" s="308"/>
      <c r="BF45" s="301" t="s">
        <v>131</v>
      </c>
      <c r="BG45" s="302"/>
      <c r="BH45" s="302"/>
      <c r="BI45" s="303"/>
      <c r="BJ45" s="44">
        <f t="shared" si="4"/>
        <v>122</v>
      </c>
      <c r="BK45" s="134"/>
      <c r="BL45" s="134"/>
      <c r="BM45" s="134"/>
    </row>
    <row r="46" spans="1:65" ht="36.75" customHeight="1" x14ac:dyDescent="0.2">
      <c r="A46" s="63" t="s">
        <v>184</v>
      </c>
      <c r="B46" s="389" t="s">
        <v>340</v>
      </c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7"/>
      <c r="P46" s="240"/>
      <c r="Q46" s="242"/>
      <c r="R46" s="240"/>
      <c r="S46" s="241"/>
      <c r="T46" s="260"/>
      <c r="U46" s="261"/>
      <c r="V46" s="265"/>
      <c r="W46" s="327"/>
      <c r="X46" s="280"/>
      <c r="Y46" s="261"/>
      <c r="Z46" s="265"/>
      <c r="AA46" s="261"/>
      <c r="AB46" s="265"/>
      <c r="AC46" s="261"/>
      <c r="AD46" s="265"/>
      <c r="AE46" s="280"/>
      <c r="AF46" s="201"/>
      <c r="AG46" s="77"/>
      <c r="AH46" s="78"/>
      <c r="AI46" s="201"/>
      <c r="AJ46" s="77"/>
      <c r="AK46" s="78"/>
      <c r="AL46" s="201"/>
      <c r="AM46" s="77"/>
      <c r="AN46" s="78"/>
      <c r="AO46" s="189"/>
      <c r="AP46" s="77"/>
      <c r="AQ46" s="78"/>
      <c r="AR46" s="185"/>
      <c r="AS46" s="75"/>
      <c r="AT46" s="76"/>
      <c r="AU46" s="74"/>
      <c r="AV46" s="75"/>
      <c r="AW46" s="76"/>
      <c r="AX46" s="74"/>
      <c r="AY46" s="75"/>
      <c r="AZ46" s="76"/>
      <c r="BA46" s="74"/>
      <c r="BB46" s="75"/>
      <c r="BC46" s="76"/>
      <c r="BD46" s="431">
        <f t="shared" ref="BD46" si="9">AH46+AK46+AN46+AQ46+AT46+AW46+AZ46+BC46</f>
        <v>0</v>
      </c>
      <c r="BE46" s="432"/>
      <c r="BF46" s="301"/>
      <c r="BG46" s="302"/>
      <c r="BH46" s="302"/>
      <c r="BI46" s="303"/>
      <c r="BJ46" s="44">
        <f t="shared" si="4"/>
        <v>0</v>
      </c>
      <c r="BK46" s="135"/>
      <c r="BL46" s="135"/>
      <c r="BM46" s="135"/>
    </row>
    <row r="47" spans="1:65" ht="33" customHeight="1" x14ac:dyDescent="0.2">
      <c r="A47" s="65" t="s">
        <v>442</v>
      </c>
      <c r="B47" s="276" t="s">
        <v>254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8"/>
      <c r="P47" s="240"/>
      <c r="Q47" s="242"/>
      <c r="R47" s="240">
        <v>2</v>
      </c>
      <c r="S47" s="241"/>
      <c r="T47" s="259">
        <v>108</v>
      </c>
      <c r="U47" s="242"/>
      <c r="V47" s="240">
        <v>52</v>
      </c>
      <c r="W47" s="268"/>
      <c r="X47" s="241">
        <v>28</v>
      </c>
      <c r="Y47" s="242"/>
      <c r="Z47" s="240"/>
      <c r="AA47" s="242"/>
      <c r="AB47" s="240"/>
      <c r="AC47" s="242"/>
      <c r="AD47" s="240">
        <v>24</v>
      </c>
      <c r="AE47" s="241"/>
      <c r="AF47" s="74"/>
      <c r="AG47" s="75"/>
      <c r="AH47" s="76"/>
      <c r="AI47" s="74">
        <v>108</v>
      </c>
      <c r="AJ47" s="75">
        <v>52</v>
      </c>
      <c r="AK47" s="76">
        <v>3</v>
      </c>
      <c r="AL47" s="74"/>
      <c r="AM47" s="75"/>
      <c r="AN47" s="76"/>
      <c r="AO47" s="185"/>
      <c r="AP47" s="75"/>
      <c r="AQ47" s="76"/>
      <c r="AR47" s="74"/>
      <c r="AS47" s="75"/>
      <c r="AT47" s="76"/>
      <c r="AU47" s="74"/>
      <c r="AV47" s="75"/>
      <c r="AW47" s="76"/>
      <c r="AX47" s="74"/>
      <c r="AY47" s="75"/>
      <c r="AZ47" s="76"/>
      <c r="BA47" s="74"/>
      <c r="BB47" s="75"/>
      <c r="BC47" s="76"/>
      <c r="BD47" s="307">
        <f>AH47+AK47+AN47+AQ47+AT47+AW47+AZ47+BC47</f>
        <v>3</v>
      </c>
      <c r="BE47" s="308"/>
      <c r="BF47" s="301" t="s">
        <v>202</v>
      </c>
      <c r="BG47" s="302"/>
      <c r="BH47" s="302"/>
      <c r="BI47" s="303"/>
      <c r="BJ47" s="44">
        <f t="shared" si="4"/>
        <v>108</v>
      </c>
      <c r="BK47" s="136"/>
      <c r="BL47" s="136"/>
      <c r="BM47" s="136"/>
    </row>
    <row r="48" spans="1:65" ht="30" customHeight="1" x14ac:dyDescent="0.2">
      <c r="A48" s="64" t="s">
        <v>443</v>
      </c>
      <c r="B48" s="369" t="s">
        <v>295</v>
      </c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265">
        <v>3</v>
      </c>
      <c r="Q48" s="261"/>
      <c r="R48" s="240"/>
      <c r="S48" s="241"/>
      <c r="T48" s="260">
        <v>202</v>
      </c>
      <c r="U48" s="261"/>
      <c r="V48" s="265">
        <v>86</v>
      </c>
      <c r="W48" s="327"/>
      <c r="X48" s="280">
        <v>42</v>
      </c>
      <c r="Y48" s="261"/>
      <c r="Z48" s="265"/>
      <c r="AA48" s="261"/>
      <c r="AB48" s="265">
        <v>44</v>
      </c>
      <c r="AC48" s="261"/>
      <c r="AD48" s="265"/>
      <c r="AE48" s="280"/>
      <c r="AF48" s="201"/>
      <c r="AG48" s="77"/>
      <c r="AH48" s="78"/>
      <c r="AI48" s="201"/>
      <c r="AJ48" s="77"/>
      <c r="AK48" s="78"/>
      <c r="AL48" s="201">
        <v>202</v>
      </c>
      <c r="AM48" s="77">
        <v>86</v>
      </c>
      <c r="AN48" s="78">
        <v>6</v>
      </c>
      <c r="AO48" s="189"/>
      <c r="AP48" s="77"/>
      <c r="AQ48" s="78"/>
      <c r="AR48" s="185"/>
      <c r="AS48" s="75"/>
      <c r="AT48" s="76"/>
      <c r="AU48" s="74"/>
      <c r="AV48" s="75"/>
      <c r="AW48" s="76"/>
      <c r="AX48" s="74"/>
      <c r="AY48" s="75"/>
      <c r="AZ48" s="76"/>
      <c r="BA48" s="74"/>
      <c r="BB48" s="75"/>
      <c r="BC48" s="76"/>
      <c r="BD48" s="307">
        <f t="shared" si="6"/>
        <v>6</v>
      </c>
      <c r="BE48" s="308"/>
      <c r="BF48" s="301" t="s">
        <v>280</v>
      </c>
      <c r="BG48" s="302"/>
      <c r="BH48" s="302"/>
      <c r="BI48" s="303"/>
      <c r="BJ48" s="44">
        <f t="shared" si="4"/>
        <v>202</v>
      </c>
      <c r="BK48" s="136"/>
      <c r="BL48" s="136"/>
      <c r="BM48" s="136"/>
    </row>
    <row r="49" spans="1:65" ht="30" customHeight="1" x14ac:dyDescent="0.2">
      <c r="A49" s="64" t="s">
        <v>444</v>
      </c>
      <c r="B49" s="304" t="s">
        <v>311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6"/>
      <c r="P49" s="240">
        <v>4.5</v>
      </c>
      <c r="Q49" s="242"/>
      <c r="R49" s="240"/>
      <c r="S49" s="241"/>
      <c r="T49" s="260">
        <v>216</v>
      </c>
      <c r="U49" s="261"/>
      <c r="V49" s="265">
        <v>104</v>
      </c>
      <c r="W49" s="327"/>
      <c r="X49" s="280">
        <v>56</v>
      </c>
      <c r="Y49" s="261"/>
      <c r="Z49" s="265"/>
      <c r="AA49" s="261"/>
      <c r="AB49" s="265">
        <v>48</v>
      </c>
      <c r="AC49" s="261"/>
      <c r="AD49" s="265"/>
      <c r="AE49" s="280"/>
      <c r="AF49" s="201"/>
      <c r="AG49" s="77"/>
      <c r="AH49" s="78"/>
      <c r="AI49" s="201"/>
      <c r="AJ49" s="77"/>
      <c r="AK49" s="78"/>
      <c r="AL49" s="201"/>
      <c r="AM49" s="77"/>
      <c r="AN49" s="78"/>
      <c r="AO49" s="189">
        <v>108</v>
      </c>
      <c r="AP49" s="77">
        <v>52</v>
      </c>
      <c r="AQ49" s="188">
        <v>3</v>
      </c>
      <c r="AR49" s="201">
        <v>108</v>
      </c>
      <c r="AS49" s="77">
        <v>52</v>
      </c>
      <c r="AT49" s="78">
        <v>3</v>
      </c>
      <c r="AU49" s="74"/>
      <c r="AV49" s="75"/>
      <c r="AW49" s="76"/>
      <c r="AX49" s="74"/>
      <c r="AY49" s="75"/>
      <c r="AZ49" s="76"/>
      <c r="BA49" s="74"/>
      <c r="BB49" s="75"/>
      <c r="BC49" s="76"/>
      <c r="BD49" s="259">
        <f t="shared" ref="BD49" si="10">AH49+AK49+AN49+AQ49+AT49+AW49+AZ49+BC49</f>
        <v>6</v>
      </c>
      <c r="BE49" s="268"/>
      <c r="BF49" s="301" t="s">
        <v>281</v>
      </c>
      <c r="BG49" s="302"/>
      <c r="BH49" s="302"/>
      <c r="BI49" s="303"/>
      <c r="BJ49" s="44">
        <f t="shared" si="4"/>
        <v>216</v>
      </c>
      <c r="BK49" s="136"/>
      <c r="BL49" s="136"/>
      <c r="BM49" s="136"/>
    </row>
    <row r="50" spans="1:65" s="68" customFormat="1" ht="63" customHeight="1" x14ac:dyDescent="0.2">
      <c r="A50" s="63" t="s">
        <v>185</v>
      </c>
      <c r="B50" s="243" t="s">
        <v>234</v>
      </c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0"/>
      <c r="Q50" s="242"/>
      <c r="R50" s="240"/>
      <c r="S50" s="241"/>
      <c r="T50" s="260"/>
      <c r="U50" s="261"/>
      <c r="V50" s="265"/>
      <c r="W50" s="327"/>
      <c r="X50" s="398"/>
      <c r="Y50" s="399"/>
      <c r="Z50" s="265"/>
      <c r="AA50" s="261"/>
      <c r="AB50" s="265"/>
      <c r="AC50" s="261"/>
      <c r="AD50" s="265"/>
      <c r="AE50" s="280"/>
      <c r="AF50" s="201"/>
      <c r="AG50" s="77"/>
      <c r="AH50" s="78"/>
      <c r="AI50" s="201"/>
      <c r="AJ50" s="77"/>
      <c r="AK50" s="78"/>
      <c r="AL50" s="201"/>
      <c r="AM50" s="77"/>
      <c r="AN50" s="78"/>
      <c r="AO50" s="189"/>
      <c r="AP50" s="77"/>
      <c r="AQ50" s="78"/>
      <c r="AR50" s="185"/>
      <c r="AS50" s="75"/>
      <c r="AT50" s="76"/>
      <c r="AU50" s="74"/>
      <c r="AV50" s="75"/>
      <c r="AW50" s="76"/>
      <c r="AX50" s="74"/>
      <c r="AY50" s="75"/>
      <c r="AZ50" s="76"/>
      <c r="BA50" s="74"/>
      <c r="BB50" s="75"/>
      <c r="BC50" s="76"/>
      <c r="BD50" s="431">
        <f t="shared" si="6"/>
        <v>0</v>
      </c>
      <c r="BE50" s="432"/>
      <c r="BF50" s="353"/>
      <c r="BG50" s="353"/>
      <c r="BH50" s="353"/>
      <c r="BI50" s="354"/>
      <c r="BJ50" s="44">
        <f t="shared" si="4"/>
        <v>0</v>
      </c>
      <c r="BK50" s="135"/>
      <c r="BL50" s="135"/>
      <c r="BM50" s="135"/>
    </row>
    <row r="51" spans="1:65" s="68" customFormat="1" ht="36" customHeight="1" x14ac:dyDescent="0.2">
      <c r="A51" s="64" t="s">
        <v>349</v>
      </c>
      <c r="B51" s="369" t="s">
        <v>167</v>
      </c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265">
        <v>5</v>
      </c>
      <c r="Q51" s="261"/>
      <c r="R51" s="265"/>
      <c r="S51" s="280"/>
      <c r="T51" s="260">
        <v>120</v>
      </c>
      <c r="U51" s="261"/>
      <c r="V51" s="265">
        <v>68</v>
      </c>
      <c r="W51" s="327"/>
      <c r="X51" s="280">
        <v>34</v>
      </c>
      <c r="Y51" s="261"/>
      <c r="Z51" s="265">
        <v>18</v>
      </c>
      <c r="AA51" s="261"/>
      <c r="AB51" s="265">
        <v>16</v>
      </c>
      <c r="AC51" s="261"/>
      <c r="AD51" s="265"/>
      <c r="AE51" s="280"/>
      <c r="AF51" s="201"/>
      <c r="AG51" s="77"/>
      <c r="AH51" s="78"/>
      <c r="AI51" s="201" t="s">
        <v>316</v>
      </c>
      <c r="AJ51" s="77"/>
      <c r="AK51" s="78"/>
      <c r="AL51" s="201"/>
      <c r="AM51" s="77"/>
      <c r="AN51" s="78"/>
      <c r="AO51" s="189"/>
      <c r="AP51" s="77"/>
      <c r="AQ51" s="78"/>
      <c r="AR51" s="189">
        <v>120</v>
      </c>
      <c r="AS51" s="77">
        <v>68</v>
      </c>
      <c r="AT51" s="78">
        <v>3</v>
      </c>
      <c r="AU51" s="74"/>
      <c r="AV51" s="75"/>
      <c r="AW51" s="76"/>
      <c r="AX51" s="74"/>
      <c r="AY51" s="75"/>
      <c r="AZ51" s="76"/>
      <c r="BA51" s="74"/>
      <c r="BB51" s="75"/>
      <c r="BC51" s="76"/>
      <c r="BD51" s="365">
        <f t="shared" ref="BD51" si="11">AH51+AK51+AN51+AQ51+AT51+AW51+AZ51+BC51</f>
        <v>3</v>
      </c>
      <c r="BE51" s="367"/>
      <c r="BF51" s="352" t="s">
        <v>282</v>
      </c>
      <c r="BG51" s="353"/>
      <c r="BH51" s="353"/>
      <c r="BI51" s="354"/>
      <c r="BJ51" s="44"/>
      <c r="BK51" s="135"/>
      <c r="BL51" s="135"/>
      <c r="BM51" s="135"/>
    </row>
    <row r="52" spans="1:65" ht="36" customHeight="1" x14ac:dyDescent="0.2">
      <c r="A52" s="65" t="s">
        <v>350</v>
      </c>
      <c r="B52" s="276" t="s">
        <v>297</v>
      </c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1"/>
      <c r="P52" s="240"/>
      <c r="Q52" s="242"/>
      <c r="R52" s="240">
        <v>5</v>
      </c>
      <c r="S52" s="241"/>
      <c r="T52" s="260">
        <v>108</v>
      </c>
      <c r="U52" s="261"/>
      <c r="V52" s="265">
        <v>52</v>
      </c>
      <c r="W52" s="327"/>
      <c r="X52" s="280">
        <v>32</v>
      </c>
      <c r="Y52" s="261"/>
      <c r="Z52" s="265">
        <v>20</v>
      </c>
      <c r="AA52" s="261"/>
      <c r="AB52" s="265"/>
      <c r="AC52" s="261"/>
      <c r="AD52" s="265"/>
      <c r="AE52" s="280"/>
      <c r="AF52" s="201"/>
      <c r="AG52" s="77"/>
      <c r="AH52" s="78"/>
      <c r="AI52" s="201"/>
      <c r="AJ52" s="77"/>
      <c r="AK52" s="78"/>
      <c r="AL52" s="201"/>
      <c r="AM52" s="77"/>
      <c r="AN52" s="78"/>
      <c r="AO52" s="189"/>
      <c r="AP52" s="77"/>
      <c r="AQ52" s="78"/>
      <c r="AR52" s="201">
        <v>108</v>
      </c>
      <c r="AS52" s="77">
        <v>52</v>
      </c>
      <c r="AT52" s="78">
        <v>3</v>
      </c>
      <c r="AU52" s="74"/>
      <c r="AV52" s="75"/>
      <c r="AW52" s="76"/>
      <c r="AX52" s="74"/>
      <c r="AY52" s="75"/>
      <c r="AZ52" s="76"/>
      <c r="BA52" s="74"/>
      <c r="BB52" s="75"/>
      <c r="BC52" s="76"/>
      <c r="BD52" s="307">
        <f t="shared" ref="BD52" si="12">AH52+AK52+AN52+AQ52+AT52+AW52+AZ52+BC52</f>
        <v>3</v>
      </c>
      <c r="BE52" s="308"/>
      <c r="BF52" s="301" t="s">
        <v>283</v>
      </c>
      <c r="BG52" s="302"/>
      <c r="BH52" s="302"/>
      <c r="BI52" s="303"/>
      <c r="BJ52" s="44">
        <f t="shared" si="4"/>
        <v>108</v>
      </c>
      <c r="BK52" s="136"/>
      <c r="BL52" s="136"/>
      <c r="BM52" s="136"/>
    </row>
    <row r="53" spans="1:65" ht="36" customHeight="1" thickBot="1" x14ac:dyDescent="0.25">
      <c r="A53" s="72" t="s">
        <v>389</v>
      </c>
      <c r="B53" s="392" t="s">
        <v>438</v>
      </c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4"/>
      <c r="P53" s="236"/>
      <c r="Q53" s="279"/>
      <c r="R53" s="236">
        <v>6</v>
      </c>
      <c r="S53" s="237"/>
      <c r="T53" s="295">
        <v>124</v>
      </c>
      <c r="U53" s="514"/>
      <c r="V53" s="515">
        <v>68</v>
      </c>
      <c r="W53" s="297"/>
      <c r="X53" s="296">
        <v>38</v>
      </c>
      <c r="Y53" s="514"/>
      <c r="Z53" s="515">
        <v>18</v>
      </c>
      <c r="AA53" s="514"/>
      <c r="AB53" s="515">
        <v>12</v>
      </c>
      <c r="AC53" s="514"/>
      <c r="AD53" s="515"/>
      <c r="AE53" s="296"/>
      <c r="AF53" s="87"/>
      <c r="AG53" s="88"/>
      <c r="AH53" s="89"/>
      <c r="AI53" s="87"/>
      <c r="AJ53" s="88"/>
      <c r="AK53" s="89"/>
      <c r="AL53" s="87"/>
      <c r="AM53" s="88"/>
      <c r="AN53" s="89"/>
      <c r="AO53" s="195"/>
      <c r="AP53" s="88"/>
      <c r="AQ53" s="89"/>
      <c r="AR53" s="196"/>
      <c r="AS53" s="90"/>
      <c r="AT53" s="91"/>
      <c r="AU53" s="87">
        <v>124</v>
      </c>
      <c r="AV53" s="88">
        <v>68</v>
      </c>
      <c r="AW53" s="197">
        <v>3</v>
      </c>
      <c r="AX53" s="92"/>
      <c r="AY53" s="90"/>
      <c r="AZ53" s="91"/>
      <c r="BA53" s="92"/>
      <c r="BB53" s="90"/>
      <c r="BC53" s="91"/>
      <c r="BD53" s="509">
        <f>AH53+AK53+AN53+AQ53+AT53+AW53+AZ53+BC53</f>
        <v>3</v>
      </c>
      <c r="BE53" s="238"/>
      <c r="BF53" s="510" t="s">
        <v>284</v>
      </c>
      <c r="BG53" s="511"/>
      <c r="BH53" s="511"/>
      <c r="BI53" s="512"/>
      <c r="BJ53" s="44">
        <f t="shared" si="4"/>
        <v>124</v>
      </c>
      <c r="BK53" s="136"/>
      <c r="BL53" s="136"/>
      <c r="BM53" s="136"/>
    </row>
    <row r="54" spans="1:65" ht="30" customHeight="1" thickBot="1" x14ac:dyDescent="0.25">
      <c r="A54" s="425" t="s">
        <v>95</v>
      </c>
      <c r="B54" s="731" t="s">
        <v>109</v>
      </c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733"/>
      <c r="P54" s="285" t="s">
        <v>8</v>
      </c>
      <c r="Q54" s="286"/>
      <c r="R54" s="285" t="s">
        <v>9</v>
      </c>
      <c r="S54" s="555"/>
      <c r="T54" s="746" t="s">
        <v>10</v>
      </c>
      <c r="U54" s="747"/>
      <c r="V54" s="747"/>
      <c r="W54" s="747"/>
      <c r="X54" s="747"/>
      <c r="Y54" s="747"/>
      <c r="Z54" s="747"/>
      <c r="AA54" s="747"/>
      <c r="AB54" s="747"/>
      <c r="AC54" s="747"/>
      <c r="AD54" s="747"/>
      <c r="AE54" s="748"/>
      <c r="AF54" s="556" t="s">
        <v>35</v>
      </c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8"/>
      <c r="BD54" s="522" t="s">
        <v>23</v>
      </c>
      <c r="BE54" s="523"/>
      <c r="BF54" s="346" t="s">
        <v>96</v>
      </c>
      <c r="BG54" s="346"/>
      <c r="BH54" s="346"/>
      <c r="BI54" s="347"/>
      <c r="BJ54" s="44"/>
      <c r="BK54" s="43">
        <f t="shared" ref="BK54" si="13">AF123+AI123+AL123+AO123+AR123+AU123+AX123</f>
        <v>7226</v>
      </c>
      <c r="BL54" s="45">
        <f t="shared" ref="BL54" si="14">AG123+AJ123+AM123+AP123+AS123+AV123+AY123+BB123</f>
        <v>3256</v>
      </c>
      <c r="BM54" s="43">
        <f t="shared" ref="BM54" si="15">AH123+AK123+AN123+AQ123+AT123+AW123+AZ123</f>
        <v>198</v>
      </c>
    </row>
    <row r="55" spans="1:65" ht="30" customHeight="1" thickBot="1" x14ac:dyDescent="0.4">
      <c r="A55" s="426"/>
      <c r="B55" s="734"/>
      <c r="C55" s="735"/>
      <c r="D55" s="735"/>
      <c r="E55" s="735"/>
      <c r="F55" s="735"/>
      <c r="G55" s="735"/>
      <c r="H55" s="735"/>
      <c r="I55" s="735"/>
      <c r="J55" s="735"/>
      <c r="K55" s="735"/>
      <c r="L55" s="735"/>
      <c r="M55" s="735"/>
      <c r="N55" s="735"/>
      <c r="O55" s="736"/>
      <c r="P55" s="287"/>
      <c r="Q55" s="288"/>
      <c r="R55" s="287"/>
      <c r="S55" s="519"/>
      <c r="T55" s="405" t="s">
        <v>5</v>
      </c>
      <c r="U55" s="288"/>
      <c r="V55" s="287" t="s">
        <v>11</v>
      </c>
      <c r="W55" s="528"/>
      <c r="X55" s="395" t="s">
        <v>12</v>
      </c>
      <c r="Y55" s="396"/>
      <c r="Z55" s="396"/>
      <c r="AA55" s="396"/>
      <c r="AB55" s="396"/>
      <c r="AC55" s="396"/>
      <c r="AD55" s="396"/>
      <c r="AE55" s="397"/>
      <c r="AF55" s="380" t="s">
        <v>14</v>
      </c>
      <c r="AG55" s="381"/>
      <c r="AH55" s="381"/>
      <c r="AI55" s="381"/>
      <c r="AJ55" s="381"/>
      <c r="AK55" s="382"/>
      <c r="AL55" s="380" t="s">
        <v>15</v>
      </c>
      <c r="AM55" s="381"/>
      <c r="AN55" s="381"/>
      <c r="AO55" s="381"/>
      <c r="AP55" s="381"/>
      <c r="AQ55" s="382"/>
      <c r="AR55" s="380" t="s">
        <v>16</v>
      </c>
      <c r="AS55" s="381"/>
      <c r="AT55" s="381"/>
      <c r="AU55" s="381"/>
      <c r="AV55" s="381"/>
      <c r="AW55" s="382"/>
      <c r="AX55" s="380" t="s">
        <v>160</v>
      </c>
      <c r="AY55" s="381"/>
      <c r="AZ55" s="381"/>
      <c r="BA55" s="381"/>
      <c r="BB55" s="381"/>
      <c r="BC55" s="382"/>
      <c r="BD55" s="524"/>
      <c r="BE55" s="525"/>
      <c r="BF55" s="348"/>
      <c r="BG55" s="348"/>
      <c r="BH55" s="348"/>
      <c r="BI55" s="349"/>
      <c r="BJ55" s="44"/>
      <c r="BK55" s="42"/>
      <c r="BL55" s="42"/>
    </row>
    <row r="56" spans="1:65" ht="57" customHeight="1" thickBot="1" x14ac:dyDescent="0.4">
      <c r="A56" s="426"/>
      <c r="B56" s="734"/>
      <c r="C56" s="735"/>
      <c r="D56" s="735"/>
      <c r="E56" s="735"/>
      <c r="F56" s="735"/>
      <c r="G56" s="735"/>
      <c r="H56" s="735"/>
      <c r="I56" s="735"/>
      <c r="J56" s="735"/>
      <c r="K56" s="735"/>
      <c r="L56" s="735"/>
      <c r="M56" s="735"/>
      <c r="N56" s="735"/>
      <c r="O56" s="736"/>
      <c r="P56" s="287"/>
      <c r="Q56" s="288"/>
      <c r="R56" s="287"/>
      <c r="S56" s="519"/>
      <c r="T56" s="405"/>
      <c r="U56" s="288"/>
      <c r="V56" s="287"/>
      <c r="W56" s="528"/>
      <c r="X56" s="530" t="s">
        <v>13</v>
      </c>
      <c r="Y56" s="288"/>
      <c r="Z56" s="521" t="s">
        <v>97</v>
      </c>
      <c r="AA56" s="288"/>
      <c r="AB56" s="521" t="s">
        <v>98</v>
      </c>
      <c r="AC56" s="288"/>
      <c r="AD56" s="287" t="s">
        <v>72</v>
      </c>
      <c r="AE56" s="519"/>
      <c r="AF56" s="513" t="s">
        <v>192</v>
      </c>
      <c r="AG56" s="381"/>
      <c r="AH56" s="382"/>
      <c r="AI56" s="513" t="s">
        <v>193</v>
      </c>
      <c r="AJ56" s="381"/>
      <c r="AK56" s="382"/>
      <c r="AL56" s="513" t="s">
        <v>194</v>
      </c>
      <c r="AM56" s="381"/>
      <c r="AN56" s="382"/>
      <c r="AO56" s="513" t="s">
        <v>195</v>
      </c>
      <c r="AP56" s="381"/>
      <c r="AQ56" s="382"/>
      <c r="AR56" s="513" t="s">
        <v>196</v>
      </c>
      <c r="AS56" s="381"/>
      <c r="AT56" s="382"/>
      <c r="AU56" s="513" t="s">
        <v>197</v>
      </c>
      <c r="AV56" s="381"/>
      <c r="AW56" s="382"/>
      <c r="AX56" s="513" t="s">
        <v>261</v>
      </c>
      <c r="AY56" s="381"/>
      <c r="AZ56" s="382"/>
      <c r="BA56" s="516" t="s">
        <v>161</v>
      </c>
      <c r="BB56" s="517"/>
      <c r="BC56" s="518"/>
      <c r="BD56" s="524"/>
      <c r="BE56" s="525"/>
      <c r="BF56" s="348"/>
      <c r="BG56" s="348"/>
      <c r="BH56" s="348"/>
      <c r="BI56" s="349"/>
      <c r="BJ56" s="44"/>
      <c r="BK56" s="42"/>
      <c r="BL56" s="42"/>
    </row>
    <row r="57" spans="1:65" ht="132" customHeight="1" thickBot="1" x14ac:dyDescent="0.4">
      <c r="A57" s="427"/>
      <c r="B57" s="737"/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738"/>
      <c r="N57" s="738"/>
      <c r="O57" s="739"/>
      <c r="P57" s="289"/>
      <c r="Q57" s="290"/>
      <c r="R57" s="289"/>
      <c r="S57" s="520"/>
      <c r="T57" s="406"/>
      <c r="U57" s="290"/>
      <c r="V57" s="289"/>
      <c r="W57" s="529"/>
      <c r="X57" s="520"/>
      <c r="Y57" s="290"/>
      <c r="Z57" s="289"/>
      <c r="AA57" s="290"/>
      <c r="AB57" s="289"/>
      <c r="AC57" s="290"/>
      <c r="AD57" s="289"/>
      <c r="AE57" s="520"/>
      <c r="AF57" s="162" t="s">
        <v>3</v>
      </c>
      <c r="AG57" s="163" t="s">
        <v>17</v>
      </c>
      <c r="AH57" s="164" t="s">
        <v>18</v>
      </c>
      <c r="AI57" s="162" t="s">
        <v>3</v>
      </c>
      <c r="AJ57" s="163" t="s">
        <v>17</v>
      </c>
      <c r="AK57" s="164" t="s">
        <v>18</v>
      </c>
      <c r="AL57" s="162" t="s">
        <v>3</v>
      </c>
      <c r="AM57" s="163" t="s">
        <v>17</v>
      </c>
      <c r="AN57" s="164" t="s">
        <v>18</v>
      </c>
      <c r="AO57" s="162" t="s">
        <v>3</v>
      </c>
      <c r="AP57" s="163" t="s">
        <v>17</v>
      </c>
      <c r="AQ57" s="164" t="s">
        <v>18</v>
      </c>
      <c r="AR57" s="162" t="s">
        <v>3</v>
      </c>
      <c r="AS57" s="163" t="s">
        <v>17</v>
      </c>
      <c r="AT57" s="164" t="s">
        <v>18</v>
      </c>
      <c r="AU57" s="165" t="s">
        <v>3</v>
      </c>
      <c r="AV57" s="166" t="s">
        <v>17</v>
      </c>
      <c r="AW57" s="167" t="s">
        <v>18</v>
      </c>
      <c r="AX57" s="162" t="s">
        <v>3</v>
      </c>
      <c r="AY57" s="163" t="s">
        <v>17</v>
      </c>
      <c r="AZ57" s="164" t="s">
        <v>18</v>
      </c>
      <c r="BA57" s="162" t="s">
        <v>3</v>
      </c>
      <c r="BB57" s="163" t="s">
        <v>17</v>
      </c>
      <c r="BC57" s="164" t="s">
        <v>18</v>
      </c>
      <c r="BD57" s="526"/>
      <c r="BE57" s="527"/>
      <c r="BF57" s="350"/>
      <c r="BG57" s="350"/>
      <c r="BH57" s="350"/>
      <c r="BI57" s="351"/>
      <c r="BJ57" s="44"/>
      <c r="BK57" s="42"/>
      <c r="BL57" s="42"/>
    </row>
    <row r="58" spans="1:65" ht="35.25" customHeight="1" x14ac:dyDescent="0.35">
      <c r="A58" s="177" t="s">
        <v>186</v>
      </c>
      <c r="B58" s="262" t="s">
        <v>341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4"/>
      <c r="P58" s="400"/>
      <c r="Q58" s="404"/>
      <c r="R58" s="400"/>
      <c r="S58" s="401"/>
      <c r="T58" s="402"/>
      <c r="U58" s="403"/>
      <c r="V58" s="535"/>
      <c r="W58" s="536"/>
      <c r="X58" s="537"/>
      <c r="Y58" s="403"/>
      <c r="Z58" s="535"/>
      <c r="AA58" s="403"/>
      <c r="AB58" s="535"/>
      <c r="AC58" s="403"/>
      <c r="AD58" s="535"/>
      <c r="AE58" s="537"/>
      <c r="AF58" s="178"/>
      <c r="AG58" s="179"/>
      <c r="AH58" s="180"/>
      <c r="AI58" s="178"/>
      <c r="AJ58" s="179"/>
      <c r="AK58" s="180"/>
      <c r="AL58" s="178"/>
      <c r="AM58" s="179"/>
      <c r="AN58" s="199"/>
      <c r="AO58" s="178"/>
      <c r="AP58" s="179"/>
      <c r="AQ58" s="180"/>
      <c r="AR58" s="193"/>
      <c r="AS58" s="175"/>
      <c r="AT58" s="176"/>
      <c r="AU58" s="174"/>
      <c r="AV58" s="175"/>
      <c r="AW58" s="176"/>
      <c r="AX58" s="174"/>
      <c r="AY58" s="175"/>
      <c r="AZ58" s="176"/>
      <c r="BA58" s="174"/>
      <c r="BB58" s="175"/>
      <c r="BC58" s="176"/>
      <c r="BD58" s="418">
        <f>AH58+AK58+AN58+AQ58+AT58+AW58+AZ58+BC58</f>
        <v>0</v>
      </c>
      <c r="BE58" s="419"/>
      <c r="BF58" s="538"/>
      <c r="BG58" s="539"/>
      <c r="BH58" s="539"/>
      <c r="BI58" s="540"/>
      <c r="BJ58" s="44">
        <f t="shared" si="4"/>
        <v>0</v>
      </c>
      <c r="BK58" s="42"/>
      <c r="BL58" s="42"/>
    </row>
    <row r="59" spans="1:65" ht="27" customHeight="1" x14ac:dyDescent="0.35">
      <c r="A59" s="93" t="s">
        <v>187</v>
      </c>
      <c r="B59" s="304" t="s">
        <v>242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6"/>
      <c r="P59" s="240">
        <v>5</v>
      </c>
      <c r="Q59" s="242"/>
      <c r="R59" s="240"/>
      <c r="S59" s="241"/>
      <c r="T59" s="260">
        <v>240</v>
      </c>
      <c r="U59" s="261"/>
      <c r="V59" s="265">
        <v>104</v>
      </c>
      <c r="W59" s="327"/>
      <c r="X59" s="280">
        <v>46</v>
      </c>
      <c r="Y59" s="261"/>
      <c r="Z59" s="265">
        <v>14</v>
      </c>
      <c r="AA59" s="261"/>
      <c r="AB59" s="265">
        <v>44</v>
      </c>
      <c r="AC59" s="261"/>
      <c r="AD59" s="534"/>
      <c r="AE59" s="459"/>
      <c r="AF59" s="94"/>
      <c r="AG59" s="95"/>
      <c r="AH59" s="96"/>
      <c r="AI59" s="94"/>
      <c r="AJ59" s="95"/>
      <c r="AK59" s="96"/>
      <c r="AL59" s="94"/>
      <c r="AM59" s="95"/>
      <c r="AN59" s="198"/>
      <c r="AO59" s="94"/>
      <c r="AP59" s="95"/>
      <c r="AQ59" s="96"/>
      <c r="AR59" s="201">
        <v>240</v>
      </c>
      <c r="AS59" s="77">
        <v>104</v>
      </c>
      <c r="AT59" s="78">
        <v>6</v>
      </c>
      <c r="AU59" s="74"/>
      <c r="AV59" s="75"/>
      <c r="AW59" s="76"/>
      <c r="AX59" s="74"/>
      <c r="AY59" s="75"/>
      <c r="AZ59" s="76"/>
      <c r="BA59" s="74"/>
      <c r="BB59" s="75"/>
      <c r="BC59" s="76"/>
      <c r="BD59" s="307">
        <f>AH59+AK59+AN59+AQ59+AT59+AW59+AZ59+BC59</f>
        <v>6</v>
      </c>
      <c r="BE59" s="308"/>
      <c r="BF59" s="301" t="s">
        <v>285</v>
      </c>
      <c r="BG59" s="302"/>
      <c r="BH59" s="302"/>
      <c r="BI59" s="303"/>
      <c r="BJ59" s="44">
        <f t="shared" si="4"/>
        <v>240</v>
      </c>
      <c r="BK59" s="42"/>
      <c r="BL59" s="42"/>
    </row>
    <row r="60" spans="1:65" ht="31.5" customHeight="1" x14ac:dyDescent="0.35">
      <c r="A60" s="93" t="s">
        <v>188</v>
      </c>
      <c r="B60" s="304" t="s">
        <v>313</v>
      </c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6"/>
      <c r="P60" s="240"/>
      <c r="Q60" s="242"/>
      <c r="R60" s="240">
        <v>6</v>
      </c>
      <c r="S60" s="241"/>
      <c r="T60" s="259">
        <v>124</v>
      </c>
      <c r="U60" s="242"/>
      <c r="V60" s="240">
        <v>68</v>
      </c>
      <c r="W60" s="268"/>
      <c r="X60" s="241">
        <v>30</v>
      </c>
      <c r="Y60" s="242"/>
      <c r="Z60" s="240">
        <v>18</v>
      </c>
      <c r="AA60" s="242"/>
      <c r="AB60" s="240">
        <v>20</v>
      </c>
      <c r="AC60" s="242"/>
      <c r="AD60" s="240"/>
      <c r="AE60" s="241"/>
      <c r="AF60" s="74"/>
      <c r="AG60" s="75"/>
      <c r="AH60" s="76"/>
      <c r="AI60" s="74"/>
      <c r="AJ60" s="75"/>
      <c r="AK60" s="76"/>
      <c r="AL60" s="74"/>
      <c r="AM60" s="75"/>
      <c r="AN60" s="76"/>
      <c r="AO60" s="74"/>
      <c r="AP60" s="75"/>
      <c r="AQ60" s="76"/>
      <c r="AR60" s="74"/>
      <c r="AS60" s="75"/>
      <c r="AT60" s="76"/>
      <c r="AU60" s="74">
        <v>124</v>
      </c>
      <c r="AV60" s="75">
        <v>68</v>
      </c>
      <c r="AW60" s="76">
        <v>3</v>
      </c>
      <c r="AX60" s="74"/>
      <c r="AY60" s="75"/>
      <c r="AZ60" s="76"/>
      <c r="BA60" s="74"/>
      <c r="BB60" s="75"/>
      <c r="BC60" s="76"/>
      <c r="BD60" s="307">
        <f>AH60+AK60+AN60+AQ60+AT60+AW60+AZ60+BC60</f>
        <v>3</v>
      </c>
      <c r="BE60" s="308"/>
      <c r="BF60" s="301" t="s">
        <v>286</v>
      </c>
      <c r="BG60" s="302"/>
      <c r="BH60" s="302"/>
      <c r="BI60" s="303"/>
      <c r="BJ60" s="44">
        <f t="shared" si="4"/>
        <v>124</v>
      </c>
      <c r="BK60" s="42"/>
      <c r="BL60" s="42"/>
    </row>
    <row r="61" spans="1:65" ht="64.5" customHeight="1" x14ac:dyDescent="0.35">
      <c r="A61" s="100" t="s">
        <v>357</v>
      </c>
      <c r="B61" s="243" t="s">
        <v>243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0"/>
      <c r="Q61" s="242"/>
      <c r="R61" s="240"/>
      <c r="S61" s="241"/>
      <c r="T61" s="260"/>
      <c r="U61" s="261"/>
      <c r="V61" s="265"/>
      <c r="W61" s="327"/>
      <c r="X61" s="398"/>
      <c r="Y61" s="399"/>
      <c r="Z61" s="265"/>
      <c r="AA61" s="261"/>
      <c r="AB61" s="265"/>
      <c r="AC61" s="261"/>
      <c r="AD61" s="265"/>
      <c r="AE61" s="280"/>
      <c r="AF61" s="201"/>
      <c r="AG61" s="77"/>
      <c r="AH61" s="78"/>
      <c r="AI61" s="201"/>
      <c r="AJ61" s="77"/>
      <c r="AK61" s="78"/>
      <c r="AL61" s="201"/>
      <c r="AM61" s="77"/>
      <c r="AN61" s="188"/>
      <c r="AO61" s="201"/>
      <c r="AP61" s="77"/>
      <c r="AQ61" s="78"/>
      <c r="AR61" s="185"/>
      <c r="AS61" s="75"/>
      <c r="AT61" s="76"/>
      <c r="AU61" s="74"/>
      <c r="AV61" s="75"/>
      <c r="AW61" s="76"/>
      <c r="AX61" s="74"/>
      <c r="AY61" s="75"/>
      <c r="AZ61" s="76"/>
      <c r="BA61" s="74"/>
      <c r="BB61" s="75"/>
      <c r="BC61" s="76"/>
      <c r="BD61" s="431">
        <f t="shared" si="6"/>
        <v>0</v>
      </c>
      <c r="BE61" s="432"/>
      <c r="BF61" s="301"/>
      <c r="BG61" s="302"/>
      <c r="BH61" s="302"/>
      <c r="BI61" s="303"/>
      <c r="BJ61" s="44">
        <f t="shared" si="4"/>
        <v>0</v>
      </c>
      <c r="BK61" s="42"/>
      <c r="BL61" s="42"/>
    </row>
    <row r="62" spans="1:65" ht="40.5" customHeight="1" x14ac:dyDescent="0.35">
      <c r="A62" s="93" t="s">
        <v>358</v>
      </c>
      <c r="B62" s="304" t="s">
        <v>244</v>
      </c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6"/>
      <c r="P62" s="240">
        <v>3</v>
      </c>
      <c r="Q62" s="242"/>
      <c r="R62" s="240"/>
      <c r="S62" s="241"/>
      <c r="T62" s="260">
        <v>108</v>
      </c>
      <c r="U62" s="261"/>
      <c r="V62" s="265">
        <v>58</v>
      </c>
      <c r="W62" s="327"/>
      <c r="X62" s="280">
        <v>28</v>
      </c>
      <c r="Y62" s="261"/>
      <c r="Z62" s="265"/>
      <c r="AA62" s="261"/>
      <c r="AB62" s="265">
        <v>30</v>
      </c>
      <c r="AC62" s="261"/>
      <c r="AD62" s="265"/>
      <c r="AE62" s="280"/>
      <c r="AF62" s="201"/>
      <c r="AG62" s="77"/>
      <c r="AH62" s="78"/>
      <c r="AI62" s="201"/>
      <c r="AJ62" s="77"/>
      <c r="AK62" s="78"/>
      <c r="AL62" s="201">
        <v>108</v>
      </c>
      <c r="AM62" s="77">
        <v>58</v>
      </c>
      <c r="AN62" s="78">
        <v>3</v>
      </c>
      <c r="AO62" s="201"/>
      <c r="AP62" s="77"/>
      <c r="AQ62" s="78"/>
      <c r="AR62" s="185"/>
      <c r="AS62" s="75"/>
      <c r="AT62" s="76"/>
      <c r="AU62" s="74"/>
      <c r="AV62" s="75"/>
      <c r="AW62" s="76"/>
      <c r="AX62" s="74"/>
      <c r="AY62" s="75"/>
      <c r="AZ62" s="76"/>
      <c r="BA62" s="74"/>
      <c r="BB62" s="75"/>
      <c r="BC62" s="76"/>
      <c r="BD62" s="307">
        <f t="shared" si="6"/>
        <v>3</v>
      </c>
      <c r="BE62" s="308"/>
      <c r="BF62" s="301" t="s">
        <v>287</v>
      </c>
      <c r="BG62" s="302"/>
      <c r="BH62" s="302"/>
      <c r="BI62" s="303"/>
      <c r="BJ62" s="44">
        <f t="shared" si="4"/>
        <v>108</v>
      </c>
      <c r="BK62" s="42"/>
      <c r="BL62" s="42"/>
    </row>
    <row r="63" spans="1:65" ht="62.25" customHeight="1" x14ac:dyDescent="0.35">
      <c r="A63" s="93" t="s">
        <v>359</v>
      </c>
      <c r="B63" s="276" t="s">
        <v>255</v>
      </c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1"/>
      <c r="P63" s="240">
        <v>4</v>
      </c>
      <c r="Q63" s="242"/>
      <c r="R63" s="240"/>
      <c r="S63" s="241"/>
      <c r="T63" s="260">
        <v>108</v>
      </c>
      <c r="U63" s="261"/>
      <c r="V63" s="265">
        <v>52</v>
      </c>
      <c r="W63" s="327"/>
      <c r="X63" s="280">
        <v>20</v>
      </c>
      <c r="Y63" s="261"/>
      <c r="Z63" s="265">
        <v>26</v>
      </c>
      <c r="AA63" s="261"/>
      <c r="AB63" s="265"/>
      <c r="AC63" s="261"/>
      <c r="AD63" s="265">
        <v>6</v>
      </c>
      <c r="AE63" s="280"/>
      <c r="AF63" s="201"/>
      <c r="AG63" s="77"/>
      <c r="AH63" s="78"/>
      <c r="AI63" s="201"/>
      <c r="AJ63" s="77"/>
      <c r="AK63" s="78"/>
      <c r="AL63" s="201"/>
      <c r="AM63" s="77"/>
      <c r="AN63" s="188"/>
      <c r="AO63" s="201">
        <v>108</v>
      </c>
      <c r="AP63" s="77">
        <v>52</v>
      </c>
      <c r="AQ63" s="78">
        <v>3</v>
      </c>
      <c r="AR63" s="185"/>
      <c r="AS63" s="75"/>
      <c r="AT63" s="76"/>
      <c r="AU63" s="74"/>
      <c r="AV63" s="75"/>
      <c r="AW63" s="76"/>
      <c r="AX63" s="74"/>
      <c r="AY63" s="75"/>
      <c r="AZ63" s="76"/>
      <c r="BA63" s="74"/>
      <c r="BB63" s="75"/>
      <c r="BC63" s="76"/>
      <c r="BD63" s="307">
        <f t="shared" si="6"/>
        <v>3</v>
      </c>
      <c r="BE63" s="308"/>
      <c r="BF63" s="301" t="s">
        <v>288</v>
      </c>
      <c r="BG63" s="302"/>
      <c r="BH63" s="302"/>
      <c r="BI63" s="303"/>
      <c r="BJ63" s="44">
        <f t="shared" si="4"/>
        <v>108</v>
      </c>
      <c r="BK63" s="42"/>
      <c r="BL63" s="42"/>
    </row>
    <row r="64" spans="1:65" ht="60.75" customHeight="1" thickBot="1" x14ac:dyDescent="0.4">
      <c r="A64" s="97" t="s">
        <v>445</v>
      </c>
      <c r="B64" s="531" t="s">
        <v>312</v>
      </c>
      <c r="C64" s="532"/>
      <c r="D64" s="532"/>
      <c r="E64" s="532"/>
      <c r="F64" s="532"/>
      <c r="G64" s="532"/>
      <c r="H64" s="532"/>
      <c r="I64" s="532"/>
      <c r="J64" s="532"/>
      <c r="K64" s="532"/>
      <c r="L64" s="532"/>
      <c r="M64" s="532"/>
      <c r="N64" s="532"/>
      <c r="O64" s="532"/>
      <c r="P64" s="240"/>
      <c r="Q64" s="242"/>
      <c r="R64" s="240"/>
      <c r="S64" s="241"/>
      <c r="T64" s="260">
        <v>40</v>
      </c>
      <c r="U64" s="261"/>
      <c r="V64" s="265"/>
      <c r="W64" s="327"/>
      <c r="X64" s="280"/>
      <c r="Y64" s="261"/>
      <c r="Z64" s="321"/>
      <c r="AA64" s="282"/>
      <c r="AB64" s="321"/>
      <c r="AC64" s="282"/>
      <c r="AD64" s="265"/>
      <c r="AE64" s="280"/>
      <c r="AF64" s="201"/>
      <c r="AG64" s="77"/>
      <c r="AH64" s="78"/>
      <c r="AI64" s="201"/>
      <c r="AJ64" s="77"/>
      <c r="AK64" s="78"/>
      <c r="AL64" s="201"/>
      <c r="AM64" s="77"/>
      <c r="AN64" s="188"/>
      <c r="AO64" s="201">
        <v>40</v>
      </c>
      <c r="AP64" s="202"/>
      <c r="AQ64" s="78">
        <v>1</v>
      </c>
      <c r="AR64" s="185"/>
      <c r="AS64" s="75"/>
      <c r="AT64" s="76"/>
      <c r="AU64" s="74"/>
      <c r="AV64" s="75"/>
      <c r="AW64" s="76"/>
      <c r="AX64" s="74"/>
      <c r="AY64" s="75"/>
      <c r="AZ64" s="76"/>
      <c r="BA64" s="74"/>
      <c r="BB64" s="75"/>
      <c r="BC64" s="76"/>
      <c r="BD64" s="307">
        <f t="shared" si="6"/>
        <v>1</v>
      </c>
      <c r="BE64" s="308"/>
      <c r="BF64" s="301" t="s">
        <v>490</v>
      </c>
      <c r="BG64" s="302"/>
      <c r="BH64" s="302"/>
      <c r="BI64" s="303"/>
      <c r="BJ64" s="44">
        <f t="shared" si="4"/>
        <v>40</v>
      </c>
      <c r="BK64" s="42"/>
      <c r="BL64" s="42"/>
    </row>
    <row r="65" spans="1:67" ht="63" customHeight="1" thickBot="1" x14ac:dyDescent="0.25">
      <c r="A65" s="216" t="s">
        <v>33</v>
      </c>
      <c r="B65" s="407" t="s">
        <v>162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9"/>
      <c r="P65" s="266">
        <v>14</v>
      </c>
      <c r="Q65" s="267"/>
      <c r="R65" s="266">
        <v>12</v>
      </c>
      <c r="S65" s="267"/>
      <c r="T65" s="387">
        <f>SUM(T66:U96,T104:U114)</f>
        <v>3580</v>
      </c>
      <c r="U65" s="267"/>
      <c r="V65" s="412">
        <f>SUM(V66:W96,V104:W114)</f>
        <v>1556</v>
      </c>
      <c r="W65" s="267"/>
      <c r="X65" s="387">
        <f>SUM(X66:Y96,X104:Y114)</f>
        <v>710</v>
      </c>
      <c r="Y65" s="267"/>
      <c r="Z65" s="266">
        <f>SUM(Z66:AA96,Z104:AA114)</f>
        <v>198</v>
      </c>
      <c r="AA65" s="267"/>
      <c r="AB65" s="266">
        <f>SUM(AB66:AC96,AB104:AC114)</f>
        <v>550</v>
      </c>
      <c r="AC65" s="267"/>
      <c r="AD65" s="412">
        <f>SUM(AD66:AE96,AD104:AE114)</f>
        <v>98</v>
      </c>
      <c r="AE65" s="267"/>
      <c r="AF65" s="217">
        <f t="shared" ref="AF65:AZ65" si="16">SUM(AF66:AF96,AF105:AF114)</f>
        <v>432</v>
      </c>
      <c r="AG65" s="218">
        <f t="shared" si="16"/>
        <v>208</v>
      </c>
      <c r="AH65" s="219">
        <f t="shared" si="16"/>
        <v>12</v>
      </c>
      <c r="AI65" s="217">
        <f t="shared" si="16"/>
        <v>108</v>
      </c>
      <c r="AJ65" s="218">
        <f t="shared" si="16"/>
        <v>48</v>
      </c>
      <c r="AK65" s="219">
        <f t="shared" si="16"/>
        <v>3</v>
      </c>
      <c r="AL65" s="217">
        <f t="shared" si="16"/>
        <v>196</v>
      </c>
      <c r="AM65" s="218">
        <f t="shared" si="16"/>
        <v>104</v>
      </c>
      <c r="AN65" s="219">
        <f t="shared" si="16"/>
        <v>6</v>
      </c>
      <c r="AO65" s="217">
        <f t="shared" si="16"/>
        <v>592</v>
      </c>
      <c r="AP65" s="218">
        <f t="shared" si="16"/>
        <v>292</v>
      </c>
      <c r="AQ65" s="219">
        <f t="shared" si="16"/>
        <v>16</v>
      </c>
      <c r="AR65" s="217">
        <f t="shared" si="16"/>
        <v>508</v>
      </c>
      <c r="AS65" s="218">
        <f t="shared" si="16"/>
        <v>192</v>
      </c>
      <c r="AT65" s="219">
        <f t="shared" si="16"/>
        <v>14</v>
      </c>
      <c r="AU65" s="217">
        <f t="shared" si="16"/>
        <v>734</v>
      </c>
      <c r="AV65" s="218">
        <f t="shared" si="16"/>
        <v>300</v>
      </c>
      <c r="AW65" s="219">
        <f t="shared" si="16"/>
        <v>19</v>
      </c>
      <c r="AX65" s="217">
        <f t="shared" si="16"/>
        <v>1010</v>
      </c>
      <c r="AY65" s="218">
        <f t="shared" si="16"/>
        <v>412</v>
      </c>
      <c r="AZ65" s="219">
        <f t="shared" si="16"/>
        <v>30</v>
      </c>
      <c r="BA65" s="220"/>
      <c r="BB65" s="221"/>
      <c r="BC65" s="222"/>
      <c r="BD65" s="387">
        <f>SUM(BD66:BE96,BD104:BE114)</f>
        <v>100</v>
      </c>
      <c r="BE65" s="388"/>
      <c r="BF65" s="385"/>
      <c r="BG65" s="385"/>
      <c r="BH65" s="385"/>
      <c r="BI65" s="386"/>
      <c r="BJ65" s="44">
        <f t="shared" si="4"/>
        <v>3580</v>
      </c>
    </row>
    <row r="66" spans="1:67" ht="28.15" customHeight="1" x14ac:dyDescent="0.2">
      <c r="A66" s="100" t="s">
        <v>100</v>
      </c>
      <c r="B66" s="243" t="s">
        <v>174</v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0"/>
      <c r="Q66" s="242"/>
      <c r="R66" s="240"/>
      <c r="S66" s="241"/>
      <c r="T66" s="259"/>
      <c r="U66" s="242"/>
      <c r="V66" s="240"/>
      <c r="W66" s="268"/>
      <c r="X66" s="241"/>
      <c r="Y66" s="242"/>
      <c r="Z66" s="507"/>
      <c r="AA66" s="533"/>
      <c r="AB66" s="507"/>
      <c r="AC66" s="533"/>
      <c r="AD66" s="240"/>
      <c r="AE66" s="241"/>
      <c r="AF66" s="86"/>
      <c r="AG66" s="84"/>
      <c r="AH66" s="85"/>
      <c r="AI66" s="86"/>
      <c r="AJ66" s="84"/>
      <c r="AK66" s="85"/>
      <c r="AL66" s="86"/>
      <c r="AM66" s="84"/>
      <c r="AN66" s="85"/>
      <c r="AO66" s="86"/>
      <c r="AP66" s="84"/>
      <c r="AQ66" s="85"/>
      <c r="AR66" s="86"/>
      <c r="AS66" s="84"/>
      <c r="AT66" s="85"/>
      <c r="AU66" s="86"/>
      <c r="AV66" s="84"/>
      <c r="AW66" s="85"/>
      <c r="AX66" s="86"/>
      <c r="AY66" s="84"/>
      <c r="AZ66" s="85"/>
      <c r="BA66" s="86"/>
      <c r="BB66" s="84"/>
      <c r="BC66" s="85"/>
      <c r="BD66" s="431">
        <f t="shared" ref="BD66" si="17">AH66+AK66+AN66+AQ66+AT66+AW66+AZ66+BC66</f>
        <v>0</v>
      </c>
      <c r="BE66" s="432"/>
      <c r="BF66" s="383"/>
      <c r="BG66" s="383"/>
      <c r="BH66" s="383"/>
      <c r="BI66" s="384"/>
      <c r="BJ66" s="44">
        <f t="shared" si="4"/>
        <v>0</v>
      </c>
    </row>
    <row r="67" spans="1:67" ht="66" customHeight="1" x14ac:dyDescent="0.2">
      <c r="A67" s="93" t="s">
        <v>115</v>
      </c>
      <c r="B67" s="304" t="s">
        <v>273</v>
      </c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1"/>
      <c r="P67" s="240"/>
      <c r="Q67" s="242"/>
      <c r="R67" s="240">
        <v>4</v>
      </c>
      <c r="S67" s="241"/>
      <c r="T67" s="259">
        <v>72</v>
      </c>
      <c r="U67" s="242"/>
      <c r="V67" s="240">
        <v>34</v>
      </c>
      <c r="W67" s="268"/>
      <c r="X67" s="241">
        <v>16</v>
      </c>
      <c r="Y67" s="242"/>
      <c r="Z67" s="240"/>
      <c r="AA67" s="242"/>
      <c r="AB67" s="240"/>
      <c r="AC67" s="242"/>
      <c r="AD67" s="240">
        <v>18</v>
      </c>
      <c r="AE67" s="241"/>
      <c r="AF67" s="74"/>
      <c r="AG67" s="75"/>
      <c r="AH67" s="76"/>
      <c r="AI67" s="74"/>
      <c r="AJ67" s="75"/>
      <c r="AK67" s="76"/>
      <c r="AL67" s="74"/>
      <c r="AM67" s="75"/>
      <c r="AN67" s="76"/>
      <c r="AO67" s="74">
        <v>72</v>
      </c>
      <c r="AP67" s="75">
        <v>34</v>
      </c>
      <c r="AQ67" s="76">
        <v>2</v>
      </c>
      <c r="AR67" s="74"/>
      <c r="AS67" s="75"/>
      <c r="AT67" s="76"/>
      <c r="AU67" s="74"/>
      <c r="AV67" s="75"/>
      <c r="AW67" s="76"/>
      <c r="AX67" s="74"/>
      <c r="AY67" s="75"/>
      <c r="AZ67" s="76"/>
      <c r="BA67" s="74"/>
      <c r="BB67" s="75"/>
      <c r="BC67" s="76"/>
      <c r="BD67" s="307">
        <f>AH67+AK67+AN67+AQ67+AT67+AW67+AZ67+BC67</f>
        <v>2</v>
      </c>
      <c r="BE67" s="308"/>
      <c r="BF67" s="301" t="s">
        <v>409</v>
      </c>
      <c r="BG67" s="302"/>
      <c r="BH67" s="302"/>
      <c r="BI67" s="303"/>
      <c r="BJ67" s="44">
        <f t="shared" si="4"/>
        <v>72</v>
      </c>
    </row>
    <row r="68" spans="1:67" ht="58.5" customHeight="1" x14ac:dyDescent="0.35">
      <c r="A68" s="93" t="s">
        <v>153</v>
      </c>
      <c r="B68" s="304" t="s">
        <v>257</v>
      </c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40"/>
      <c r="Q68" s="242"/>
      <c r="R68" s="240">
        <v>4</v>
      </c>
      <c r="S68" s="241"/>
      <c r="T68" s="259">
        <v>72</v>
      </c>
      <c r="U68" s="242"/>
      <c r="V68" s="240">
        <v>34</v>
      </c>
      <c r="W68" s="268"/>
      <c r="X68" s="241">
        <v>16</v>
      </c>
      <c r="Y68" s="242"/>
      <c r="Z68" s="240"/>
      <c r="AA68" s="242"/>
      <c r="AB68" s="240"/>
      <c r="AC68" s="242"/>
      <c r="AD68" s="240">
        <v>18</v>
      </c>
      <c r="AE68" s="241"/>
      <c r="AF68" s="74"/>
      <c r="AG68" s="75"/>
      <c r="AH68" s="76"/>
      <c r="AI68" s="74"/>
      <c r="AJ68" s="75"/>
      <c r="AK68" s="76"/>
      <c r="AL68" s="74"/>
      <c r="AM68" s="75"/>
      <c r="AN68" s="76"/>
      <c r="AO68" s="74">
        <v>72</v>
      </c>
      <c r="AP68" s="75">
        <v>34</v>
      </c>
      <c r="AQ68" s="76">
        <v>2</v>
      </c>
      <c r="AR68" s="74"/>
      <c r="AS68" s="75"/>
      <c r="AT68" s="76"/>
      <c r="AU68" s="74"/>
      <c r="AV68" s="75"/>
      <c r="AW68" s="76"/>
      <c r="AX68" s="74"/>
      <c r="AY68" s="75"/>
      <c r="AZ68" s="76"/>
      <c r="BA68" s="74"/>
      <c r="BB68" s="75"/>
      <c r="BC68" s="76"/>
      <c r="BD68" s="307">
        <f t="shared" ref="BD68:BD113" si="18">AH68+AK68+AN68+AQ68+AT68+AW68+AZ68+BC68</f>
        <v>2</v>
      </c>
      <c r="BE68" s="308"/>
      <c r="BF68" s="301" t="s">
        <v>410</v>
      </c>
      <c r="BG68" s="302"/>
      <c r="BH68" s="302"/>
      <c r="BI68" s="303"/>
      <c r="BJ68" s="44">
        <f t="shared" si="4"/>
        <v>72</v>
      </c>
      <c r="BO68" s="21"/>
    </row>
    <row r="69" spans="1:67" ht="63" customHeight="1" x14ac:dyDescent="0.35">
      <c r="A69" s="100" t="s">
        <v>116</v>
      </c>
      <c r="B69" s="243" t="s">
        <v>259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0"/>
      <c r="Q69" s="242"/>
      <c r="R69" s="240"/>
      <c r="S69" s="241"/>
      <c r="T69" s="260"/>
      <c r="U69" s="261"/>
      <c r="V69" s="265"/>
      <c r="W69" s="327"/>
      <c r="X69" s="280"/>
      <c r="Y69" s="261"/>
      <c r="Z69" s="265"/>
      <c r="AA69" s="261"/>
      <c r="AB69" s="265"/>
      <c r="AC69" s="261"/>
      <c r="AD69" s="265"/>
      <c r="AE69" s="280"/>
      <c r="AF69" s="201"/>
      <c r="AG69" s="77"/>
      <c r="AH69" s="78"/>
      <c r="AI69" s="201"/>
      <c r="AJ69" s="77"/>
      <c r="AK69" s="78"/>
      <c r="AL69" s="201"/>
      <c r="AM69" s="77"/>
      <c r="AN69" s="188"/>
      <c r="AO69" s="201"/>
      <c r="AP69" s="77"/>
      <c r="AQ69" s="78"/>
      <c r="AR69" s="185"/>
      <c r="AS69" s="75"/>
      <c r="AT69" s="76"/>
      <c r="AU69" s="74"/>
      <c r="AV69" s="75"/>
      <c r="AW69" s="76"/>
      <c r="AX69" s="74"/>
      <c r="AY69" s="75"/>
      <c r="AZ69" s="76"/>
      <c r="BA69" s="74"/>
      <c r="BB69" s="75"/>
      <c r="BC69" s="76"/>
      <c r="BD69" s="431">
        <f t="shared" si="18"/>
        <v>0</v>
      </c>
      <c r="BE69" s="432"/>
      <c r="BF69" s="301"/>
      <c r="BG69" s="302"/>
      <c r="BH69" s="302"/>
      <c r="BI69" s="303"/>
      <c r="BJ69" s="44">
        <f t="shared" si="4"/>
        <v>0</v>
      </c>
      <c r="BO69" s="21"/>
    </row>
    <row r="70" spans="1:67" ht="36.75" customHeight="1" x14ac:dyDescent="0.35">
      <c r="A70" s="93" t="s">
        <v>117</v>
      </c>
      <c r="B70" s="369" t="s">
        <v>172</v>
      </c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240">
        <v>1</v>
      </c>
      <c r="Q70" s="242"/>
      <c r="R70" s="240"/>
      <c r="S70" s="241"/>
      <c r="T70" s="260">
        <v>108</v>
      </c>
      <c r="U70" s="261"/>
      <c r="V70" s="265">
        <v>52</v>
      </c>
      <c r="W70" s="327"/>
      <c r="X70" s="280">
        <v>26</v>
      </c>
      <c r="Y70" s="261"/>
      <c r="Z70" s="265"/>
      <c r="AA70" s="261"/>
      <c r="AB70" s="265"/>
      <c r="AC70" s="261"/>
      <c r="AD70" s="265">
        <v>26</v>
      </c>
      <c r="AE70" s="280"/>
      <c r="AF70" s="201">
        <v>108</v>
      </c>
      <c r="AG70" s="77">
        <v>52</v>
      </c>
      <c r="AH70" s="78">
        <v>3</v>
      </c>
      <c r="AI70" s="201"/>
      <c r="AJ70" s="77"/>
      <c r="AK70" s="78"/>
      <c r="AL70" s="201"/>
      <c r="AM70" s="77"/>
      <c r="AN70" s="188"/>
      <c r="AO70" s="201"/>
      <c r="AP70" s="77"/>
      <c r="AQ70" s="78"/>
      <c r="AR70" s="185"/>
      <c r="AS70" s="75"/>
      <c r="AT70" s="76"/>
      <c r="AU70" s="74"/>
      <c r="AV70" s="75"/>
      <c r="AW70" s="76"/>
      <c r="AX70" s="74"/>
      <c r="AY70" s="75"/>
      <c r="AZ70" s="76"/>
      <c r="BA70" s="74"/>
      <c r="BB70" s="75"/>
      <c r="BC70" s="76"/>
      <c r="BD70" s="307">
        <f t="shared" si="18"/>
        <v>3</v>
      </c>
      <c r="BE70" s="308"/>
      <c r="BF70" s="301" t="s">
        <v>136</v>
      </c>
      <c r="BG70" s="302"/>
      <c r="BH70" s="302"/>
      <c r="BI70" s="303"/>
      <c r="BJ70" s="44">
        <f t="shared" si="4"/>
        <v>108</v>
      </c>
      <c r="BO70" s="21"/>
    </row>
    <row r="71" spans="1:67" ht="32.25" customHeight="1" x14ac:dyDescent="0.35">
      <c r="A71" s="93" t="s">
        <v>132</v>
      </c>
      <c r="B71" s="235" t="s">
        <v>258</v>
      </c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40"/>
      <c r="Q71" s="242"/>
      <c r="R71" s="240">
        <v>1</v>
      </c>
      <c r="S71" s="241"/>
      <c r="T71" s="260">
        <v>108</v>
      </c>
      <c r="U71" s="261"/>
      <c r="V71" s="265">
        <v>52</v>
      </c>
      <c r="W71" s="327"/>
      <c r="X71" s="280">
        <v>26</v>
      </c>
      <c r="Y71" s="261"/>
      <c r="Z71" s="265"/>
      <c r="AA71" s="261"/>
      <c r="AB71" s="265"/>
      <c r="AC71" s="261"/>
      <c r="AD71" s="265">
        <v>26</v>
      </c>
      <c r="AE71" s="280"/>
      <c r="AF71" s="201">
        <v>108</v>
      </c>
      <c r="AG71" s="77">
        <v>52</v>
      </c>
      <c r="AH71" s="78">
        <v>3</v>
      </c>
      <c r="AI71" s="201"/>
      <c r="AJ71" s="77"/>
      <c r="AK71" s="78"/>
      <c r="AL71" s="201"/>
      <c r="AM71" s="77"/>
      <c r="AN71" s="188"/>
      <c r="AO71" s="201"/>
      <c r="AP71" s="77"/>
      <c r="AQ71" s="78"/>
      <c r="AR71" s="185"/>
      <c r="AS71" s="75"/>
      <c r="AT71" s="76"/>
      <c r="AU71" s="74"/>
      <c r="AV71" s="75"/>
      <c r="AW71" s="76"/>
      <c r="AX71" s="74"/>
      <c r="AY71" s="75"/>
      <c r="AZ71" s="76"/>
      <c r="BA71" s="74"/>
      <c r="BB71" s="75"/>
      <c r="BC71" s="76"/>
      <c r="BD71" s="307">
        <f t="shared" si="18"/>
        <v>3</v>
      </c>
      <c r="BE71" s="308"/>
      <c r="BF71" s="301" t="s">
        <v>137</v>
      </c>
      <c r="BG71" s="302"/>
      <c r="BH71" s="302"/>
      <c r="BI71" s="303"/>
      <c r="BJ71" s="44">
        <f t="shared" si="4"/>
        <v>108</v>
      </c>
      <c r="BO71" s="21"/>
    </row>
    <row r="72" spans="1:67" ht="85.5" customHeight="1" x14ac:dyDescent="0.2">
      <c r="A72" s="100" t="s">
        <v>124</v>
      </c>
      <c r="B72" s="291" t="s">
        <v>476</v>
      </c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40"/>
      <c r="Q72" s="242"/>
      <c r="R72" s="240"/>
      <c r="S72" s="241"/>
      <c r="T72" s="259"/>
      <c r="U72" s="242"/>
      <c r="V72" s="240"/>
      <c r="W72" s="268"/>
      <c r="X72" s="241"/>
      <c r="Y72" s="242"/>
      <c r="Z72" s="240"/>
      <c r="AA72" s="242"/>
      <c r="AB72" s="240"/>
      <c r="AC72" s="242"/>
      <c r="AD72" s="240"/>
      <c r="AE72" s="241"/>
      <c r="AF72" s="86"/>
      <c r="AG72" s="84"/>
      <c r="AH72" s="85"/>
      <c r="AI72" s="86"/>
      <c r="AJ72" s="84"/>
      <c r="AK72" s="85"/>
      <c r="AL72" s="86"/>
      <c r="AM72" s="84"/>
      <c r="AN72" s="85"/>
      <c r="AO72" s="86"/>
      <c r="AP72" s="84"/>
      <c r="AQ72" s="85"/>
      <c r="AR72" s="86" t="s">
        <v>316</v>
      </c>
      <c r="AS72" s="84"/>
      <c r="AT72" s="85"/>
      <c r="AU72" s="86"/>
      <c r="AV72" s="84"/>
      <c r="AW72" s="85"/>
      <c r="AX72" s="86"/>
      <c r="AY72" s="84"/>
      <c r="AZ72" s="85"/>
      <c r="BA72" s="86"/>
      <c r="BB72" s="84"/>
      <c r="BC72" s="85"/>
      <c r="BD72" s="431">
        <f t="shared" si="18"/>
        <v>0</v>
      </c>
      <c r="BE72" s="432"/>
      <c r="BF72" s="301"/>
      <c r="BG72" s="302"/>
      <c r="BH72" s="302"/>
      <c r="BI72" s="303"/>
      <c r="BJ72" s="44" t="e">
        <f t="shared" si="4"/>
        <v>#VALUE!</v>
      </c>
    </row>
    <row r="73" spans="1:67" ht="65.25" customHeight="1" x14ac:dyDescent="0.2">
      <c r="A73" s="93" t="s">
        <v>125</v>
      </c>
      <c r="B73" s="304" t="s">
        <v>302</v>
      </c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6"/>
      <c r="P73" s="240">
        <v>6</v>
      </c>
      <c r="Q73" s="541"/>
      <c r="R73" s="240"/>
      <c r="S73" s="241"/>
      <c r="T73" s="260">
        <v>240</v>
      </c>
      <c r="U73" s="261"/>
      <c r="V73" s="265">
        <v>86</v>
      </c>
      <c r="W73" s="327"/>
      <c r="X73" s="241">
        <v>36</v>
      </c>
      <c r="Y73" s="242"/>
      <c r="Z73" s="241">
        <v>34</v>
      </c>
      <c r="AA73" s="242"/>
      <c r="AB73" s="241">
        <v>16</v>
      </c>
      <c r="AC73" s="242"/>
      <c r="AD73" s="241"/>
      <c r="AE73" s="242"/>
      <c r="AF73" s="86"/>
      <c r="AG73" s="84"/>
      <c r="AH73" s="85"/>
      <c r="AI73" s="86"/>
      <c r="AJ73" s="84"/>
      <c r="AK73" s="85"/>
      <c r="AL73" s="86"/>
      <c r="AM73" s="84"/>
      <c r="AN73" s="85"/>
      <c r="AO73" s="74"/>
      <c r="AP73" s="75"/>
      <c r="AQ73" s="76"/>
      <c r="AR73" s="74"/>
      <c r="AS73" s="75"/>
      <c r="AT73" s="76"/>
      <c r="AU73" s="201">
        <v>240</v>
      </c>
      <c r="AV73" s="77">
        <v>86</v>
      </c>
      <c r="AW73" s="76">
        <v>6</v>
      </c>
      <c r="AX73" s="201"/>
      <c r="AY73" s="77"/>
      <c r="AZ73" s="76"/>
      <c r="BA73" s="86"/>
      <c r="BB73" s="84"/>
      <c r="BC73" s="85"/>
      <c r="BD73" s="307">
        <f t="shared" si="18"/>
        <v>6</v>
      </c>
      <c r="BE73" s="308"/>
      <c r="BF73" s="301" t="s">
        <v>138</v>
      </c>
      <c r="BG73" s="302"/>
      <c r="BH73" s="302"/>
      <c r="BI73" s="303"/>
      <c r="BJ73" s="44">
        <f t="shared" si="4"/>
        <v>240</v>
      </c>
    </row>
    <row r="74" spans="1:67" ht="30" customHeight="1" x14ac:dyDescent="0.2">
      <c r="A74" s="93" t="s">
        <v>154</v>
      </c>
      <c r="B74" s="276" t="s">
        <v>300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1"/>
      <c r="P74" s="240">
        <v>6</v>
      </c>
      <c r="Q74" s="242"/>
      <c r="R74" s="240"/>
      <c r="S74" s="241"/>
      <c r="T74" s="260">
        <v>202</v>
      </c>
      <c r="U74" s="261"/>
      <c r="V74" s="265">
        <v>80</v>
      </c>
      <c r="W74" s="327"/>
      <c r="X74" s="241">
        <v>20</v>
      </c>
      <c r="Y74" s="242"/>
      <c r="Z74" s="240">
        <v>34</v>
      </c>
      <c r="AA74" s="242"/>
      <c r="AB74" s="240">
        <v>26</v>
      </c>
      <c r="AC74" s="242"/>
      <c r="AD74" s="240"/>
      <c r="AE74" s="241"/>
      <c r="AF74" s="74"/>
      <c r="AG74" s="75"/>
      <c r="AH74" s="76"/>
      <c r="AI74" s="74"/>
      <c r="AJ74" s="75"/>
      <c r="AK74" s="76"/>
      <c r="AL74" s="74"/>
      <c r="AM74" s="75"/>
      <c r="AN74" s="76"/>
      <c r="AO74" s="74"/>
      <c r="AP74" s="75"/>
      <c r="AQ74" s="76"/>
      <c r="AR74" s="74"/>
      <c r="AS74" s="75"/>
      <c r="AT74" s="76"/>
      <c r="AU74" s="201">
        <v>202</v>
      </c>
      <c r="AV74" s="75">
        <v>80</v>
      </c>
      <c r="AW74" s="76">
        <v>6</v>
      </c>
      <c r="AX74" s="201"/>
      <c r="AY74" s="75"/>
      <c r="AZ74" s="76"/>
      <c r="BA74" s="74"/>
      <c r="BB74" s="75"/>
      <c r="BC74" s="76"/>
      <c r="BD74" s="307">
        <f t="shared" si="18"/>
        <v>6</v>
      </c>
      <c r="BE74" s="308"/>
      <c r="BF74" s="301" t="s">
        <v>492</v>
      </c>
      <c r="BG74" s="302"/>
      <c r="BH74" s="302"/>
      <c r="BI74" s="303"/>
      <c r="BJ74" s="44">
        <f t="shared" si="4"/>
        <v>202</v>
      </c>
    </row>
    <row r="75" spans="1:67" ht="97.5" customHeight="1" x14ac:dyDescent="0.2">
      <c r="A75" s="97" t="s">
        <v>228</v>
      </c>
      <c r="B75" s="235" t="s">
        <v>305</v>
      </c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40"/>
      <c r="Q75" s="242"/>
      <c r="R75" s="240"/>
      <c r="S75" s="241"/>
      <c r="T75" s="259">
        <v>40</v>
      </c>
      <c r="U75" s="242"/>
      <c r="V75" s="240"/>
      <c r="W75" s="268"/>
      <c r="X75" s="241"/>
      <c r="Y75" s="242"/>
      <c r="Z75" s="240"/>
      <c r="AA75" s="242"/>
      <c r="AB75" s="240"/>
      <c r="AC75" s="242"/>
      <c r="AD75" s="240"/>
      <c r="AE75" s="241"/>
      <c r="AF75" s="74"/>
      <c r="AG75" s="75"/>
      <c r="AH75" s="76"/>
      <c r="AI75" s="74"/>
      <c r="AJ75" s="75"/>
      <c r="AK75" s="76"/>
      <c r="AL75" s="74"/>
      <c r="AM75" s="75"/>
      <c r="AN75" s="76"/>
      <c r="AO75" s="74"/>
      <c r="AP75" s="75"/>
      <c r="AQ75" s="76"/>
      <c r="AR75" s="74"/>
      <c r="AS75" s="75"/>
      <c r="AT75" s="76"/>
      <c r="AU75" s="201">
        <v>40</v>
      </c>
      <c r="AV75" s="77"/>
      <c r="AW75" s="78">
        <v>1</v>
      </c>
      <c r="AX75" s="201"/>
      <c r="AY75" s="77"/>
      <c r="AZ75" s="78"/>
      <c r="BA75" s="74"/>
      <c r="BB75" s="75"/>
      <c r="BC75" s="76"/>
      <c r="BD75" s="307">
        <f t="shared" si="18"/>
        <v>1</v>
      </c>
      <c r="BE75" s="308"/>
      <c r="BF75" s="301" t="s">
        <v>489</v>
      </c>
      <c r="BG75" s="302"/>
      <c r="BH75" s="302"/>
      <c r="BI75" s="303"/>
      <c r="BJ75" s="44">
        <f t="shared" si="4"/>
        <v>40</v>
      </c>
    </row>
    <row r="76" spans="1:67" ht="60" customHeight="1" x14ac:dyDescent="0.2">
      <c r="A76" s="100" t="s">
        <v>133</v>
      </c>
      <c r="B76" s="389" t="s">
        <v>251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1"/>
      <c r="P76" s="183"/>
      <c r="Q76" s="185"/>
      <c r="R76" s="183"/>
      <c r="S76" s="184"/>
      <c r="T76" s="260"/>
      <c r="U76" s="261"/>
      <c r="V76" s="188"/>
      <c r="W76" s="190"/>
      <c r="X76" s="184"/>
      <c r="Y76" s="185"/>
      <c r="Z76" s="183"/>
      <c r="AA76" s="185"/>
      <c r="AB76" s="183"/>
      <c r="AC76" s="185"/>
      <c r="AD76" s="183"/>
      <c r="AE76" s="184"/>
      <c r="AF76" s="74"/>
      <c r="AG76" s="75"/>
      <c r="AH76" s="76"/>
      <c r="AI76" s="74"/>
      <c r="AJ76" s="75"/>
      <c r="AK76" s="76"/>
      <c r="AL76" s="74"/>
      <c r="AM76" s="75"/>
      <c r="AN76" s="76"/>
      <c r="AO76" s="74"/>
      <c r="AP76" s="75"/>
      <c r="AQ76" s="76"/>
      <c r="AR76" s="74"/>
      <c r="AS76" s="75"/>
      <c r="AT76" s="76"/>
      <c r="AU76" s="74"/>
      <c r="AV76" s="75"/>
      <c r="AW76" s="76"/>
      <c r="AX76" s="74"/>
      <c r="AY76" s="75"/>
      <c r="AZ76" s="76"/>
      <c r="BA76" s="74"/>
      <c r="BB76" s="75"/>
      <c r="BC76" s="76"/>
      <c r="BD76" s="186"/>
      <c r="BE76" s="187"/>
      <c r="BF76" s="301" t="s">
        <v>491</v>
      </c>
      <c r="BG76" s="302"/>
      <c r="BH76" s="302"/>
      <c r="BI76" s="303"/>
      <c r="BJ76" s="44">
        <f t="shared" si="4"/>
        <v>0</v>
      </c>
    </row>
    <row r="77" spans="1:67" ht="29.25" customHeight="1" x14ac:dyDescent="0.2">
      <c r="A77" s="93" t="s">
        <v>333</v>
      </c>
      <c r="B77" s="304" t="s">
        <v>245</v>
      </c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7"/>
      <c r="P77" s="240">
        <v>5</v>
      </c>
      <c r="Q77" s="242"/>
      <c r="R77" s="553"/>
      <c r="S77" s="554"/>
      <c r="T77" s="260">
        <v>180</v>
      </c>
      <c r="U77" s="261"/>
      <c r="V77" s="265">
        <v>70</v>
      </c>
      <c r="W77" s="327"/>
      <c r="X77" s="259">
        <v>40</v>
      </c>
      <c r="Y77" s="242"/>
      <c r="Z77" s="240"/>
      <c r="AA77" s="242"/>
      <c r="AB77" s="240">
        <v>30</v>
      </c>
      <c r="AC77" s="242"/>
      <c r="AD77" s="240"/>
      <c r="AE77" s="268"/>
      <c r="AF77" s="74"/>
      <c r="AG77" s="75"/>
      <c r="AH77" s="76"/>
      <c r="AI77" s="74"/>
      <c r="AJ77" s="75"/>
      <c r="AK77" s="76"/>
      <c r="AL77" s="74"/>
      <c r="AM77" s="75"/>
      <c r="AN77" s="76"/>
      <c r="AO77" s="74"/>
      <c r="AP77" s="75"/>
      <c r="AQ77" s="76"/>
      <c r="AR77" s="201">
        <v>180</v>
      </c>
      <c r="AS77" s="77">
        <v>70</v>
      </c>
      <c r="AT77" s="78">
        <v>5</v>
      </c>
      <c r="AU77" s="201"/>
      <c r="AV77" s="77"/>
      <c r="AW77" s="78"/>
      <c r="AX77" s="94"/>
      <c r="AY77" s="95"/>
      <c r="AZ77" s="76"/>
      <c r="BA77" s="74"/>
      <c r="BB77" s="75"/>
      <c r="BC77" s="76"/>
      <c r="BD77" s="259">
        <f t="shared" si="18"/>
        <v>5</v>
      </c>
      <c r="BE77" s="268"/>
      <c r="BF77" s="352"/>
      <c r="BG77" s="353"/>
      <c r="BH77" s="353"/>
      <c r="BI77" s="354"/>
      <c r="BJ77" s="44">
        <f t="shared" si="4"/>
        <v>180</v>
      </c>
    </row>
    <row r="78" spans="1:67" ht="61.5" customHeight="1" x14ac:dyDescent="0.2">
      <c r="A78" s="93" t="s">
        <v>334</v>
      </c>
      <c r="B78" s="235" t="s">
        <v>385</v>
      </c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40"/>
      <c r="Q78" s="242"/>
      <c r="R78" s="553"/>
      <c r="S78" s="554"/>
      <c r="T78" s="260">
        <v>40</v>
      </c>
      <c r="U78" s="261"/>
      <c r="V78" s="265"/>
      <c r="W78" s="327"/>
      <c r="X78" s="259"/>
      <c r="Y78" s="242"/>
      <c r="Z78" s="240"/>
      <c r="AA78" s="242"/>
      <c r="AB78" s="240"/>
      <c r="AC78" s="242"/>
      <c r="AD78" s="240"/>
      <c r="AE78" s="268"/>
      <c r="AF78" s="74"/>
      <c r="AG78" s="75"/>
      <c r="AH78" s="76"/>
      <c r="AI78" s="74"/>
      <c r="AJ78" s="75"/>
      <c r="AK78" s="76"/>
      <c r="AL78" s="74"/>
      <c r="AM78" s="75"/>
      <c r="AN78" s="76"/>
      <c r="AO78" s="74"/>
      <c r="AP78" s="75"/>
      <c r="AQ78" s="76"/>
      <c r="AR78" s="201">
        <v>40</v>
      </c>
      <c r="AS78" s="77"/>
      <c r="AT78" s="78">
        <v>1</v>
      </c>
      <c r="AU78" s="201"/>
      <c r="AV78" s="77"/>
      <c r="AW78" s="78"/>
      <c r="AX78" s="94"/>
      <c r="AY78" s="95"/>
      <c r="AZ78" s="76"/>
      <c r="BA78" s="74"/>
      <c r="BB78" s="75"/>
      <c r="BC78" s="76"/>
      <c r="BD78" s="259">
        <f t="shared" ref="BD78" si="19">AH78+AK78+AN78+AQ78+AT78+AW78+AZ78+BC78</f>
        <v>1</v>
      </c>
      <c r="BE78" s="268"/>
      <c r="BF78" s="352"/>
      <c r="BG78" s="353"/>
      <c r="BH78" s="353"/>
      <c r="BI78" s="354"/>
      <c r="BJ78" s="44">
        <f t="shared" si="4"/>
        <v>40</v>
      </c>
    </row>
    <row r="79" spans="1:67" ht="33" customHeight="1" x14ac:dyDescent="0.2">
      <c r="A79" s="100" t="s">
        <v>180</v>
      </c>
      <c r="B79" s="389" t="s">
        <v>342</v>
      </c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1"/>
      <c r="P79" s="183"/>
      <c r="Q79" s="185"/>
      <c r="R79" s="183"/>
      <c r="S79" s="184"/>
      <c r="T79" s="260"/>
      <c r="U79" s="261"/>
      <c r="V79" s="188"/>
      <c r="W79" s="190"/>
      <c r="X79" s="184"/>
      <c r="Y79" s="185"/>
      <c r="Z79" s="183"/>
      <c r="AA79" s="185"/>
      <c r="AB79" s="183"/>
      <c r="AC79" s="185"/>
      <c r="AD79" s="183"/>
      <c r="AE79" s="184"/>
      <c r="AF79" s="74"/>
      <c r="AG79" s="75"/>
      <c r="AH79" s="76"/>
      <c r="AI79" s="74"/>
      <c r="AJ79" s="75"/>
      <c r="AK79" s="76"/>
      <c r="AL79" s="74"/>
      <c r="AM79" s="75"/>
      <c r="AN79" s="76"/>
      <c r="AO79" s="74"/>
      <c r="AP79" s="75"/>
      <c r="AQ79" s="76"/>
      <c r="AR79" s="74"/>
      <c r="AS79" s="75"/>
      <c r="AT79" s="76"/>
      <c r="AU79" s="74"/>
      <c r="AV79" s="75"/>
      <c r="AW79" s="76"/>
      <c r="AX79" s="74"/>
      <c r="AY79" s="75"/>
      <c r="AZ79" s="76"/>
      <c r="BA79" s="74"/>
      <c r="BB79" s="75"/>
      <c r="BC79" s="76"/>
      <c r="BD79" s="186"/>
      <c r="BE79" s="187"/>
      <c r="BF79" s="301"/>
      <c r="BG79" s="302"/>
      <c r="BH79" s="302"/>
      <c r="BI79" s="303"/>
      <c r="BJ79" s="44">
        <f t="shared" si="4"/>
        <v>0</v>
      </c>
    </row>
    <row r="80" spans="1:67" ht="33" customHeight="1" x14ac:dyDescent="0.2">
      <c r="A80" s="93" t="s">
        <v>252</v>
      </c>
      <c r="B80" s="304" t="s">
        <v>307</v>
      </c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6"/>
      <c r="P80" s="240"/>
      <c r="Q80" s="242"/>
      <c r="R80" s="265">
        <v>7</v>
      </c>
      <c r="S80" s="280"/>
      <c r="T80" s="259">
        <v>202</v>
      </c>
      <c r="U80" s="242"/>
      <c r="V80" s="240">
        <v>80</v>
      </c>
      <c r="W80" s="268"/>
      <c r="X80" s="241">
        <v>40</v>
      </c>
      <c r="Y80" s="242"/>
      <c r="Z80" s="240"/>
      <c r="AA80" s="242"/>
      <c r="AB80" s="240">
        <v>40</v>
      </c>
      <c r="AC80" s="242"/>
      <c r="AD80" s="240"/>
      <c r="AE80" s="241"/>
      <c r="AF80" s="74"/>
      <c r="AG80" s="75"/>
      <c r="AH80" s="76"/>
      <c r="AI80" s="74"/>
      <c r="AJ80" s="75"/>
      <c r="AK80" s="76"/>
      <c r="AL80" s="74"/>
      <c r="AM80" s="98"/>
      <c r="AN80" s="76"/>
      <c r="AO80" s="74"/>
      <c r="AP80" s="98"/>
      <c r="AQ80" s="76"/>
      <c r="AR80" s="74"/>
      <c r="AS80" s="98"/>
      <c r="AT80" s="76"/>
      <c r="AU80" s="74"/>
      <c r="AV80" s="98"/>
      <c r="AW80" s="76"/>
      <c r="AX80" s="74">
        <v>202</v>
      </c>
      <c r="AY80" s="98">
        <v>80</v>
      </c>
      <c r="AZ80" s="76">
        <v>6</v>
      </c>
      <c r="BA80" s="74"/>
      <c r="BB80" s="75"/>
      <c r="BC80" s="76"/>
      <c r="BD80" s="307">
        <f>AH80+AK80+AN80+AQ80+AT80+AW80+AZ80+BC80</f>
        <v>6</v>
      </c>
      <c r="BE80" s="308"/>
      <c r="BF80" s="301" t="s">
        <v>404</v>
      </c>
      <c r="BG80" s="302"/>
      <c r="BH80" s="302"/>
      <c r="BI80" s="303"/>
      <c r="BJ80" s="44">
        <f t="shared" si="4"/>
        <v>202</v>
      </c>
    </row>
    <row r="81" spans="1:62" ht="32.25" customHeight="1" x14ac:dyDescent="0.2">
      <c r="A81" s="97" t="s">
        <v>253</v>
      </c>
      <c r="B81" s="304" t="s">
        <v>301</v>
      </c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6"/>
      <c r="P81" s="240">
        <v>7</v>
      </c>
      <c r="Q81" s="242"/>
      <c r="R81" s="240"/>
      <c r="S81" s="241"/>
      <c r="T81" s="260">
        <v>202</v>
      </c>
      <c r="U81" s="261"/>
      <c r="V81" s="265">
        <v>80</v>
      </c>
      <c r="W81" s="327"/>
      <c r="X81" s="241">
        <v>40</v>
      </c>
      <c r="Y81" s="242"/>
      <c r="Z81" s="240"/>
      <c r="AA81" s="242"/>
      <c r="AB81" s="240">
        <v>40</v>
      </c>
      <c r="AC81" s="242"/>
      <c r="AD81" s="240"/>
      <c r="AE81" s="241"/>
      <c r="AF81" s="74"/>
      <c r="AG81" s="75"/>
      <c r="AH81" s="76"/>
      <c r="AI81" s="74"/>
      <c r="AJ81" s="75"/>
      <c r="AK81" s="76"/>
      <c r="AL81" s="74"/>
      <c r="AM81" s="75"/>
      <c r="AN81" s="76"/>
      <c r="AO81" s="74"/>
      <c r="AP81" s="75"/>
      <c r="AQ81" s="76"/>
      <c r="AR81" s="74"/>
      <c r="AS81" s="75"/>
      <c r="AT81" s="76"/>
      <c r="AU81" s="74"/>
      <c r="AV81" s="75"/>
      <c r="AW81" s="76"/>
      <c r="AX81" s="201">
        <v>202</v>
      </c>
      <c r="AY81" s="77">
        <v>80</v>
      </c>
      <c r="AZ81" s="78">
        <v>6</v>
      </c>
      <c r="BA81" s="74"/>
      <c r="BB81" s="75"/>
      <c r="BC81" s="76"/>
      <c r="BD81" s="307">
        <f t="shared" si="18"/>
        <v>6</v>
      </c>
      <c r="BE81" s="308"/>
      <c r="BF81" s="301" t="s">
        <v>274</v>
      </c>
      <c r="BG81" s="302"/>
      <c r="BH81" s="302"/>
      <c r="BI81" s="303"/>
      <c r="BJ81" s="44">
        <f t="shared" si="4"/>
        <v>202</v>
      </c>
    </row>
    <row r="82" spans="1:62" ht="34.5" customHeight="1" x14ac:dyDescent="0.2">
      <c r="A82" s="100" t="s">
        <v>290</v>
      </c>
      <c r="B82" s="243" t="s">
        <v>263</v>
      </c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0"/>
      <c r="Q82" s="242"/>
      <c r="R82" s="240"/>
      <c r="S82" s="241"/>
      <c r="T82" s="259"/>
      <c r="U82" s="242"/>
      <c r="V82" s="240"/>
      <c r="W82" s="268"/>
      <c r="X82" s="241"/>
      <c r="Y82" s="242"/>
      <c r="Z82" s="240"/>
      <c r="AA82" s="242"/>
      <c r="AB82" s="240"/>
      <c r="AC82" s="242"/>
      <c r="AD82" s="240"/>
      <c r="AE82" s="241"/>
      <c r="AF82" s="74"/>
      <c r="AG82" s="75"/>
      <c r="AH82" s="76"/>
      <c r="AI82" s="74"/>
      <c r="AJ82" s="75"/>
      <c r="AK82" s="76"/>
      <c r="AL82" s="74"/>
      <c r="AM82" s="75"/>
      <c r="AN82" s="76"/>
      <c r="AO82" s="74"/>
      <c r="AP82" s="75"/>
      <c r="AQ82" s="76"/>
      <c r="AR82" s="74"/>
      <c r="AS82" s="75"/>
      <c r="AT82" s="76"/>
      <c r="AU82" s="74"/>
      <c r="AV82" s="75"/>
      <c r="AW82" s="85"/>
      <c r="AX82" s="74"/>
      <c r="AY82" s="75"/>
      <c r="AZ82" s="76"/>
      <c r="BA82" s="74"/>
      <c r="BB82" s="75"/>
      <c r="BC82" s="76"/>
      <c r="BD82" s="431">
        <f t="shared" si="18"/>
        <v>0</v>
      </c>
      <c r="BE82" s="432"/>
      <c r="BF82" s="301"/>
      <c r="BG82" s="302"/>
      <c r="BH82" s="302"/>
      <c r="BI82" s="303"/>
      <c r="BJ82" s="44">
        <f t="shared" si="4"/>
        <v>0</v>
      </c>
    </row>
    <row r="83" spans="1:62" ht="34.5" customHeight="1" x14ac:dyDescent="0.2">
      <c r="A83" s="93" t="s">
        <v>335</v>
      </c>
      <c r="B83" s="304" t="s">
        <v>247</v>
      </c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6"/>
      <c r="P83" s="240"/>
      <c r="Q83" s="242"/>
      <c r="R83" s="240">
        <v>5</v>
      </c>
      <c r="S83" s="241"/>
      <c r="T83" s="259">
        <v>108</v>
      </c>
      <c r="U83" s="242"/>
      <c r="V83" s="240">
        <v>52</v>
      </c>
      <c r="W83" s="268"/>
      <c r="X83" s="241">
        <v>26</v>
      </c>
      <c r="Y83" s="242"/>
      <c r="Z83" s="240">
        <v>2</v>
      </c>
      <c r="AA83" s="242"/>
      <c r="AB83" s="240">
        <v>24</v>
      </c>
      <c r="AC83" s="242"/>
      <c r="AD83" s="240"/>
      <c r="AE83" s="241"/>
      <c r="AF83" s="74"/>
      <c r="AG83" s="75"/>
      <c r="AH83" s="76"/>
      <c r="AI83" s="74"/>
      <c r="AJ83" s="75"/>
      <c r="AK83" s="76"/>
      <c r="AL83" s="74"/>
      <c r="AM83" s="75"/>
      <c r="AN83" s="76"/>
      <c r="AO83" s="74"/>
      <c r="AP83" s="75"/>
      <c r="AQ83" s="76"/>
      <c r="AR83" s="74">
        <v>108</v>
      </c>
      <c r="AS83" s="75">
        <v>52</v>
      </c>
      <c r="AT83" s="76">
        <v>3</v>
      </c>
      <c r="AU83" s="74"/>
      <c r="AV83" s="75"/>
      <c r="AW83" s="76"/>
      <c r="AX83" s="74"/>
      <c r="AY83" s="75"/>
      <c r="AZ83" s="76"/>
      <c r="BA83" s="74"/>
      <c r="BB83" s="75"/>
      <c r="BC83" s="76"/>
      <c r="BD83" s="307">
        <f t="shared" ref="BD83" si="20">AH83+AK83+AN83+AQ83+AT83+AW83+AZ83+BC83</f>
        <v>3</v>
      </c>
      <c r="BE83" s="308"/>
      <c r="BF83" s="301" t="s">
        <v>275</v>
      </c>
      <c r="BG83" s="302"/>
      <c r="BH83" s="302"/>
      <c r="BI83" s="303"/>
      <c r="BJ83" s="44">
        <f t="shared" si="4"/>
        <v>108</v>
      </c>
    </row>
    <row r="84" spans="1:62" ht="30" customHeight="1" x14ac:dyDescent="0.2">
      <c r="A84" s="93" t="s">
        <v>336</v>
      </c>
      <c r="B84" s="304" t="s">
        <v>249</v>
      </c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6"/>
      <c r="P84" s="240">
        <v>6</v>
      </c>
      <c r="Q84" s="242"/>
      <c r="R84" s="240"/>
      <c r="S84" s="241"/>
      <c r="T84" s="259">
        <v>126</v>
      </c>
      <c r="U84" s="242"/>
      <c r="V84" s="240">
        <v>68</v>
      </c>
      <c r="W84" s="268"/>
      <c r="X84" s="241">
        <v>34</v>
      </c>
      <c r="Y84" s="242"/>
      <c r="Z84" s="240"/>
      <c r="AA84" s="242"/>
      <c r="AB84" s="240">
        <v>34</v>
      </c>
      <c r="AC84" s="242"/>
      <c r="AD84" s="240"/>
      <c r="AE84" s="241"/>
      <c r="AF84" s="74"/>
      <c r="AG84" s="75"/>
      <c r="AH84" s="76"/>
      <c r="AI84" s="74"/>
      <c r="AJ84" s="75"/>
      <c r="AK84" s="76"/>
      <c r="AL84" s="74"/>
      <c r="AM84" s="75"/>
      <c r="AN84" s="76"/>
      <c r="AO84" s="74"/>
      <c r="AP84" s="75"/>
      <c r="AQ84" s="76"/>
      <c r="AR84" s="74"/>
      <c r="AS84" s="75"/>
      <c r="AT84" s="76"/>
      <c r="AU84" s="74">
        <v>126</v>
      </c>
      <c r="AV84" s="75">
        <v>68</v>
      </c>
      <c r="AW84" s="76">
        <v>3</v>
      </c>
      <c r="AX84" s="74"/>
      <c r="AY84" s="75"/>
      <c r="AZ84" s="76"/>
      <c r="BA84" s="74"/>
      <c r="BB84" s="75"/>
      <c r="BC84" s="76"/>
      <c r="BD84" s="307">
        <f t="shared" si="18"/>
        <v>3</v>
      </c>
      <c r="BE84" s="308"/>
      <c r="BF84" s="301" t="s">
        <v>276</v>
      </c>
      <c r="BG84" s="302"/>
      <c r="BH84" s="302"/>
      <c r="BI84" s="303"/>
      <c r="BJ84" s="44">
        <f t="shared" si="4"/>
        <v>126</v>
      </c>
    </row>
    <row r="85" spans="1:62" ht="30" customHeight="1" x14ac:dyDescent="0.2">
      <c r="A85" s="100" t="s">
        <v>181</v>
      </c>
      <c r="B85" s="243" t="s">
        <v>256</v>
      </c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0"/>
      <c r="Q85" s="242"/>
      <c r="R85" s="240"/>
      <c r="S85" s="241"/>
      <c r="T85" s="259"/>
      <c r="U85" s="242"/>
      <c r="V85" s="240"/>
      <c r="W85" s="268"/>
      <c r="X85" s="241"/>
      <c r="Y85" s="242"/>
      <c r="Z85" s="240"/>
      <c r="AA85" s="242"/>
      <c r="AB85" s="240"/>
      <c r="AC85" s="242"/>
      <c r="AD85" s="240"/>
      <c r="AE85" s="241"/>
      <c r="AF85" s="74"/>
      <c r="AG85" s="75"/>
      <c r="AH85" s="76"/>
      <c r="AI85" s="74"/>
      <c r="AJ85" s="75"/>
      <c r="AK85" s="76"/>
      <c r="AL85" s="74"/>
      <c r="AM85" s="75"/>
      <c r="AN85" s="76"/>
      <c r="AO85" s="74"/>
      <c r="AP85" s="75"/>
      <c r="AQ85" s="76"/>
      <c r="AR85" s="74"/>
      <c r="AS85" s="75"/>
      <c r="AT85" s="76"/>
      <c r="AU85" s="74"/>
      <c r="AV85" s="75"/>
      <c r="AW85" s="76"/>
      <c r="AX85" s="74"/>
      <c r="AY85" s="75"/>
      <c r="AZ85" s="76"/>
      <c r="BA85" s="74"/>
      <c r="BB85" s="75"/>
      <c r="BC85" s="76"/>
      <c r="BD85" s="431">
        <f t="shared" si="18"/>
        <v>0</v>
      </c>
      <c r="BE85" s="432"/>
      <c r="BF85" s="301"/>
      <c r="BG85" s="302"/>
      <c r="BH85" s="302"/>
      <c r="BI85" s="303"/>
      <c r="BJ85" s="44">
        <f t="shared" si="4"/>
        <v>0</v>
      </c>
    </row>
    <row r="86" spans="1:62" ht="30" customHeight="1" x14ac:dyDescent="0.2">
      <c r="A86" s="93" t="s">
        <v>337</v>
      </c>
      <c r="B86" s="304" t="s">
        <v>246</v>
      </c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6"/>
      <c r="P86" s="240">
        <v>7</v>
      </c>
      <c r="Q86" s="242"/>
      <c r="R86" s="240"/>
      <c r="S86" s="241"/>
      <c r="T86" s="259">
        <v>202</v>
      </c>
      <c r="U86" s="242"/>
      <c r="V86" s="240">
        <v>80</v>
      </c>
      <c r="W86" s="268"/>
      <c r="X86" s="241">
        <v>40</v>
      </c>
      <c r="Y86" s="242"/>
      <c r="Z86" s="240"/>
      <c r="AA86" s="242"/>
      <c r="AB86" s="240">
        <v>40</v>
      </c>
      <c r="AC86" s="242"/>
      <c r="AD86" s="240"/>
      <c r="AE86" s="241"/>
      <c r="AF86" s="74"/>
      <c r="AG86" s="75"/>
      <c r="AH86" s="76"/>
      <c r="AI86" s="74"/>
      <c r="AJ86" s="75"/>
      <c r="AK86" s="76"/>
      <c r="AL86" s="74"/>
      <c r="AM86" s="75"/>
      <c r="AN86" s="76"/>
      <c r="AO86" s="74"/>
      <c r="AP86" s="75"/>
      <c r="AQ86" s="76"/>
      <c r="AR86" s="74"/>
      <c r="AS86" s="75"/>
      <c r="AT86" s="76"/>
      <c r="AU86" s="74"/>
      <c r="AV86" s="75"/>
      <c r="AW86" s="76"/>
      <c r="AX86" s="74">
        <v>202</v>
      </c>
      <c r="AY86" s="75">
        <v>80</v>
      </c>
      <c r="AZ86" s="76">
        <v>6</v>
      </c>
      <c r="BA86" s="74"/>
      <c r="BB86" s="75"/>
      <c r="BC86" s="76"/>
      <c r="BD86" s="307">
        <f t="shared" si="18"/>
        <v>6</v>
      </c>
      <c r="BE86" s="308"/>
      <c r="BF86" s="301" t="s">
        <v>277</v>
      </c>
      <c r="BG86" s="302"/>
      <c r="BH86" s="302"/>
      <c r="BI86" s="303"/>
      <c r="BJ86" s="44">
        <f t="shared" si="4"/>
        <v>202</v>
      </c>
    </row>
    <row r="87" spans="1:62" ht="68.25" customHeight="1" x14ac:dyDescent="0.2">
      <c r="A87" s="93" t="s">
        <v>338</v>
      </c>
      <c r="B87" s="304" t="s">
        <v>250</v>
      </c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6"/>
      <c r="P87" s="240">
        <v>7</v>
      </c>
      <c r="Q87" s="242"/>
      <c r="R87" s="240"/>
      <c r="S87" s="241"/>
      <c r="T87" s="259">
        <v>202</v>
      </c>
      <c r="U87" s="242"/>
      <c r="V87" s="240">
        <v>80</v>
      </c>
      <c r="W87" s="268"/>
      <c r="X87" s="241">
        <v>40</v>
      </c>
      <c r="Y87" s="242"/>
      <c r="Z87" s="240"/>
      <c r="AA87" s="242"/>
      <c r="AB87" s="240">
        <v>40</v>
      </c>
      <c r="AC87" s="242"/>
      <c r="AD87" s="240"/>
      <c r="AE87" s="241"/>
      <c r="AF87" s="74"/>
      <c r="AG87" s="75"/>
      <c r="AH87" s="76"/>
      <c r="AI87" s="74"/>
      <c r="AJ87" s="75"/>
      <c r="AK87" s="76"/>
      <c r="AL87" s="74"/>
      <c r="AM87" s="75"/>
      <c r="AN87" s="76"/>
      <c r="AO87" s="74"/>
      <c r="AP87" s="75"/>
      <c r="AQ87" s="76"/>
      <c r="AR87" s="74"/>
      <c r="AS87" s="75"/>
      <c r="AT87" s="76"/>
      <c r="AU87" s="74"/>
      <c r="AV87" s="75"/>
      <c r="AW87" s="76"/>
      <c r="AX87" s="74">
        <v>202</v>
      </c>
      <c r="AY87" s="75">
        <v>80</v>
      </c>
      <c r="AZ87" s="76">
        <v>6</v>
      </c>
      <c r="BA87" s="74"/>
      <c r="BB87" s="75"/>
      <c r="BC87" s="76"/>
      <c r="BD87" s="307">
        <f t="shared" si="18"/>
        <v>6</v>
      </c>
      <c r="BE87" s="308"/>
      <c r="BF87" s="301" t="s">
        <v>405</v>
      </c>
      <c r="BG87" s="302"/>
      <c r="BH87" s="302"/>
      <c r="BI87" s="303"/>
      <c r="BJ87" s="44">
        <f t="shared" si="4"/>
        <v>202</v>
      </c>
    </row>
    <row r="88" spans="1:62" ht="30" customHeight="1" x14ac:dyDescent="0.2">
      <c r="A88" s="100" t="s">
        <v>226</v>
      </c>
      <c r="B88" s="243" t="s">
        <v>238</v>
      </c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0"/>
      <c r="Q88" s="242"/>
      <c r="R88" s="240"/>
      <c r="S88" s="241"/>
      <c r="T88" s="259"/>
      <c r="U88" s="242"/>
      <c r="V88" s="240"/>
      <c r="W88" s="268"/>
      <c r="X88" s="241"/>
      <c r="Y88" s="242"/>
      <c r="Z88" s="240"/>
      <c r="AA88" s="242"/>
      <c r="AB88" s="240"/>
      <c r="AC88" s="242"/>
      <c r="AD88" s="240"/>
      <c r="AE88" s="241"/>
      <c r="AF88" s="74"/>
      <c r="AG88" s="75"/>
      <c r="AH88" s="76"/>
      <c r="AI88" s="74"/>
      <c r="AJ88" s="75"/>
      <c r="AK88" s="76"/>
      <c r="AL88" s="74"/>
      <c r="AM88" s="75"/>
      <c r="AN88" s="76"/>
      <c r="AO88" s="74"/>
      <c r="AP88" s="75"/>
      <c r="AQ88" s="76"/>
      <c r="AR88" s="74"/>
      <c r="AS88" s="75"/>
      <c r="AT88" s="76"/>
      <c r="AU88" s="74"/>
      <c r="AV88" s="75"/>
      <c r="AW88" s="76"/>
      <c r="AX88" s="74"/>
      <c r="AY88" s="75"/>
      <c r="AZ88" s="76"/>
      <c r="BA88" s="74"/>
      <c r="BB88" s="75"/>
      <c r="BC88" s="76"/>
      <c r="BD88" s="431">
        <f t="shared" si="18"/>
        <v>0</v>
      </c>
      <c r="BE88" s="432"/>
      <c r="BF88" s="301"/>
      <c r="BG88" s="302"/>
      <c r="BH88" s="302"/>
      <c r="BI88" s="303"/>
      <c r="BJ88" s="44">
        <f t="shared" si="4"/>
        <v>0</v>
      </c>
    </row>
    <row r="89" spans="1:62" ht="30" customHeight="1" x14ac:dyDescent="0.2">
      <c r="A89" s="93" t="s">
        <v>291</v>
      </c>
      <c r="B89" s="304" t="s">
        <v>239</v>
      </c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6"/>
      <c r="P89" s="240"/>
      <c r="Q89" s="242"/>
      <c r="R89" s="240">
        <v>6</v>
      </c>
      <c r="S89" s="241"/>
      <c r="T89" s="259">
        <v>126</v>
      </c>
      <c r="U89" s="242"/>
      <c r="V89" s="240">
        <v>66</v>
      </c>
      <c r="W89" s="268"/>
      <c r="X89" s="241">
        <v>24</v>
      </c>
      <c r="Y89" s="242"/>
      <c r="Z89" s="240">
        <v>42</v>
      </c>
      <c r="AA89" s="242"/>
      <c r="AB89" s="240"/>
      <c r="AC89" s="242"/>
      <c r="AD89" s="240"/>
      <c r="AE89" s="241"/>
      <c r="AF89" s="74"/>
      <c r="AG89" s="75"/>
      <c r="AH89" s="76"/>
      <c r="AI89" s="74"/>
      <c r="AJ89" s="75"/>
      <c r="AK89" s="76"/>
      <c r="AL89" s="74"/>
      <c r="AM89" s="75"/>
      <c r="AN89" s="76"/>
      <c r="AO89" s="74"/>
      <c r="AP89" s="75"/>
      <c r="AQ89" s="76"/>
      <c r="AR89" s="74"/>
      <c r="AS89" s="75"/>
      <c r="AT89" s="76"/>
      <c r="AU89" s="74">
        <v>126</v>
      </c>
      <c r="AV89" s="75">
        <v>66</v>
      </c>
      <c r="AW89" s="76">
        <v>3</v>
      </c>
      <c r="AX89" s="74"/>
      <c r="AY89" s="75"/>
      <c r="AZ89" s="76"/>
      <c r="BA89" s="74"/>
      <c r="BB89" s="75"/>
      <c r="BC89" s="76"/>
      <c r="BD89" s="307">
        <f t="shared" si="18"/>
        <v>3</v>
      </c>
      <c r="BE89" s="308"/>
      <c r="BF89" s="301" t="s">
        <v>369</v>
      </c>
      <c r="BG89" s="302"/>
      <c r="BH89" s="302"/>
      <c r="BI89" s="303"/>
      <c r="BJ89" s="44">
        <f t="shared" si="4"/>
        <v>126</v>
      </c>
    </row>
    <row r="90" spans="1:62" ht="34.5" customHeight="1" x14ac:dyDescent="0.2">
      <c r="A90" s="93" t="s">
        <v>292</v>
      </c>
      <c r="B90" s="276" t="s">
        <v>434</v>
      </c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8"/>
      <c r="P90" s="240">
        <v>7</v>
      </c>
      <c r="Q90" s="242"/>
      <c r="R90" s="240"/>
      <c r="S90" s="241"/>
      <c r="T90" s="259">
        <v>108</v>
      </c>
      <c r="U90" s="242"/>
      <c r="V90" s="240">
        <v>58</v>
      </c>
      <c r="W90" s="268"/>
      <c r="X90" s="241">
        <v>24</v>
      </c>
      <c r="Y90" s="242"/>
      <c r="Z90" s="240">
        <v>34</v>
      </c>
      <c r="AA90" s="242"/>
      <c r="AB90" s="240"/>
      <c r="AC90" s="242"/>
      <c r="AD90" s="240"/>
      <c r="AE90" s="241"/>
      <c r="AF90" s="74"/>
      <c r="AG90" s="75"/>
      <c r="AH90" s="76"/>
      <c r="AI90" s="74"/>
      <c r="AJ90" s="75"/>
      <c r="AK90" s="76"/>
      <c r="AL90" s="74"/>
      <c r="AM90" s="75"/>
      <c r="AN90" s="76"/>
      <c r="AO90" s="74"/>
      <c r="AP90" s="75"/>
      <c r="AQ90" s="76"/>
      <c r="AR90" s="74"/>
      <c r="AS90" s="75"/>
      <c r="AT90" s="76"/>
      <c r="AU90" s="74"/>
      <c r="AV90" s="75"/>
      <c r="AW90" s="76"/>
      <c r="AX90" s="74">
        <v>108</v>
      </c>
      <c r="AY90" s="75">
        <v>58</v>
      </c>
      <c r="AZ90" s="76">
        <v>3</v>
      </c>
      <c r="BA90" s="74"/>
      <c r="BB90" s="75"/>
      <c r="BC90" s="76"/>
      <c r="BD90" s="307">
        <f t="shared" si="18"/>
        <v>3</v>
      </c>
      <c r="BE90" s="308"/>
      <c r="BF90" s="301" t="s">
        <v>279</v>
      </c>
      <c r="BG90" s="302"/>
      <c r="BH90" s="302"/>
      <c r="BI90" s="303"/>
      <c r="BJ90" s="44">
        <f t="shared" si="4"/>
        <v>108</v>
      </c>
    </row>
    <row r="91" spans="1:62" ht="32.25" customHeight="1" x14ac:dyDescent="0.2">
      <c r="A91" s="100" t="s">
        <v>203</v>
      </c>
      <c r="B91" s="433" t="s">
        <v>475</v>
      </c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5"/>
      <c r="P91" s="272"/>
      <c r="Q91" s="275"/>
      <c r="R91" s="272"/>
      <c r="S91" s="273"/>
      <c r="T91" s="274"/>
      <c r="U91" s="275"/>
      <c r="V91" s="272"/>
      <c r="W91" s="273"/>
      <c r="X91" s="259"/>
      <c r="Y91" s="242"/>
      <c r="Z91" s="240"/>
      <c r="AA91" s="242"/>
      <c r="AB91" s="240"/>
      <c r="AC91" s="242"/>
      <c r="AD91" s="240"/>
      <c r="AE91" s="268"/>
      <c r="AF91" s="74"/>
      <c r="AG91" s="75"/>
      <c r="AH91" s="76"/>
      <c r="AI91" s="74"/>
      <c r="AJ91" s="75"/>
      <c r="AK91" s="76"/>
      <c r="AL91" s="74"/>
      <c r="AM91" s="75"/>
      <c r="AN91" s="76"/>
      <c r="AO91" s="74"/>
      <c r="AP91" s="75"/>
      <c r="AQ91" s="76"/>
      <c r="AR91" s="74"/>
      <c r="AS91" s="75"/>
      <c r="AT91" s="76"/>
      <c r="AU91" s="74"/>
      <c r="AV91" s="75"/>
      <c r="AW91" s="76"/>
      <c r="AX91" s="74"/>
      <c r="AY91" s="75"/>
      <c r="AZ91" s="76"/>
      <c r="BA91" s="74"/>
      <c r="BB91" s="75"/>
      <c r="BC91" s="76"/>
      <c r="BD91" s="759">
        <f t="shared" si="18"/>
        <v>0</v>
      </c>
      <c r="BE91" s="760"/>
      <c r="BF91" s="352"/>
      <c r="BG91" s="353"/>
      <c r="BH91" s="353"/>
      <c r="BI91" s="354"/>
      <c r="BJ91" s="44">
        <f t="shared" si="4"/>
        <v>0</v>
      </c>
    </row>
    <row r="92" spans="1:62" ht="30" customHeight="1" x14ac:dyDescent="0.2">
      <c r="A92" s="93" t="s">
        <v>204</v>
      </c>
      <c r="B92" s="276" t="s">
        <v>237</v>
      </c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75"/>
      <c r="P92" s="265">
        <v>3</v>
      </c>
      <c r="Q92" s="261"/>
      <c r="R92" s="265"/>
      <c r="S92" s="327"/>
      <c r="T92" s="260">
        <v>102</v>
      </c>
      <c r="U92" s="261"/>
      <c r="V92" s="265">
        <v>52</v>
      </c>
      <c r="W92" s="327"/>
      <c r="X92" s="259">
        <v>26</v>
      </c>
      <c r="Y92" s="242"/>
      <c r="Z92" s="240"/>
      <c r="AA92" s="242"/>
      <c r="AB92" s="240">
        <v>26</v>
      </c>
      <c r="AC92" s="242"/>
      <c r="AD92" s="240"/>
      <c r="AE92" s="268"/>
      <c r="AF92" s="74"/>
      <c r="AG92" s="75"/>
      <c r="AH92" s="76"/>
      <c r="AI92" s="74"/>
      <c r="AJ92" s="75"/>
      <c r="AK92" s="76"/>
      <c r="AL92" s="74">
        <v>102</v>
      </c>
      <c r="AM92" s="75">
        <v>52</v>
      </c>
      <c r="AN92" s="76">
        <v>3</v>
      </c>
      <c r="AO92" s="74"/>
      <c r="AP92" s="75"/>
      <c r="AQ92" s="76"/>
      <c r="AR92" s="74"/>
      <c r="AS92" s="75"/>
      <c r="AT92" s="76"/>
      <c r="AU92" s="74"/>
      <c r="AV92" s="75"/>
      <c r="AW92" s="76"/>
      <c r="AX92" s="74"/>
      <c r="AY92" s="75"/>
      <c r="AZ92" s="76"/>
      <c r="BA92" s="74"/>
      <c r="BB92" s="75"/>
      <c r="BC92" s="76"/>
      <c r="BD92" s="259">
        <f t="shared" si="18"/>
        <v>3</v>
      </c>
      <c r="BE92" s="268"/>
      <c r="BF92" s="352" t="s">
        <v>344</v>
      </c>
      <c r="BG92" s="353"/>
      <c r="BH92" s="353"/>
      <c r="BI92" s="354"/>
      <c r="BJ92" s="44">
        <f t="shared" ref="BJ92:BJ114" si="21">AF92+AI92+AL92+AO92+AR92+AU92+AX92</f>
        <v>102</v>
      </c>
    </row>
    <row r="93" spans="1:62" ht="36" customHeight="1" x14ac:dyDescent="0.2">
      <c r="A93" s="93" t="s">
        <v>205</v>
      </c>
      <c r="B93" s="276" t="s">
        <v>260</v>
      </c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8"/>
      <c r="P93" s="272"/>
      <c r="Q93" s="275"/>
      <c r="R93" s="265">
        <v>4</v>
      </c>
      <c r="S93" s="280"/>
      <c r="T93" s="260">
        <v>124</v>
      </c>
      <c r="U93" s="261"/>
      <c r="V93" s="265">
        <v>68</v>
      </c>
      <c r="W93" s="327"/>
      <c r="X93" s="241">
        <v>34</v>
      </c>
      <c r="Y93" s="242"/>
      <c r="Z93" s="240"/>
      <c r="AA93" s="242"/>
      <c r="AB93" s="240">
        <v>34</v>
      </c>
      <c r="AC93" s="242"/>
      <c r="AD93" s="240"/>
      <c r="AE93" s="241"/>
      <c r="AF93" s="74"/>
      <c r="AG93" s="75"/>
      <c r="AH93" s="76"/>
      <c r="AI93" s="74"/>
      <c r="AJ93" s="75"/>
      <c r="AK93" s="76"/>
      <c r="AL93" s="74"/>
      <c r="AM93" s="75"/>
      <c r="AN93" s="76"/>
      <c r="AO93" s="74">
        <v>124</v>
      </c>
      <c r="AP93" s="75">
        <v>68</v>
      </c>
      <c r="AQ93" s="76">
        <v>3</v>
      </c>
      <c r="AR93" s="74"/>
      <c r="AS93" s="75"/>
      <c r="AT93" s="76"/>
      <c r="AU93" s="74"/>
      <c r="AV93" s="75"/>
      <c r="AW93" s="76"/>
      <c r="AX93" s="74"/>
      <c r="AY93" s="75"/>
      <c r="AZ93" s="76"/>
      <c r="BA93" s="74"/>
      <c r="BB93" s="75"/>
      <c r="BC93" s="76"/>
      <c r="BD93" s="307">
        <f t="shared" si="18"/>
        <v>3</v>
      </c>
      <c r="BE93" s="308"/>
      <c r="BF93" s="301" t="s">
        <v>370</v>
      </c>
      <c r="BG93" s="302"/>
      <c r="BH93" s="302"/>
      <c r="BI93" s="303"/>
      <c r="BJ93" s="44">
        <f t="shared" si="21"/>
        <v>124</v>
      </c>
    </row>
    <row r="94" spans="1:62" ht="66.75" customHeight="1" x14ac:dyDescent="0.2">
      <c r="A94" s="100" t="s">
        <v>206</v>
      </c>
      <c r="B94" s="291" t="s">
        <v>474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40"/>
      <c r="Q94" s="242"/>
      <c r="R94" s="240"/>
      <c r="S94" s="241"/>
      <c r="T94" s="259"/>
      <c r="U94" s="242"/>
      <c r="V94" s="240"/>
      <c r="W94" s="268"/>
      <c r="X94" s="241"/>
      <c r="Y94" s="242"/>
      <c r="Z94" s="240"/>
      <c r="AA94" s="242"/>
      <c r="AB94" s="240"/>
      <c r="AC94" s="242"/>
      <c r="AD94" s="240"/>
      <c r="AE94" s="241"/>
      <c r="AF94" s="74"/>
      <c r="AG94" s="75"/>
      <c r="AH94" s="76"/>
      <c r="AI94" s="74"/>
      <c r="AJ94" s="75"/>
      <c r="AK94" s="76"/>
      <c r="AL94" s="74"/>
      <c r="AM94" s="75"/>
      <c r="AN94" s="76"/>
      <c r="AO94" s="74"/>
      <c r="AP94" s="75"/>
      <c r="AQ94" s="76"/>
      <c r="AR94" s="74"/>
      <c r="AS94" s="75"/>
      <c r="AT94" s="76"/>
      <c r="AU94" s="74"/>
      <c r="AV94" s="75"/>
      <c r="AW94" s="76"/>
      <c r="AX94" s="74"/>
      <c r="AY94" s="75"/>
      <c r="AZ94" s="76"/>
      <c r="BA94" s="74"/>
      <c r="BB94" s="75"/>
      <c r="BC94" s="76"/>
      <c r="BD94" s="431">
        <f t="shared" si="18"/>
        <v>0</v>
      </c>
      <c r="BE94" s="432"/>
      <c r="BF94" s="301"/>
      <c r="BG94" s="302"/>
      <c r="BH94" s="302"/>
      <c r="BI94" s="303"/>
      <c r="BJ94" s="44">
        <f t="shared" si="21"/>
        <v>0</v>
      </c>
    </row>
    <row r="95" spans="1:62" ht="30" customHeight="1" x14ac:dyDescent="0.2">
      <c r="A95" s="93" t="s">
        <v>207</v>
      </c>
      <c r="B95" s="276" t="s">
        <v>262</v>
      </c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6"/>
      <c r="P95" s="240">
        <v>1</v>
      </c>
      <c r="Q95" s="242"/>
      <c r="R95" s="240"/>
      <c r="S95" s="241"/>
      <c r="T95" s="259">
        <v>108</v>
      </c>
      <c r="U95" s="242"/>
      <c r="V95" s="265">
        <v>52</v>
      </c>
      <c r="W95" s="327"/>
      <c r="X95" s="241">
        <v>26</v>
      </c>
      <c r="Y95" s="242"/>
      <c r="Z95" s="240"/>
      <c r="AA95" s="242"/>
      <c r="AB95" s="240">
        <v>26</v>
      </c>
      <c r="AC95" s="242"/>
      <c r="AD95" s="240"/>
      <c r="AE95" s="241"/>
      <c r="AF95" s="74">
        <v>108</v>
      </c>
      <c r="AG95" s="77">
        <v>52</v>
      </c>
      <c r="AH95" s="76">
        <v>3</v>
      </c>
      <c r="AI95" s="74"/>
      <c r="AJ95" s="77"/>
      <c r="AK95" s="76"/>
      <c r="AL95" s="74"/>
      <c r="AM95" s="75"/>
      <c r="AN95" s="76"/>
      <c r="AO95" s="74"/>
      <c r="AP95" s="75"/>
      <c r="AQ95" s="76"/>
      <c r="AR95" s="74"/>
      <c r="AS95" s="75"/>
      <c r="AT95" s="76"/>
      <c r="AU95" s="74"/>
      <c r="AV95" s="75"/>
      <c r="AW95" s="76"/>
      <c r="AX95" s="74"/>
      <c r="AY95" s="75"/>
      <c r="AZ95" s="76"/>
      <c r="BA95" s="74"/>
      <c r="BB95" s="75"/>
      <c r="BC95" s="76"/>
      <c r="BD95" s="307">
        <f>AH95+AK95+AN95+AQ95+AT95+AW95+AZ95+BC95</f>
        <v>3</v>
      </c>
      <c r="BE95" s="308"/>
      <c r="BF95" s="301" t="s">
        <v>371</v>
      </c>
      <c r="BG95" s="302"/>
      <c r="BH95" s="302"/>
      <c r="BI95" s="303"/>
      <c r="BJ95" s="44">
        <f t="shared" si="21"/>
        <v>108</v>
      </c>
    </row>
    <row r="96" spans="1:62" ht="65.25" customHeight="1" thickBot="1" x14ac:dyDescent="0.25">
      <c r="A96" s="99" t="s">
        <v>208</v>
      </c>
      <c r="B96" s="392" t="s">
        <v>236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4"/>
      <c r="P96" s="236"/>
      <c r="Q96" s="279"/>
      <c r="R96" s="236">
        <v>2</v>
      </c>
      <c r="S96" s="237"/>
      <c r="T96" s="509">
        <v>108</v>
      </c>
      <c r="U96" s="279"/>
      <c r="V96" s="236">
        <v>48</v>
      </c>
      <c r="W96" s="238"/>
      <c r="X96" s="237">
        <v>26</v>
      </c>
      <c r="Y96" s="279"/>
      <c r="Z96" s="236">
        <v>12</v>
      </c>
      <c r="AA96" s="279"/>
      <c r="AB96" s="236"/>
      <c r="AC96" s="279"/>
      <c r="AD96" s="236">
        <v>10</v>
      </c>
      <c r="AE96" s="237"/>
      <c r="AF96" s="92"/>
      <c r="AG96" s="90"/>
      <c r="AH96" s="91"/>
      <c r="AI96" s="92">
        <v>108</v>
      </c>
      <c r="AJ96" s="90">
        <v>48</v>
      </c>
      <c r="AK96" s="91">
        <v>3</v>
      </c>
      <c r="AL96" s="92"/>
      <c r="AM96" s="90"/>
      <c r="AN96" s="91"/>
      <c r="AO96" s="92"/>
      <c r="AP96" s="90"/>
      <c r="AQ96" s="91"/>
      <c r="AR96" s="92"/>
      <c r="AS96" s="90"/>
      <c r="AT96" s="91"/>
      <c r="AU96" s="92"/>
      <c r="AV96" s="90"/>
      <c r="AW96" s="91"/>
      <c r="AX96" s="92"/>
      <c r="AY96" s="90"/>
      <c r="AZ96" s="91"/>
      <c r="BA96" s="92"/>
      <c r="BB96" s="90"/>
      <c r="BC96" s="91"/>
      <c r="BD96" s="544">
        <f t="shared" si="18"/>
        <v>3</v>
      </c>
      <c r="BE96" s="545"/>
      <c r="BF96" s="510" t="s">
        <v>372</v>
      </c>
      <c r="BG96" s="511"/>
      <c r="BH96" s="511"/>
      <c r="BI96" s="512"/>
      <c r="BJ96" s="44">
        <f t="shared" si="21"/>
        <v>108</v>
      </c>
    </row>
    <row r="97" spans="1:62" ht="65.25" customHeight="1" x14ac:dyDescent="0.2">
      <c r="A97" s="749" t="s">
        <v>485</v>
      </c>
      <c r="B97" s="749"/>
      <c r="C97" s="749"/>
      <c r="D97" s="749"/>
      <c r="E97" s="749"/>
      <c r="F97" s="749"/>
      <c r="G97" s="749"/>
      <c r="H97" s="749"/>
      <c r="I97" s="749"/>
      <c r="J97" s="749"/>
      <c r="K97" s="749"/>
      <c r="L97" s="749"/>
      <c r="M97" s="749"/>
      <c r="N97" s="749"/>
      <c r="O97" s="749"/>
      <c r="P97" s="749"/>
      <c r="Q97" s="749"/>
      <c r="R97" s="749"/>
      <c r="S97" s="749"/>
      <c r="T97" s="749"/>
      <c r="U97" s="749"/>
      <c r="V97" s="749"/>
      <c r="W97" s="74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749" t="s">
        <v>484</v>
      </c>
      <c r="AN97" s="749"/>
      <c r="AO97" s="749"/>
      <c r="AP97" s="749"/>
      <c r="AQ97" s="749"/>
      <c r="AR97" s="749"/>
      <c r="AS97" s="749"/>
      <c r="AT97" s="749"/>
      <c r="AU97" s="749"/>
      <c r="AV97" s="749"/>
      <c r="AW97" s="749"/>
      <c r="AX97" s="749"/>
      <c r="AY97" s="749"/>
      <c r="AZ97" s="749"/>
      <c r="BA97" s="749"/>
      <c r="BB97" s="749"/>
      <c r="BC97" s="749"/>
      <c r="BD97" s="749"/>
      <c r="BE97" s="749"/>
      <c r="BF97" s="161"/>
      <c r="BG97" s="159"/>
      <c r="BH97" s="159"/>
      <c r="BI97" s="159"/>
      <c r="BJ97" s="44">
        <f t="shared" si="21"/>
        <v>0</v>
      </c>
    </row>
    <row r="98" spans="1:62" ht="103.5" customHeight="1" x14ac:dyDescent="0.2">
      <c r="A98" s="749"/>
      <c r="B98" s="749"/>
      <c r="C98" s="749"/>
      <c r="D98" s="749"/>
      <c r="E98" s="749"/>
      <c r="F98" s="749"/>
      <c r="G98" s="749"/>
      <c r="H98" s="749"/>
      <c r="I98" s="749"/>
      <c r="J98" s="749"/>
      <c r="K98" s="749"/>
      <c r="L98" s="749"/>
      <c r="M98" s="749"/>
      <c r="N98" s="749"/>
      <c r="O98" s="749"/>
      <c r="P98" s="749"/>
      <c r="Q98" s="749"/>
      <c r="R98" s="749"/>
      <c r="S98" s="749"/>
      <c r="T98" s="749"/>
      <c r="U98" s="749"/>
      <c r="V98" s="749"/>
      <c r="W98" s="749"/>
      <c r="X98" s="159"/>
      <c r="Y98" s="159"/>
      <c r="Z98" s="159"/>
      <c r="AA98" s="159"/>
      <c r="AB98" s="159"/>
      <c r="AC98" s="159"/>
      <c r="AD98" s="159"/>
      <c r="AE98" s="159" t="s">
        <v>316</v>
      </c>
      <c r="AF98" s="159"/>
      <c r="AG98" s="159"/>
      <c r="AH98" s="159"/>
      <c r="AI98" s="159"/>
      <c r="AJ98" s="159"/>
      <c r="AK98" s="159"/>
      <c r="AL98" s="159"/>
      <c r="AM98" s="749"/>
      <c r="AN98" s="749"/>
      <c r="AO98" s="749"/>
      <c r="AP98" s="749"/>
      <c r="AQ98" s="749"/>
      <c r="AR98" s="749"/>
      <c r="AS98" s="749"/>
      <c r="AT98" s="749"/>
      <c r="AU98" s="749"/>
      <c r="AV98" s="749"/>
      <c r="AW98" s="749"/>
      <c r="AX98" s="749"/>
      <c r="AY98" s="749"/>
      <c r="AZ98" s="749"/>
      <c r="BA98" s="749"/>
      <c r="BB98" s="749"/>
      <c r="BC98" s="749"/>
      <c r="BD98" s="749"/>
      <c r="BE98" s="749"/>
      <c r="BF98" s="161"/>
      <c r="BG98" s="159"/>
      <c r="BH98" s="159"/>
      <c r="BI98" s="159"/>
      <c r="BJ98" s="44">
        <f t="shared" si="21"/>
        <v>0</v>
      </c>
    </row>
    <row r="99" spans="1:62" ht="54.75" customHeight="1" thickBot="1" x14ac:dyDescent="0.25">
      <c r="A99" s="750" t="s">
        <v>431</v>
      </c>
      <c r="B99" s="750"/>
      <c r="C99" s="750"/>
      <c r="D99" s="750"/>
      <c r="E99" s="750"/>
      <c r="F99" s="750"/>
      <c r="G99" s="750"/>
      <c r="H99" s="750"/>
      <c r="I99" s="750"/>
      <c r="J99" s="750"/>
      <c r="K99" s="750"/>
      <c r="L99" s="750"/>
      <c r="M99" s="750"/>
      <c r="N99" s="750"/>
      <c r="O99" s="750"/>
      <c r="P99" s="750"/>
      <c r="Q99" s="750"/>
      <c r="R99" s="750"/>
      <c r="S99" s="750"/>
      <c r="T99" s="750"/>
      <c r="U99" s="750"/>
      <c r="V99" s="750"/>
      <c r="W99" s="750"/>
      <c r="X99" s="750"/>
      <c r="Y99" s="750"/>
      <c r="Z99" s="750"/>
      <c r="AA99" s="750"/>
      <c r="AB99" s="750"/>
      <c r="AC99" s="750"/>
      <c r="AD99" s="750"/>
      <c r="AE99" s="750"/>
      <c r="AF99" s="750"/>
      <c r="AG99" s="750"/>
      <c r="AH99" s="750"/>
      <c r="AI99" s="750"/>
      <c r="AJ99" s="750"/>
      <c r="AK99" s="750"/>
      <c r="AL99" s="750"/>
      <c r="AM99" s="750"/>
      <c r="AN99" s="750"/>
      <c r="AO99" s="750"/>
      <c r="AP99" s="750"/>
      <c r="AQ99" s="750"/>
      <c r="AR99" s="750"/>
      <c r="AS99" s="750"/>
      <c r="AT99" s="750"/>
      <c r="AU99" s="750"/>
      <c r="AV99" s="750"/>
      <c r="AW99" s="750"/>
      <c r="AX99" s="750"/>
      <c r="AY99" s="750"/>
      <c r="AZ99" s="750"/>
      <c r="BA99" s="750"/>
      <c r="BB99" s="750"/>
      <c r="BC99" s="750"/>
      <c r="BD99" s="750"/>
      <c r="BE99" s="750"/>
      <c r="BF99" s="750"/>
      <c r="BG99" s="750"/>
      <c r="BH99" s="750"/>
      <c r="BI99" s="750"/>
      <c r="BJ99" s="44">
        <f t="shared" si="21"/>
        <v>0</v>
      </c>
    </row>
    <row r="100" spans="1:62" ht="33.75" customHeight="1" thickBot="1" x14ac:dyDescent="0.25">
      <c r="A100" s="425" t="s">
        <v>95</v>
      </c>
      <c r="B100" s="731" t="s">
        <v>109</v>
      </c>
      <c r="C100" s="732"/>
      <c r="D100" s="732"/>
      <c r="E100" s="732"/>
      <c r="F100" s="732"/>
      <c r="G100" s="732"/>
      <c r="H100" s="732"/>
      <c r="I100" s="732"/>
      <c r="J100" s="732"/>
      <c r="K100" s="732"/>
      <c r="L100" s="732"/>
      <c r="M100" s="732"/>
      <c r="N100" s="732"/>
      <c r="O100" s="733"/>
      <c r="P100" s="285" t="s">
        <v>8</v>
      </c>
      <c r="Q100" s="286"/>
      <c r="R100" s="285" t="s">
        <v>9</v>
      </c>
      <c r="S100" s="555"/>
      <c r="T100" s="746" t="s">
        <v>10</v>
      </c>
      <c r="U100" s="747"/>
      <c r="V100" s="747"/>
      <c r="W100" s="747"/>
      <c r="X100" s="747"/>
      <c r="Y100" s="747"/>
      <c r="Z100" s="747"/>
      <c r="AA100" s="747"/>
      <c r="AB100" s="747"/>
      <c r="AC100" s="747"/>
      <c r="AD100" s="747"/>
      <c r="AE100" s="748"/>
      <c r="AF100" s="556" t="s">
        <v>35</v>
      </c>
      <c r="AG100" s="557"/>
      <c r="AH100" s="557"/>
      <c r="AI100" s="557"/>
      <c r="AJ100" s="557"/>
      <c r="AK100" s="557"/>
      <c r="AL100" s="557"/>
      <c r="AM100" s="557"/>
      <c r="AN100" s="557"/>
      <c r="AO100" s="557"/>
      <c r="AP100" s="557"/>
      <c r="AQ100" s="557"/>
      <c r="AR100" s="557"/>
      <c r="AS100" s="557"/>
      <c r="AT100" s="557"/>
      <c r="AU100" s="557"/>
      <c r="AV100" s="557"/>
      <c r="AW100" s="557"/>
      <c r="AX100" s="557"/>
      <c r="AY100" s="557"/>
      <c r="AZ100" s="557"/>
      <c r="BA100" s="557"/>
      <c r="BB100" s="557"/>
      <c r="BC100" s="558"/>
      <c r="BD100" s="522" t="s">
        <v>23</v>
      </c>
      <c r="BE100" s="523"/>
      <c r="BF100" s="346" t="s">
        <v>96</v>
      </c>
      <c r="BG100" s="346"/>
      <c r="BH100" s="346"/>
      <c r="BI100" s="347"/>
      <c r="BJ100" s="44"/>
    </row>
    <row r="101" spans="1:62" ht="40.5" customHeight="1" thickBot="1" x14ac:dyDescent="0.25">
      <c r="A101" s="426"/>
      <c r="B101" s="734"/>
      <c r="C101" s="735"/>
      <c r="D101" s="735"/>
      <c r="E101" s="735"/>
      <c r="F101" s="735"/>
      <c r="G101" s="735"/>
      <c r="H101" s="735"/>
      <c r="I101" s="735"/>
      <c r="J101" s="735"/>
      <c r="K101" s="735"/>
      <c r="L101" s="735"/>
      <c r="M101" s="735"/>
      <c r="N101" s="735"/>
      <c r="O101" s="736"/>
      <c r="P101" s="287"/>
      <c r="Q101" s="288"/>
      <c r="R101" s="287"/>
      <c r="S101" s="519"/>
      <c r="T101" s="405" t="s">
        <v>5</v>
      </c>
      <c r="U101" s="288"/>
      <c r="V101" s="287" t="s">
        <v>11</v>
      </c>
      <c r="W101" s="528"/>
      <c r="X101" s="395" t="s">
        <v>12</v>
      </c>
      <c r="Y101" s="396"/>
      <c r="Z101" s="396"/>
      <c r="AA101" s="396"/>
      <c r="AB101" s="396"/>
      <c r="AC101" s="396"/>
      <c r="AD101" s="396"/>
      <c r="AE101" s="397"/>
      <c r="AF101" s="380" t="s">
        <v>14</v>
      </c>
      <c r="AG101" s="381"/>
      <c r="AH101" s="381"/>
      <c r="AI101" s="381"/>
      <c r="AJ101" s="381"/>
      <c r="AK101" s="382"/>
      <c r="AL101" s="380" t="s">
        <v>15</v>
      </c>
      <c r="AM101" s="381"/>
      <c r="AN101" s="381"/>
      <c r="AO101" s="381"/>
      <c r="AP101" s="381"/>
      <c r="AQ101" s="382"/>
      <c r="AR101" s="380" t="s">
        <v>16</v>
      </c>
      <c r="AS101" s="381"/>
      <c r="AT101" s="381"/>
      <c r="AU101" s="381"/>
      <c r="AV101" s="381"/>
      <c r="AW101" s="382"/>
      <c r="AX101" s="380" t="s">
        <v>160</v>
      </c>
      <c r="AY101" s="381"/>
      <c r="AZ101" s="381"/>
      <c r="BA101" s="381"/>
      <c r="BB101" s="381"/>
      <c r="BC101" s="382"/>
      <c r="BD101" s="524"/>
      <c r="BE101" s="525"/>
      <c r="BF101" s="348"/>
      <c r="BG101" s="348"/>
      <c r="BH101" s="348"/>
      <c r="BI101" s="349"/>
      <c r="BJ101" s="44"/>
    </row>
    <row r="102" spans="1:62" ht="75" customHeight="1" thickBot="1" x14ac:dyDescent="0.25">
      <c r="A102" s="426"/>
      <c r="B102" s="734"/>
      <c r="C102" s="735"/>
      <c r="D102" s="735"/>
      <c r="E102" s="735"/>
      <c r="F102" s="735"/>
      <c r="G102" s="735"/>
      <c r="H102" s="735"/>
      <c r="I102" s="735"/>
      <c r="J102" s="735"/>
      <c r="K102" s="735"/>
      <c r="L102" s="735"/>
      <c r="M102" s="735"/>
      <c r="N102" s="735"/>
      <c r="O102" s="736"/>
      <c r="P102" s="287"/>
      <c r="Q102" s="288"/>
      <c r="R102" s="287"/>
      <c r="S102" s="519"/>
      <c r="T102" s="405"/>
      <c r="U102" s="288"/>
      <c r="V102" s="287"/>
      <c r="W102" s="528"/>
      <c r="X102" s="530" t="s">
        <v>13</v>
      </c>
      <c r="Y102" s="288"/>
      <c r="Z102" s="521" t="s">
        <v>97</v>
      </c>
      <c r="AA102" s="288"/>
      <c r="AB102" s="521" t="s">
        <v>98</v>
      </c>
      <c r="AC102" s="288"/>
      <c r="AD102" s="287" t="s">
        <v>72</v>
      </c>
      <c r="AE102" s="519"/>
      <c r="AF102" s="513" t="s">
        <v>192</v>
      </c>
      <c r="AG102" s="381"/>
      <c r="AH102" s="382"/>
      <c r="AI102" s="513" t="s">
        <v>193</v>
      </c>
      <c r="AJ102" s="381"/>
      <c r="AK102" s="382"/>
      <c r="AL102" s="513" t="s">
        <v>194</v>
      </c>
      <c r="AM102" s="381"/>
      <c r="AN102" s="382"/>
      <c r="AO102" s="513" t="s">
        <v>195</v>
      </c>
      <c r="AP102" s="381"/>
      <c r="AQ102" s="382"/>
      <c r="AR102" s="513" t="s">
        <v>196</v>
      </c>
      <c r="AS102" s="381"/>
      <c r="AT102" s="382"/>
      <c r="AU102" s="513" t="s">
        <v>197</v>
      </c>
      <c r="AV102" s="381"/>
      <c r="AW102" s="382"/>
      <c r="AX102" s="513" t="s">
        <v>261</v>
      </c>
      <c r="AY102" s="381"/>
      <c r="AZ102" s="382"/>
      <c r="BA102" s="516" t="s">
        <v>161</v>
      </c>
      <c r="BB102" s="517"/>
      <c r="BC102" s="518"/>
      <c r="BD102" s="524"/>
      <c r="BE102" s="525"/>
      <c r="BF102" s="348"/>
      <c r="BG102" s="348"/>
      <c r="BH102" s="348"/>
      <c r="BI102" s="349"/>
      <c r="BJ102" s="44"/>
    </row>
    <row r="103" spans="1:62" ht="142.5" customHeight="1" thickBot="1" x14ac:dyDescent="0.25">
      <c r="A103" s="427"/>
      <c r="B103" s="737"/>
      <c r="C103" s="738"/>
      <c r="D103" s="738"/>
      <c r="E103" s="738"/>
      <c r="F103" s="738"/>
      <c r="G103" s="738"/>
      <c r="H103" s="738"/>
      <c r="I103" s="738"/>
      <c r="J103" s="738"/>
      <c r="K103" s="738"/>
      <c r="L103" s="738"/>
      <c r="M103" s="738"/>
      <c r="N103" s="738"/>
      <c r="O103" s="739"/>
      <c r="P103" s="289"/>
      <c r="Q103" s="290"/>
      <c r="R103" s="289"/>
      <c r="S103" s="520"/>
      <c r="T103" s="406"/>
      <c r="U103" s="290"/>
      <c r="V103" s="289"/>
      <c r="W103" s="529"/>
      <c r="X103" s="520"/>
      <c r="Y103" s="290"/>
      <c r="Z103" s="289"/>
      <c r="AA103" s="290"/>
      <c r="AB103" s="289"/>
      <c r="AC103" s="290"/>
      <c r="AD103" s="289"/>
      <c r="AE103" s="520"/>
      <c r="AF103" s="162" t="s">
        <v>3</v>
      </c>
      <c r="AG103" s="163" t="s">
        <v>17</v>
      </c>
      <c r="AH103" s="164" t="s">
        <v>18</v>
      </c>
      <c r="AI103" s="162" t="s">
        <v>3</v>
      </c>
      <c r="AJ103" s="163" t="s">
        <v>17</v>
      </c>
      <c r="AK103" s="164" t="s">
        <v>18</v>
      </c>
      <c r="AL103" s="162" t="s">
        <v>3</v>
      </c>
      <c r="AM103" s="163" t="s">
        <v>17</v>
      </c>
      <c r="AN103" s="164" t="s">
        <v>18</v>
      </c>
      <c r="AO103" s="162" t="s">
        <v>3</v>
      </c>
      <c r="AP103" s="163" t="s">
        <v>17</v>
      </c>
      <c r="AQ103" s="164" t="s">
        <v>18</v>
      </c>
      <c r="AR103" s="162" t="s">
        <v>3</v>
      </c>
      <c r="AS103" s="163" t="s">
        <v>17</v>
      </c>
      <c r="AT103" s="164" t="s">
        <v>18</v>
      </c>
      <c r="AU103" s="165" t="s">
        <v>3</v>
      </c>
      <c r="AV103" s="166" t="s">
        <v>17</v>
      </c>
      <c r="AW103" s="167" t="s">
        <v>18</v>
      </c>
      <c r="AX103" s="162" t="s">
        <v>3</v>
      </c>
      <c r="AY103" s="163" t="s">
        <v>17</v>
      </c>
      <c r="AZ103" s="164" t="s">
        <v>18</v>
      </c>
      <c r="BA103" s="162" t="s">
        <v>3</v>
      </c>
      <c r="BB103" s="163" t="s">
        <v>17</v>
      </c>
      <c r="BC103" s="164" t="s">
        <v>18</v>
      </c>
      <c r="BD103" s="526"/>
      <c r="BE103" s="527"/>
      <c r="BF103" s="350"/>
      <c r="BG103" s="350"/>
      <c r="BH103" s="350"/>
      <c r="BI103" s="351"/>
      <c r="BJ103" s="44"/>
    </row>
    <row r="104" spans="1:62" ht="42.75" hidden="1" customHeight="1" x14ac:dyDescent="0.2">
      <c r="A104" s="71"/>
      <c r="B104" s="559"/>
      <c r="C104" s="560"/>
      <c r="D104" s="560"/>
      <c r="E104" s="560"/>
      <c r="F104" s="560"/>
      <c r="G104" s="560"/>
      <c r="H104" s="560"/>
      <c r="I104" s="560"/>
      <c r="J104" s="560"/>
      <c r="K104" s="560"/>
      <c r="L104" s="560"/>
      <c r="M104" s="560"/>
      <c r="N104" s="560"/>
      <c r="O104" s="561"/>
      <c r="P104" s="548"/>
      <c r="Q104" s="543"/>
      <c r="R104" s="548"/>
      <c r="S104" s="549"/>
      <c r="T104" s="542"/>
      <c r="U104" s="543"/>
      <c r="V104" s="548"/>
      <c r="W104" s="549"/>
      <c r="X104" s="550"/>
      <c r="Y104" s="551"/>
      <c r="Z104" s="546"/>
      <c r="AA104" s="551"/>
      <c r="AB104" s="546"/>
      <c r="AC104" s="551"/>
      <c r="AD104" s="546"/>
      <c r="AE104" s="547"/>
      <c r="AF104" s="168"/>
      <c r="AG104" s="169"/>
      <c r="AH104" s="170"/>
      <c r="AI104" s="168"/>
      <c r="AJ104" s="169"/>
      <c r="AK104" s="170"/>
      <c r="AL104" s="168"/>
      <c r="AM104" s="169"/>
      <c r="AN104" s="170"/>
      <c r="AO104" s="168"/>
      <c r="AP104" s="169"/>
      <c r="AQ104" s="170"/>
      <c r="AR104" s="168"/>
      <c r="AS104" s="169"/>
      <c r="AT104" s="170"/>
      <c r="AU104" s="168"/>
      <c r="AV104" s="169"/>
      <c r="AW104" s="171"/>
      <c r="AX104" s="168"/>
      <c r="AY104" s="169"/>
      <c r="AZ104" s="170"/>
      <c r="BA104" s="168"/>
      <c r="BB104" s="169"/>
      <c r="BC104" s="170"/>
      <c r="BD104" s="550"/>
      <c r="BE104" s="547"/>
      <c r="BF104" s="740"/>
      <c r="BG104" s="741"/>
      <c r="BH104" s="741"/>
      <c r="BI104" s="742"/>
      <c r="BJ104" s="44">
        <f t="shared" si="21"/>
        <v>0</v>
      </c>
    </row>
    <row r="105" spans="1:62" ht="55.5" customHeight="1" x14ac:dyDescent="0.2">
      <c r="A105" s="100" t="s">
        <v>209</v>
      </c>
      <c r="B105" s="389" t="s">
        <v>248</v>
      </c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1"/>
      <c r="P105" s="240">
        <v>1</v>
      </c>
      <c r="Q105" s="242"/>
      <c r="R105" s="240"/>
      <c r="S105" s="241"/>
      <c r="T105" s="259">
        <v>108</v>
      </c>
      <c r="U105" s="242"/>
      <c r="V105" s="265">
        <v>52</v>
      </c>
      <c r="W105" s="327"/>
      <c r="X105" s="241"/>
      <c r="Y105" s="242"/>
      <c r="Z105" s="240"/>
      <c r="AA105" s="242"/>
      <c r="AB105" s="240">
        <v>52</v>
      </c>
      <c r="AC105" s="242"/>
      <c r="AD105" s="240"/>
      <c r="AE105" s="241"/>
      <c r="AF105" s="74">
        <v>108</v>
      </c>
      <c r="AG105" s="75">
        <v>52</v>
      </c>
      <c r="AH105" s="76">
        <v>3</v>
      </c>
      <c r="AI105" s="74"/>
      <c r="AJ105" s="75"/>
      <c r="AK105" s="76"/>
      <c r="AL105" s="74"/>
      <c r="AM105" s="75"/>
      <c r="AN105" s="76"/>
      <c r="AO105" s="74"/>
      <c r="AP105" s="75"/>
      <c r="AQ105" s="76"/>
      <c r="AR105" s="74"/>
      <c r="AS105" s="75"/>
      <c r="AT105" s="76"/>
      <c r="AU105" s="74"/>
      <c r="AV105" s="75"/>
      <c r="AW105" s="76"/>
      <c r="AX105" s="74"/>
      <c r="AY105" s="75"/>
      <c r="AZ105" s="76"/>
      <c r="BA105" s="74"/>
      <c r="BB105" s="75"/>
      <c r="BC105" s="76"/>
      <c r="BD105" s="307">
        <f>AH105+AK105+AN105+AQ105+AT105+AW105+AZ105+BC105</f>
        <v>3</v>
      </c>
      <c r="BE105" s="308"/>
      <c r="BF105" s="352" t="s">
        <v>406</v>
      </c>
      <c r="BG105" s="353"/>
      <c r="BH105" s="353"/>
      <c r="BI105" s="354"/>
      <c r="BJ105" s="44">
        <f t="shared" si="21"/>
        <v>108</v>
      </c>
    </row>
    <row r="106" spans="1:62" ht="67.5" customHeight="1" x14ac:dyDescent="0.2">
      <c r="A106" s="107" t="s">
        <v>210</v>
      </c>
      <c r="B106" s="291" t="s">
        <v>264</v>
      </c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72"/>
      <c r="Q106" s="275"/>
      <c r="R106" s="272"/>
      <c r="S106" s="552"/>
      <c r="T106" s="274"/>
      <c r="U106" s="275"/>
      <c r="V106" s="272"/>
      <c r="W106" s="273"/>
      <c r="X106" s="241"/>
      <c r="Y106" s="242"/>
      <c r="Z106" s="240"/>
      <c r="AA106" s="242"/>
      <c r="AB106" s="240"/>
      <c r="AC106" s="242"/>
      <c r="AD106" s="240"/>
      <c r="AE106" s="241"/>
      <c r="AF106" s="74"/>
      <c r="AG106" s="75"/>
      <c r="AH106" s="76"/>
      <c r="AI106" s="74"/>
      <c r="AJ106" s="75"/>
      <c r="AK106" s="76"/>
      <c r="AL106" s="74"/>
      <c r="AM106" s="75"/>
      <c r="AN106" s="76"/>
      <c r="AO106" s="74"/>
      <c r="AP106" s="75"/>
      <c r="AQ106" s="76"/>
      <c r="AR106" s="74"/>
      <c r="AS106" s="75"/>
      <c r="AT106" s="76"/>
      <c r="AU106" s="74"/>
      <c r="AV106" s="75"/>
      <c r="AW106" s="103"/>
      <c r="AX106" s="74"/>
      <c r="AY106" s="75"/>
      <c r="AZ106" s="76"/>
      <c r="BA106" s="74"/>
      <c r="BB106" s="75"/>
      <c r="BC106" s="76"/>
      <c r="BD106" s="431">
        <f>AH106+AK106+AN106+AQ106+AT106+AW106+AZ106+BC106</f>
        <v>0</v>
      </c>
      <c r="BE106" s="432"/>
      <c r="BF106" s="301"/>
      <c r="BG106" s="302"/>
      <c r="BH106" s="302"/>
      <c r="BI106" s="303"/>
      <c r="BJ106" s="44">
        <f t="shared" si="21"/>
        <v>0</v>
      </c>
    </row>
    <row r="107" spans="1:62" ht="52.5" customHeight="1" x14ac:dyDescent="0.2">
      <c r="A107" s="101" t="s">
        <v>211</v>
      </c>
      <c r="B107" s="276" t="s">
        <v>235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75"/>
      <c r="P107" s="265"/>
      <c r="Q107" s="261"/>
      <c r="R107" s="265">
        <v>3</v>
      </c>
      <c r="S107" s="280"/>
      <c r="T107" s="260">
        <v>94</v>
      </c>
      <c r="U107" s="261"/>
      <c r="V107" s="265">
        <v>52</v>
      </c>
      <c r="W107" s="327"/>
      <c r="X107" s="241">
        <v>28</v>
      </c>
      <c r="Y107" s="242"/>
      <c r="Z107" s="240"/>
      <c r="AA107" s="242"/>
      <c r="AB107" s="240">
        <v>24</v>
      </c>
      <c r="AC107" s="242"/>
      <c r="AD107" s="240"/>
      <c r="AE107" s="241"/>
      <c r="AF107" s="74"/>
      <c r="AG107" s="75"/>
      <c r="AH107" s="76"/>
      <c r="AI107" s="74"/>
      <c r="AJ107" s="75"/>
      <c r="AK107" s="76"/>
      <c r="AL107" s="74">
        <v>94</v>
      </c>
      <c r="AM107" s="75">
        <v>52</v>
      </c>
      <c r="AN107" s="76">
        <v>3</v>
      </c>
      <c r="AO107" s="74"/>
      <c r="AP107" s="75"/>
      <c r="AQ107" s="76"/>
      <c r="AR107" s="74"/>
      <c r="AS107" s="75"/>
      <c r="AT107" s="76"/>
      <c r="AU107" s="74"/>
      <c r="AV107" s="75"/>
      <c r="AW107" s="76"/>
      <c r="AX107" s="74"/>
      <c r="AY107" s="75"/>
      <c r="AZ107" s="76"/>
      <c r="BA107" s="74"/>
      <c r="BB107" s="75"/>
      <c r="BC107" s="76"/>
      <c r="BD107" s="307">
        <f>AH107+AK107+AN107+AQ107+AT107+AW107+AZ107+BC107</f>
        <v>3</v>
      </c>
      <c r="BE107" s="308"/>
      <c r="BF107" s="301" t="s">
        <v>407</v>
      </c>
      <c r="BG107" s="302"/>
      <c r="BH107" s="302"/>
      <c r="BI107" s="303"/>
      <c r="BJ107" s="44">
        <f t="shared" si="21"/>
        <v>94</v>
      </c>
    </row>
    <row r="108" spans="1:62" ht="34.5" customHeight="1" x14ac:dyDescent="0.2">
      <c r="A108" s="102" t="s">
        <v>212</v>
      </c>
      <c r="B108" s="724" t="s">
        <v>306</v>
      </c>
      <c r="C108" s="725"/>
      <c r="D108" s="725"/>
      <c r="E108" s="725"/>
      <c r="F108" s="725"/>
      <c r="G108" s="725"/>
      <c r="H108" s="725"/>
      <c r="I108" s="725"/>
      <c r="J108" s="725"/>
      <c r="K108" s="725"/>
      <c r="L108" s="725"/>
      <c r="M108" s="725"/>
      <c r="N108" s="725"/>
      <c r="O108" s="726"/>
      <c r="P108" s="265"/>
      <c r="Q108" s="261"/>
      <c r="R108" s="265">
        <v>4</v>
      </c>
      <c r="S108" s="280"/>
      <c r="T108" s="260">
        <v>108</v>
      </c>
      <c r="U108" s="261"/>
      <c r="V108" s="265">
        <v>52</v>
      </c>
      <c r="W108" s="327"/>
      <c r="X108" s="241">
        <v>26</v>
      </c>
      <c r="Y108" s="242"/>
      <c r="Z108" s="240"/>
      <c r="AA108" s="242"/>
      <c r="AB108" s="240">
        <v>26</v>
      </c>
      <c r="AC108" s="242"/>
      <c r="AD108" s="240"/>
      <c r="AE108" s="241"/>
      <c r="AF108" s="74"/>
      <c r="AG108" s="75"/>
      <c r="AH108" s="76"/>
      <c r="AI108" s="74"/>
      <c r="AJ108" s="75"/>
      <c r="AK108" s="76"/>
      <c r="AL108" s="74"/>
      <c r="AM108" s="75"/>
      <c r="AN108" s="76"/>
      <c r="AO108" s="74">
        <v>108</v>
      </c>
      <c r="AP108" s="75">
        <v>52</v>
      </c>
      <c r="AQ108" s="76">
        <v>3</v>
      </c>
      <c r="AR108" s="74"/>
      <c r="AS108" s="75"/>
      <c r="AT108" s="76"/>
      <c r="AU108" s="74"/>
      <c r="AV108" s="75"/>
      <c r="AW108" s="76"/>
      <c r="AX108" s="74"/>
      <c r="AY108" s="75"/>
      <c r="AZ108" s="76"/>
      <c r="BA108" s="74"/>
      <c r="BB108" s="75"/>
      <c r="BC108" s="76"/>
      <c r="BD108" s="259">
        <f t="shared" ref="BD108" si="22">AH108+AK108+AN108+AQ108+AT108+AW108+AZ108+BC108</f>
        <v>3</v>
      </c>
      <c r="BE108" s="268"/>
      <c r="BF108" s="301" t="s">
        <v>408</v>
      </c>
      <c r="BG108" s="302"/>
      <c r="BH108" s="302"/>
      <c r="BI108" s="303"/>
      <c r="BJ108" s="44">
        <f t="shared" si="21"/>
        <v>108</v>
      </c>
    </row>
    <row r="109" spans="1:62" ht="33" customHeight="1" x14ac:dyDescent="0.2">
      <c r="A109" s="100" t="s">
        <v>213</v>
      </c>
      <c r="B109" s="730" t="s">
        <v>308</v>
      </c>
      <c r="C109" s="730"/>
      <c r="D109" s="730"/>
      <c r="E109" s="730"/>
      <c r="F109" s="730"/>
      <c r="G109" s="730"/>
      <c r="H109" s="730"/>
      <c r="I109" s="730"/>
      <c r="J109" s="730"/>
      <c r="K109" s="730"/>
      <c r="L109" s="730"/>
      <c r="M109" s="730"/>
      <c r="N109" s="730"/>
      <c r="O109" s="730"/>
      <c r="P109" s="507"/>
      <c r="Q109" s="533"/>
      <c r="R109" s="507"/>
      <c r="S109" s="508"/>
      <c r="T109" s="307"/>
      <c r="U109" s="533"/>
      <c r="V109" s="507"/>
      <c r="W109" s="308"/>
      <c r="X109" s="508"/>
      <c r="Y109" s="533"/>
      <c r="Z109" s="507"/>
      <c r="AA109" s="533"/>
      <c r="AB109" s="507"/>
      <c r="AC109" s="533"/>
      <c r="AD109" s="507"/>
      <c r="AE109" s="508"/>
      <c r="AF109" s="86"/>
      <c r="AG109" s="84"/>
      <c r="AH109" s="85"/>
      <c r="AI109" s="86"/>
      <c r="AJ109" s="84"/>
      <c r="AK109" s="85"/>
      <c r="AL109" s="86"/>
      <c r="AM109" s="84"/>
      <c r="AN109" s="85"/>
      <c r="AO109" s="86"/>
      <c r="AP109" s="84"/>
      <c r="AQ109" s="85"/>
      <c r="AR109" s="86"/>
      <c r="AS109" s="84"/>
      <c r="AT109" s="83"/>
      <c r="AU109" s="86"/>
      <c r="AV109" s="84"/>
      <c r="AW109" s="172"/>
      <c r="AX109" s="86"/>
      <c r="AY109" s="84"/>
      <c r="AZ109" s="85"/>
      <c r="BA109" s="86"/>
      <c r="BB109" s="84"/>
      <c r="BC109" s="85"/>
      <c r="BD109" s="431">
        <f t="shared" si="18"/>
        <v>0</v>
      </c>
      <c r="BE109" s="432"/>
      <c r="BF109" s="727"/>
      <c r="BG109" s="728"/>
      <c r="BH109" s="728"/>
      <c r="BI109" s="729"/>
      <c r="BJ109" s="44">
        <f t="shared" si="21"/>
        <v>0</v>
      </c>
    </row>
    <row r="110" spans="1:62" ht="55.5" customHeight="1" x14ac:dyDescent="0.2">
      <c r="A110" s="93" t="s">
        <v>339</v>
      </c>
      <c r="B110" s="304" t="s">
        <v>296</v>
      </c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1"/>
      <c r="P110" s="240"/>
      <c r="Q110" s="242"/>
      <c r="R110" s="240">
        <v>4</v>
      </c>
      <c r="S110" s="241"/>
      <c r="T110" s="259">
        <v>108</v>
      </c>
      <c r="U110" s="242"/>
      <c r="V110" s="240">
        <v>52</v>
      </c>
      <c r="W110" s="268"/>
      <c r="X110" s="761">
        <v>12</v>
      </c>
      <c r="Y110" s="762"/>
      <c r="Z110" s="240">
        <v>40</v>
      </c>
      <c r="AA110" s="242"/>
      <c r="AB110" s="240"/>
      <c r="AC110" s="242"/>
      <c r="AD110" s="240"/>
      <c r="AE110" s="241"/>
      <c r="AF110" s="74"/>
      <c r="AG110" s="75"/>
      <c r="AH110" s="76"/>
      <c r="AI110" s="74"/>
      <c r="AJ110" s="75"/>
      <c r="AK110" s="76"/>
      <c r="AL110" s="74"/>
      <c r="AM110" s="75"/>
      <c r="AN110" s="76"/>
      <c r="AO110" s="74">
        <v>108</v>
      </c>
      <c r="AP110" s="75">
        <v>52</v>
      </c>
      <c r="AQ110" s="76">
        <v>3</v>
      </c>
      <c r="AR110" s="74"/>
      <c r="AS110" s="75"/>
      <c r="AT110" s="76"/>
      <c r="AU110" s="74"/>
      <c r="AV110" s="75"/>
      <c r="AW110" s="76"/>
      <c r="AX110" s="74"/>
      <c r="AY110" s="75"/>
      <c r="AZ110" s="76"/>
      <c r="BA110" s="74"/>
      <c r="BB110" s="75"/>
      <c r="BC110" s="76"/>
      <c r="BD110" s="307">
        <f t="shared" si="18"/>
        <v>3</v>
      </c>
      <c r="BE110" s="308"/>
      <c r="BF110" s="301" t="s">
        <v>392</v>
      </c>
      <c r="BG110" s="302"/>
      <c r="BH110" s="302"/>
      <c r="BI110" s="303"/>
      <c r="BJ110" s="44">
        <f t="shared" si="21"/>
        <v>108</v>
      </c>
    </row>
    <row r="111" spans="1:62" ht="39.75" customHeight="1" x14ac:dyDescent="0.2">
      <c r="A111" s="100" t="s">
        <v>214</v>
      </c>
      <c r="B111" s="291" t="s">
        <v>240</v>
      </c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72"/>
      <c r="Q111" s="275"/>
      <c r="R111" s="272"/>
      <c r="S111" s="552"/>
      <c r="T111" s="274"/>
      <c r="U111" s="275"/>
      <c r="V111" s="272"/>
      <c r="W111" s="273"/>
      <c r="X111" s="241"/>
      <c r="Y111" s="242"/>
      <c r="Z111" s="240"/>
      <c r="AA111" s="242"/>
      <c r="AB111" s="240"/>
      <c r="AC111" s="242"/>
      <c r="AD111" s="240"/>
      <c r="AE111" s="241"/>
      <c r="AF111" s="74"/>
      <c r="AG111" s="75"/>
      <c r="AH111" s="76"/>
      <c r="AI111" s="74"/>
      <c r="AJ111" s="75"/>
      <c r="AK111" s="76"/>
      <c r="AL111" s="74"/>
      <c r="AM111" s="75"/>
      <c r="AN111" s="76"/>
      <c r="AO111" s="74"/>
      <c r="AP111" s="75"/>
      <c r="AQ111" s="76"/>
      <c r="AR111" s="74"/>
      <c r="AS111" s="75"/>
      <c r="AT111" s="76"/>
      <c r="AU111" s="74"/>
      <c r="AV111" s="75"/>
      <c r="AW111" s="103"/>
      <c r="AX111" s="74"/>
      <c r="AY111" s="75"/>
      <c r="AZ111" s="76"/>
      <c r="BA111" s="74"/>
      <c r="BB111" s="75"/>
      <c r="BC111" s="76"/>
      <c r="BD111" s="431">
        <f t="shared" si="18"/>
        <v>0</v>
      </c>
      <c r="BE111" s="432"/>
      <c r="BF111" s="301"/>
      <c r="BG111" s="302"/>
      <c r="BH111" s="302"/>
      <c r="BI111" s="303"/>
      <c r="BJ111" s="44">
        <f t="shared" si="21"/>
        <v>0</v>
      </c>
    </row>
    <row r="112" spans="1:62" ht="39.75" customHeight="1" x14ac:dyDescent="0.2">
      <c r="A112" s="93" t="s">
        <v>293</v>
      </c>
      <c r="B112" s="276" t="s">
        <v>241</v>
      </c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8"/>
      <c r="P112" s="265">
        <v>4</v>
      </c>
      <c r="Q112" s="261"/>
      <c r="R112" s="272"/>
      <c r="S112" s="552"/>
      <c r="T112" s="260">
        <v>108</v>
      </c>
      <c r="U112" s="261"/>
      <c r="V112" s="265">
        <v>52</v>
      </c>
      <c r="W112" s="327"/>
      <c r="X112" s="241">
        <v>26</v>
      </c>
      <c r="Y112" s="242"/>
      <c r="Z112" s="240"/>
      <c r="AA112" s="242"/>
      <c r="AB112" s="240">
        <v>26</v>
      </c>
      <c r="AC112" s="242"/>
      <c r="AD112" s="240"/>
      <c r="AE112" s="241"/>
      <c r="AF112" s="74"/>
      <c r="AG112" s="75"/>
      <c r="AH112" s="76"/>
      <c r="AI112" s="74"/>
      <c r="AJ112" s="75"/>
      <c r="AK112" s="76"/>
      <c r="AL112" s="74"/>
      <c r="AM112" s="75"/>
      <c r="AN112" s="76"/>
      <c r="AO112" s="74">
        <v>108</v>
      </c>
      <c r="AP112" s="75">
        <v>52</v>
      </c>
      <c r="AQ112" s="76">
        <v>3</v>
      </c>
      <c r="AR112" s="74"/>
      <c r="AS112" s="75"/>
      <c r="AT112" s="76"/>
      <c r="AU112" s="74"/>
      <c r="AV112" s="75"/>
      <c r="AW112" s="103"/>
      <c r="AX112" s="74"/>
      <c r="AY112" s="75"/>
      <c r="AZ112" s="76"/>
      <c r="BA112" s="74"/>
      <c r="BB112" s="75"/>
      <c r="BC112" s="76"/>
      <c r="BD112" s="307">
        <f>AH112+AK112+AN112+AQ112+AT112+AW112+AZ112+BC112</f>
        <v>3</v>
      </c>
      <c r="BE112" s="308"/>
      <c r="BF112" s="720" t="s">
        <v>380</v>
      </c>
      <c r="BG112" s="721"/>
      <c r="BH112" s="721"/>
      <c r="BI112" s="722"/>
      <c r="BJ112" s="44">
        <f t="shared" si="21"/>
        <v>108</v>
      </c>
    </row>
    <row r="113" spans="1:62" ht="59.25" customHeight="1" x14ac:dyDescent="0.4">
      <c r="A113" s="97" t="s">
        <v>294</v>
      </c>
      <c r="B113" s="711" t="s">
        <v>309</v>
      </c>
      <c r="C113" s="712"/>
      <c r="D113" s="712"/>
      <c r="E113" s="712"/>
      <c r="F113" s="712"/>
      <c r="G113" s="712"/>
      <c r="H113" s="712"/>
      <c r="I113" s="712"/>
      <c r="J113" s="712"/>
      <c r="K113" s="712"/>
      <c r="L113" s="712"/>
      <c r="M113" s="712"/>
      <c r="N113" s="712"/>
      <c r="O113" s="713"/>
      <c r="P113" s="321">
        <v>5</v>
      </c>
      <c r="Q113" s="282"/>
      <c r="R113" s="104"/>
      <c r="S113" s="104"/>
      <c r="T113" s="281">
        <v>180</v>
      </c>
      <c r="U113" s="282"/>
      <c r="V113" s="321">
        <v>70</v>
      </c>
      <c r="W113" s="322"/>
      <c r="X113" s="323">
        <v>36</v>
      </c>
      <c r="Y113" s="324"/>
      <c r="Z113" s="364"/>
      <c r="AA113" s="324"/>
      <c r="AB113" s="364">
        <v>34</v>
      </c>
      <c r="AC113" s="324"/>
      <c r="AD113" s="364"/>
      <c r="AE113" s="723"/>
      <c r="AF113" s="105"/>
      <c r="AG113" s="106"/>
      <c r="AH113" s="103"/>
      <c r="AI113" s="105"/>
      <c r="AJ113" s="106"/>
      <c r="AK113" s="103"/>
      <c r="AL113" s="105"/>
      <c r="AM113" s="106"/>
      <c r="AN113" s="103"/>
      <c r="AO113" s="105"/>
      <c r="AP113" s="106"/>
      <c r="AQ113" s="103"/>
      <c r="AR113" s="105">
        <v>180</v>
      </c>
      <c r="AS113" s="106">
        <v>70</v>
      </c>
      <c r="AT113" s="103">
        <v>5</v>
      </c>
      <c r="AU113" s="105"/>
      <c r="AV113" s="106"/>
      <c r="AW113" s="103"/>
      <c r="AX113" s="105"/>
      <c r="AY113" s="106"/>
      <c r="AZ113" s="103"/>
      <c r="BA113" s="105"/>
      <c r="BB113" s="106"/>
      <c r="BC113" s="103"/>
      <c r="BD113" s="323">
        <f t="shared" si="18"/>
        <v>5</v>
      </c>
      <c r="BE113" s="723"/>
      <c r="BF113" s="743" t="s">
        <v>381</v>
      </c>
      <c r="BG113" s="744"/>
      <c r="BH113" s="744"/>
      <c r="BI113" s="745"/>
      <c r="BJ113" s="44">
        <f t="shared" si="21"/>
        <v>180</v>
      </c>
    </row>
    <row r="114" spans="1:62" ht="59.25" customHeight="1" thickBot="1" x14ac:dyDescent="0.25">
      <c r="A114" s="107" t="s">
        <v>354</v>
      </c>
      <c r="B114" s="433" t="s">
        <v>364</v>
      </c>
      <c r="C114" s="434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5"/>
      <c r="P114" s="265"/>
      <c r="Q114" s="261"/>
      <c r="R114" s="265">
        <v>7</v>
      </c>
      <c r="S114" s="280"/>
      <c r="T114" s="260">
        <v>94</v>
      </c>
      <c r="U114" s="261"/>
      <c r="V114" s="265">
        <v>34</v>
      </c>
      <c r="W114" s="327"/>
      <c r="X114" s="280">
        <v>22</v>
      </c>
      <c r="Y114" s="261"/>
      <c r="Z114" s="265"/>
      <c r="AA114" s="261"/>
      <c r="AB114" s="265">
        <v>12</v>
      </c>
      <c r="AC114" s="261"/>
      <c r="AD114" s="265"/>
      <c r="AE114" s="280"/>
      <c r="AF114" s="201"/>
      <c r="AG114" s="77"/>
      <c r="AH114" s="78"/>
      <c r="AI114" s="201"/>
      <c r="AJ114" s="77"/>
      <c r="AK114" s="78"/>
      <c r="AL114" s="201"/>
      <c r="AM114" s="77"/>
      <c r="AN114" s="78"/>
      <c r="AO114" s="201"/>
      <c r="AP114" s="77"/>
      <c r="AQ114" s="78"/>
      <c r="AR114" s="201"/>
      <c r="AS114" s="77"/>
      <c r="AT114" s="78"/>
      <c r="AU114" s="201"/>
      <c r="AV114" s="77"/>
      <c r="AW114" s="78"/>
      <c r="AX114" s="201">
        <v>94</v>
      </c>
      <c r="AY114" s="77">
        <v>34</v>
      </c>
      <c r="AZ114" s="78">
        <v>3</v>
      </c>
      <c r="BA114" s="201"/>
      <c r="BB114" s="77"/>
      <c r="BC114" s="78"/>
      <c r="BD114" s="323">
        <f t="shared" ref="BD114" si="23">AH114+AK114+AN114+AQ114+AT114+AW114+AZ114+BC114</f>
        <v>3</v>
      </c>
      <c r="BE114" s="723"/>
      <c r="BF114" s="358" t="s">
        <v>382</v>
      </c>
      <c r="BG114" s="358"/>
      <c r="BH114" s="358"/>
      <c r="BI114" s="359"/>
      <c r="BJ114" s="44">
        <f t="shared" si="21"/>
        <v>94</v>
      </c>
    </row>
    <row r="115" spans="1:62" ht="39" customHeight="1" thickBot="1" x14ac:dyDescent="0.45">
      <c r="A115" s="227" t="s">
        <v>34</v>
      </c>
      <c r="B115" s="376" t="s">
        <v>105</v>
      </c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8"/>
      <c r="P115" s="313"/>
      <c r="Q115" s="317"/>
      <c r="R115" s="313"/>
      <c r="S115" s="314"/>
      <c r="T115" s="379" t="s">
        <v>353</v>
      </c>
      <c r="U115" s="312"/>
      <c r="V115" s="311" t="s">
        <v>353</v>
      </c>
      <c r="W115" s="318"/>
      <c r="X115" s="368" t="s">
        <v>218</v>
      </c>
      <c r="Y115" s="312"/>
      <c r="Z115" s="311"/>
      <c r="AA115" s="312"/>
      <c r="AB115" s="311" t="s">
        <v>229</v>
      </c>
      <c r="AC115" s="312"/>
      <c r="AD115" s="311"/>
      <c r="AE115" s="368"/>
      <c r="AF115" s="228"/>
      <c r="AG115" s="229"/>
      <c r="AH115" s="230"/>
      <c r="AI115" s="228" t="s">
        <v>218</v>
      </c>
      <c r="AJ115" s="229" t="s">
        <v>218</v>
      </c>
      <c r="AK115" s="230"/>
      <c r="AL115" s="228"/>
      <c r="AM115" s="229"/>
      <c r="AN115" s="231"/>
      <c r="AO115" s="228"/>
      <c r="AP115" s="229"/>
      <c r="AQ115" s="231"/>
      <c r="AR115" s="228" t="s">
        <v>220</v>
      </c>
      <c r="AS115" s="229" t="s">
        <v>220</v>
      </c>
      <c r="AT115" s="231"/>
      <c r="AU115" s="228" t="s">
        <v>219</v>
      </c>
      <c r="AV115" s="229" t="s">
        <v>219</v>
      </c>
      <c r="AW115" s="231"/>
      <c r="AX115" s="228"/>
      <c r="AY115" s="229"/>
      <c r="AZ115" s="231"/>
      <c r="BA115" s="228"/>
      <c r="BB115" s="229"/>
      <c r="BC115" s="231"/>
      <c r="BD115" s="362"/>
      <c r="BE115" s="363"/>
      <c r="BF115" s="315"/>
      <c r="BG115" s="315"/>
      <c r="BH115" s="315"/>
      <c r="BI115" s="316"/>
      <c r="BJ115" s="44"/>
    </row>
    <row r="116" spans="1:62" ht="30" customHeight="1" x14ac:dyDescent="0.45">
      <c r="A116" s="101" t="s">
        <v>68</v>
      </c>
      <c r="B116" s="276" t="s">
        <v>221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75"/>
      <c r="P116" s="265"/>
      <c r="Q116" s="261"/>
      <c r="R116" s="265"/>
      <c r="S116" s="280"/>
      <c r="T116" s="365" t="s">
        <v>229</v>
      </c>
      <c r="U116" s="366"/>
      <c r="V116" s="309" t="s">
        <v>229</v>
      </c>
      <c r="W116" s="367"/>
      <c r="X116" s="310"/>
      <c r="Y116" s="366"/>
      <c r="Z116" s="309"/>
      <c r="AA116" s="366"/>
      <c r="AB116" s="309" t="s">
        <v>229</v>
      </c>
      <c r="AC116" s="366"/>
      <c r="AD116" s="309"/>
      <c r="AE116" s="310"/>
      <c r="AF116" s="214"/>
      <c r="AG116" s="215"/>
      <c r="AH116" s="232"/>
      <c r="AI116" s="214"/>
      <c r="AJ116" s="215"/>
      <c r="AK116" s="232"/>
      <c r="AL116" s="214"/>
      <c r="AM116" s="215"/>
      <c r="AN116" s="83"/>
      <c r="AO116" s="214"/>
      <c r="AP116" s="215"/>
      <c r="AQ116" s="83"/>
      <c r="AR116" s="214" t="s">
        <v>220</v>
      </c>
      <c r="AS116" s="215" t="s">
        <v>220</v>
      </c>
      <c r="AT116" s="83"/>
      <c r="AU116" s="214" t="s">
        <v>219</v>
      </c>
      <c r="AV116" s="215" t="s">
        <v>219</v>
      </c>
      <c r="AW116" s="83"/>
      <c r="AX116" s="213"/>
      <c r="AY116" s="77"/>
      <c r="AZ116" s="78"/>
      <c r="BA116" s="213"/>
      <c r="BB116" s="77"/>
      <c r="BC116" s="78"/>
      <c r="BD116" s="283"/>
      <c r="BE116" s="284"/>
      <c r="BF116" s="358"/>
      <c r="BG116" s="358"/>
      <c r="BH116" s="358"/>
      <c r="BI116" s="359"/>
      <c r="BJ116" s="44"/>
    </row>
    <row r="117" spans="1:62" ht="66" customHeight="1" thickBot="1" x14ac:dyDescent="0.5">
      <c r="A117" s="101" t="s">
        <v>155</v>
      </c>
      <c r="B117" s="276" t="s">
        <v>222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75"/>
      <c r="P117" s="265"/>
      <c r="Q117" s="261"/>
      <c r="R117" s="265"/>
      <c r="S117" s="280"/>
      <c r="T117" s="260" t="s">
        <v>218</v>
      </c>
      <c r="U117" s="261"/>
      <c r="V117" s="265" t="s">
        <v>218</v>
      </c>
      <c r="W117" s="327"/>
      <c r="X117" s="280" t="s">
        <v>218</v>
      </c>
      <c r="Y117" s="261"/>
      <c r="Z117" s="265"/>
      <c r="AA117" s="261"/>
      <c r="AB117" s="265"/>
      <c r="AC117" s="261"/>
      <c r="AD117" s="265"/>
      <c r="AE117" s="280"/>
      <c r="AF117" s="213"/>
      <c r="AG117" s="77"/>
      <c r="AH117" s="78"/>
      <c r="AI117" s="213" t="s">
        <v>218</v>
      </c>
      <c r="AJ117" s="77" t="s">
        <v>218</v>
      </c>
      <c r="AK117" s="78"/>
      <c r="AL117" s="213"/>
      <c r="AM117" s="77"/>
      <c r="AN117" s="78"/>
      <c r="AO117" s="213"/>
      <c r="AP117" s="77"/>
      <c r="AQ117" s="78"/>
      <c r="AR117" s="213"/>
      <c r="AS117" s="77"/>
      <c r="AT117" s="78"/>
      <c r="AU117" s="213"/>
      <c r="AV117" s="77"/>
      <c r="AW117" s="78"/>
      <c r="AX117" s="213"/>
      <c r="AY117" s="77"/>
      <c r="AZ117" s="78"/>
      <c r="BA117" s="213"/>
      <c r="BB117" s="77"/>
      <c r="BC117" s="78"/>
      <c r="BD117" s="283"/>
      <c r="BE117" s="284"/>
      <c r="BF117" s="358"/>
      <c r="BG117" s="358"/>
      <c r="BH117" s="358"/>
      <c r="BI117" s="359"/>
      <c r="BJ117" s="44"/>
    </row>
    <row r="118" spans="1:62" ht="39" customHeight="1" thickBot="1" x14ac:dyDescent="0.45">
      <c r="A118" s="227" t="s">
        <v>104</v>
      </c>
      <c r="B118" s="376" t="s">
        <v>106</v>
      </c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8"/>
      <c r="P118" s="313"/>
      <c r="Q118" s="317"/>
      <c r="R118" s="313"/>
      <c r="S118" s="314"/>
      <c r="T118" s="379" t="s">
        <v>223</v>
      </c>
      <c r="U118" s="312"/>
      <c r="V118" s="311" t="s">
        <v>368</v>
      </c>
      <c r="W118" s="318"/>
      <c r="X118" s="368" t="s">
        <v>367</v>
      </c>
      <c r="Y118" s="312"/>
      <c r="Z118" s="311" t="s">
        <v>217</v>
      </c>
      <c r="AA118" s="312"/>
      <c r="AB118" s="311" t="s">
        <v>232</v>
      </c>
      <c r="AC118" s="312"/>
      <c r="AD118" s="311" t="s">
        <v>218</v>
      </c>
      <c r="AE118" s="368"/>
      <c r="AF118" s="233" t="s">
        <v>450</v>
      </c>
      <c r="AG118" s="234" t="s">
        <v>451</v>
      </c>
      <c r="AH118" s="230"/>
      <c r="AI118" s="228" t="s">
        <v>452</v>
      </c>
      <c r="AJ118" s="229" t="s">
        <v>330</v>
      </c>
      <c r="AK118" s="230"/>
      <c r="AL118" s="233" t="s">
        <v>225</v>
      </c>
      <c r="AM118" s="234" t="s">
        <v>225</v>
      </c>
      <c r="AN118" s="231"/>
      <c r="AO118" s="233" t="s">
        <v>457</v>
      </c>
      <c r="AP118" s="234" t="s">
        <v>330</v>
      </c>
      <c r="AQ118" s="231"/>
      <c r="AR118" s="233" t="s">
        <v>220</v>
      </c>
      <c r="AS118" s="234" t="s">
        <v>220</v>
      </c>
      <c r="AT118" s="231"/>
      <c r="AU118" s="228" t="s">
        <v>219</v>
      </c>
      <c r="AV118" s="229" t="s">
        <v>219</v>
      </c>
      <c r="AW118" s="231"/>
      <c r="AX118" s="228"/>
      <c r="AY118" s="229"/>
      <c r="AZ118" s="231"/>
      <c r="BA118" s="228"/>
      <c r="BB118" s="229"/>
      <c r="BC118" s="231"/>
      <c r="BD118" s="362"/>
      <c r="BE118" s="363"/>
      <c r="BF118" s="717"/>
      <c r="BG118" s="718"/>
      <c r="BH118" s="718"/>
      <c r="BI118" s="719"/>
      <c r="BJ118" s="44"/>
    </row>
    <row r="119" spans="1:62" ht="33.75" customHeight="1" x14ac:dyDescent="0.45">
      <c r="A119" s="111" t="s">
        <v>317</v>
      </c>
      <c r="B119" s="706" t="s">
        <v>221</v>
      </c>
      <c r="C119" s="707"/>
      <c r="D119" s="707"/>
      <c r="E119" s="707"/>
      <c r="F119" s="707"/>
      <c r="G119" s="707"/>
      <c r="H119" s="707"/>
      <c r="I119" s="707"/>
      <c r="J119" s="707"/>
      <c r="K119" s="707"/>
      <c r="L119" s="707"/>
      <c r="M119" s="707"/>
      <c r="N119" s="707"/>
      <c r="O119" s="708"/>
      <c r="P119" s="325"/>
      <c r="Q119" s="320"/>
      <c r="R119" s="709" t="s">
        <v>318</v>
      </c>
      <c r="S119" s="710"/>
      <c r="T119" s="326" t="s">
        <v>319</v>
      </c>
      <c r="U119" s="320"/>
      <c r="V119" s="325" t="s">
        <v>319</v>
      </c>
      <c r="W119" s="566"/>
      <c r="X119" s="319"/>
      <c r="Y119" s="320"/>
      <c r="Z119" s="325"/>
      <c r="AA119" s="320"/>
      <c r="AB119" s="325" t="s">
        <v>319</v>
      </c>
      <c r="AC119" s="320"/>
      <c r="AD119" s="325"/>
      <c r="AE119" s="319"/>
      <c r="AF119" s="112" t="s">
        <v>225</v>
      </c>
      <c r="AG119" s="113" t="s">
        <v>225</v>
      </c>
      <c r="AH119" s="114"/>
      <c r="AI119" s="112" t="s">
        <v>224</v>
      </c>
      <c r="AJ119" s="113" t="s">
        <v>224</v>
      </c>
      <c r="AK119" s="114"/>
      <c r="AL119" s="112" t="s">
        <v>225</v>
      </c>
      <c r="AM119" s="113" t="s">
        <v>225</v>
      </c>
      <c r="AN119" s="115"/>
      <c r="AO119" s="112" t="s">
        <v>224</v>
      </c>
      <c r="AP119" s="113" t="s">
        <v>224</v>
      </c>
      <c r="AQ119" s="115"/>
      <c r="AR119" s="112" t="s">
        <v>220</v>
      </c>
      <c r="AS119" s="113" t="s">
        <v>220</v>
      </c>
      <c r="AT119" s="115"/>
      <c r="AU119" s="112" t="s">
        <v>219</v>
      </c>
      <c r="AV119" s="113" t="s">
        <v>219</v>
      </c>
      <c r="AW119" s="115"/>
      <c r="AX119" s="108"/>
      <c r="AY119" s="80"/>
      <c r="AZ119" s="81"/>
      <c r="BA119" s="79"/>
      <c r="BB119" s="80"/>
      <c r="BC119" s="81"/>
      <c r="BD119" s="693"/>
      <c r="BE119" s="694"/>
      <c r="BF119" s="714" t="s">
        <v>403</v>
      </c>
      <c r="BG119" s="715"/>
      <c r="BH119" s="715"/>
      <c r="BI119" s="716"/>
      <c r="BJ119" s="44"/>
    </row>
    <row r="120" spans="1:62" ht="57" customHeight="1" x14ac:dyDescent="0.45">
      <c r="A120" s="111" t="s">
        <v>321</v>
      </c>
      <c r="B120" s="643" t="s">
        <v>322</v>
      </c>
      <c r="C120" s="644"/>
      <c r="D120" s="644"/>
      <c r="E120" s="644"/>
      <c r="F120" s="644"/>
      <c r="G120" s="644"/>
      <c r="H120" s="644"/>
      <c r="I120" s="644"/>
      <c r="J120" s="644"/>
      <c r="K120" s="644"/>
      <c r="L120" s="644"/>
      <c r="M120" s="644"/>
      <c r="N120" s="644"/>
      <c r="O120" s="645"/>
      <c r="P120" s="325"/>
      <c r="Q120" s="320"/>
      <c r="R120" s="325" t="s">
        <v>432</v>
      </c>
      <c r="S120" s="319"/>
      <c r="T120" s="326" t="s">
        <v>323</v>
      </c>
      <c r="U120" s="320"/>
      <c r="V120" s="325" t="s">
        <v>219</v>
      </c>
      <c r="W120" s="566"/>
      <c r="X120" s="319"/>
      <c r="Y120" s="320"/>
      <c r="Z120" s="325"/>
      <c r="AA120" s="320"/>
      <c r="AB120" s="325" t="s">
        <v>219</v>
      </c>
      <c r="AC120" s="320"/>
      <c r="AD120" s="325"/>
      <c r="AE120" s="319"/>
      <c r="AF120" s="79"/>
      <c r="AG120" s="80"/>
      <c r="AH120" s="81"/>
      <c r="AI120" s="79" t="s">
        <v>323</v>
      </c>
      <c r="AJ120" s="80" t="s">
        <v>219</v>
      </c>
      <c r="AK120" s="81"/>
      <c r="AL120" s="79"/>
      <c r="AM120" s="80"/>
      <c r="AN120" s="81"/>
      <c r="AO120" s="79"/>
      <c r="AP120" s="80"/>
      <c r="AQ120" s="81"/>
      <c r="AR120" s="79"/>
      <c r="AS120" s="80"/>
      <c r="AT120" s="81"/>
      <c r="AU120" s="79"/>
      <c r="AV120" s="80"/>
      <c r="AW120" s="81"/>
      <c r="AX120" s="79"/>
      <c r="AY120" s="80"/>
      <c r="AZ120" s="81"/>
      <c r="BA120" s="79"/>
      <c r="BB120" s="80"/>
      <c r="BC120" s="81"/>
      <c r="BD120" s="693"/>
      <c r="BE120" s="694"/>
      <c r="BF120" s="562" t="s">
        <v>320</v>
      </c>
      <c r="BG120" s="562"/>
      <c r="BH120" s="562"/>
      <c r="BI120" s="563"/>
      <c r="BJ120" s="44"/>
    </row>
    <row r="121" spans="1:62" ht="30.75" customHeight="1" x14ac:dyDescent="0.45">
      <c r="A121" s="111" t="s">
        <v>324</v>
      </c>
      <c r="B121" s="643" t="s">
        <v>325</v>
      </c>
      <c r="C121" s="644"/>
      <c r="D121" s="644"/>
      <c r="E121" s="644"/>
      <c r="F121" s="644"/>
      <c r="G121" s="644"/>
      <c r="H121" s="644"/>
      <c r="I121" s="644"/>
      <c r="J121" s="644"/>
      <c r="K121" s="644"/>
      <c r="L121" s="644"/>
      <c r="M121" s="644"/>
      <c r="N121" s="644"/>
      <c r="O121" s="645"/>
      <c r="P121" s="325"/>
      <c r="Q121" s="320"/>
      <c r="R121" s="325" t="s">
        <v>456</v>
      </c>
      <c r="S121" s="319"/>
      <c r="T121" s="326" t="s">
        <v>326</v>
      </c>
      <c r="U121" s="320"/>
      <c r="V121" s="265" t="s">
        <v>219</v>
      </c>
      <c r="W121" s="327"/>
      <c r="X121" s="280" t="s">
        <v>352</v>
      </c>
      <c r="Y121" s="261"/>
      <c r="Z121" s="265"/>
      <c r="AA121" s="261"/>
      <c r="AB121" s="265"/>
      <c r="AC121" s="261"/>
      <c r="AD121" s="265" t="s">
        <v>218</v>
      </c>
      <c r="AE121" s="280"/>
      <c r="AF121" s="79"/>
      <c r="AG121" s="80"/>
      <c r="AH121" s="81"/>
      <c r="AI121" s="79"/>
      <c r="AJ121" s="80"/>
      <c r="AK121" s="81"/>
      <c r="AL121" s="79"/>
      <c r="AM121" s="80"/>
      <c r="AN121" s="81"/>
      <c r="AO121" s="79" t="s">
        <v>326</v>
      </c>
      <c r="AP121" s="80" t="s">
        <v>219</v>
      </c>
      <c r="AQ121" s="81"/>
      <c r="AR121" s="79"/>
      <c r="AS121" s="80"/>
      <c r="AT121" s="110"/>
      <c r="AU121" s="108"/>
      <c r="AV121" s="109"/>
      <c r="AW121" s="110"/>
      <c r="AX121" s="79"/>
      <c r="AY121" s="80"/>
      <c r="AZ121" s="81"/>
      <c r="BA121" s="79"/>
      <c r="BB121" s="80"/>
      <c r="BC121" s="81"/>
      <c r="BD121" s="360"/>
      <c r="BE121" s="361"/>
      <c r="BF121" s="355" t="s">
        <v>391</v>
      </c>
      <c r="BG121" s="356"/>
      <c r="BH121" s="356"/>
      <c r="BI121" s="357"/>
      <c r="BJ121" s="44"/>
    </row>
    <row r="122" spans="1:62" ht="35.25" customHeight="1" thickBot="1" x14ac:dyDescent="0.5">
      <c r="A122" s="111" t="s">
        <v>328</v>
      </c>
      <c r="B122" s="643" t="s">
        <v>329</v>
      </c>
      <c r="C122" s="644"/>
      <c r="D122" s="644"/>
      <c r="E122" s="644"/>
      <c r="F122" s="644"/>
      <c r="G122" s="644"/>
      <c r="H122" s="644"/>
      <c r="I122" s="644"/>
      <c r="J122" s="644"/>
      <c r="K122" s="644"/>
      <c r="L122" s="644"/>
      <c r="M122" s="644"/>
      <c r="N122" s="644"/>
      <c r="O122" s="645"/>
      <c r="P122" s="325"/>
      <c r="Q122" s="320"/>
      <c r="R122" s="325" t="s">
        <v>449</v>
      </c>
      <c r="S122" s="319"/>
      <c r="T122" s="326" t="s">
        <v>330</v>
      </c>
      <c r="U122" s="320"/>
      <c r="V122" s="325" t="s">
        <v>224</v>
      </c>
      <c r="W122" s="566"/>
      <c r="X122" s="319" t="s">
        <v>219</v>
      </c>
      <c r="Y122" s="320"/>
      <c r="Z122" s="325" t="s">
        <v>217</v>
      </c>
      <c r="AA122" s="320"/>
      <c r="AB122" s="325" t="s">
        <v>327</v>
      </c>
      <c r="AC122" s="320"/>
      <c r="AD122" s="325"/>
      <c r="AE122" s="319"/>
      <c r="AF122" s="79" t="s">
        <v>330</v>
      </c>
      <c r="AG122" s="80" t="s">
        <v>224</v>
      </c>
      <c r="AH122" s="81"/>
      <c r="AI122" s="79"/>
      <c r="AJ122" s="80"/>
      <c r="AK122" s="116"/>
      <c r="AL122" s="79"/>
      <c r="AM122" s="80"/>
      <c r="AN122" s="81"/>
      <c r="AO122" s="117"/>
      <c r="AP122" s="118"/>
      <c r="AQ122" s="116"/>
      <c r="AR122" s="119"/>
      <c r="AS122" s="120"/>
      <c r="AT122" s="116"/>
      <c r="AU122" s="79"/>
      <c r="AV122" s="80"/>
      <c r="AW122" s="116"/>
      <c r="AX122" s="117"/>
      <c r="AY122" s="118"/>
      <c r="AZ122" s="116"/>
      <c r="BA122" s="117"/>
      <c r="BB122" s="118"/>
      <c r="BC122" s="116"/>
      <c r="BD122" s="695"/>
      <c r="BE122" s="696"/>
      <c r="BF122" s="355" t="s">
        <v>390</v>
      </c>
      <c r="BG122" s="356"/>
      <c r="BH122" s="356"/>
      <c r="BI122" s="357"/>
      <c r="BJ122" s="44"/>
    </row>
    <row r="123" spans="1:62" ht="39" customHeight="1" thickBot="1" x14ac:dyDescent="0.25">
      <c r="A123" s="679" t="s">
        <v>143</v>
      </c>
      <c r="B123" s="680"/>
      <c r="C123" s="680"/>
      <c r="D123" s="680"/>
      <c r="E123" s="680"/>
      <c r="F123" s="680"/>
      <c r="G123" s="680"/>
      <c r="H123" s="680"/>
      <c r="I123" s="680"/>
      <c r="J123" s="680"/>
      <c r="K123" s="680"/>
      <c r="L123" s="680"/>
      <c r="M123" s="680"/>
      <c r="N123" s="680"/>
      <c r="O123" s="680"/>
      <c r="P123" s="680"/>
      <c r="Q123" s="680"/>
      <c r="R123" s="680"/>
      <c r="S123" s="681"/>
      <c r="T123" s="622">
        <f>SUM(T27+T65)</f>
        <v>7226</v>
      </c>
      <c r="U123" s="642"/>
      <c r="V123" s="647">
        <f>SUM(V27+V65)</f>
        <v>3256</v>
      </c>
      <c r="W123" s="642"/>
      <c r="X123" s="622">
        <f>SUM(X27+X65)</f>
        <v>1470</v>
      </c>
      <c r="Y123" s="642"/>
      <c r="Z123" s="641">
        <f>SUM(Z27+Z65)</f>
        <v>400</v>
      </c>
      <c r="AA123" s="642"/>
      <c r="AB123" s="641">
        <f>SUM(AB27+AB65)</f>
        <v>1018</v>
      </c>
      <c r="AC123" s="642"/>
      <c r="AD123" s="647">
        <f>SUM(AD27+AD65)</f>
        <v>368</v>
      </c>
      <c r="AE123" s="642"/>
      <c r="AF123" s="121">
        <f t="shared" ref="AF123:BD123" si="24">SUM(AF27+AF65)</f>
        <v>1028</v>
      </c>
      <c r="AG123" s="122">
        <f t="shared" si="24"/>
        <v>530</v>
      </c>
      <c r="AH123" s="205">
        <f t="shared" si="24"/>
        <v>28</v>
      </c>
      <c r="AI123" s="121">
        <f t="shared" si="24"/>
        <v>1056</v>
      </c>
      <c r="AJ123" s="122">
        <f t="shared" si="24"/>
        <v>472</v>
      </c>
      <c r="AK123" s="205">
        <f t="shared" si="24"/>
        <v>29</v>
      </c>
      <c r="AL123" s="121">
        <f t="shared" si="24"/>
        <v>1096</v>
      </c>
      <c r="AM123" s="122">
        <f t="shared" si="24"/>
        <v>478</v>
      </c>
      <c r="AN123" s="205">
        <f t="shared" si="24"/>
        <v>31</v>
      </c>
      <c r="AO123" s="121">
        <f t="shared" si="24"/>
        <v>970</v>
      </c>
      <c r="AP123" s="122">
        <f t="shared" si="24"/>
        <v>460</v>
      </c>
      <c r="AQ123" s="205">
        <f t="shared" si="24"/>
        <v>26</v>
      </c>
      <c r="AR123" s="121">
        <f t="shared" si="24"/>
        <v>1084</v>
      </c>
      <c r="AS123" s="122">
        <f t="shared" si="24"/>
        <v>468</v>
      </c>
      <c r="AT123" s="205">
        <f t="shared" si="24"/>
        <v>29</v>
      </c>
      <c r="AU123" s="121">
        <f t="shared" si="24"/>
        <v>982</v>
      </c>
      <c r="AV123" s="122">
        <f t="shared" si="24"/>
        <v>436</v>
      </c>
      <c r="AW123" s="205">
        <f t="shared" si="24"/>
        <v>25</v>
      </c>
      <c r="AX123" s="121">
        <f t="shared" si="24"/>
        <v>1010</v>
      </c>
      <c r="AY123" s="122">
        <f t="shared" si="24"/>
        <v>412</v>
      </c>
      <c r="AZ123" s="205">
        <f t="shared" si="24"/>
        <v>30</v>
      </c>
      <c r="BA123" s="123">
        <f t="shared" si="24"/>
        <v>0</v>
      </c>
      <c r="BB123" s="124">
        <f t="shared" si="24"/>
        <v>0</v>
      </c>
      <c r="BC123" s="125">
        <f t="shared" si="24"/>
        <v>0</v>
      </c>
      <c r="BD123" s="622">
        <f t="shared" si="24"/>
        <v>198</v>
      </c>
      <c r="BE123" s="623"/>
      <c r="BF123" s="657"/>
      <c r="BG123" s="657"/>
      <c r="BH123" s="657"/>
      <c r="BI123" s="661"/>
      <c r="BJ123" s="44">
        <f t="shared" ref="BJ123" si="25">AF123+AI123+AL123+AO123+AR123+AU123+AX123</f>
        <v>7226</v>
      </c>
    </row>
    <row r="124" spans="1:62" ht="36" customHeight="1" x14ac:dyDescent="0.2">
      <c r="A124" s="567" t="s">
        <v>20</v>
      </c>
      <c r="B124" s="568"/>
      <c r="C124" s="568"/>
      <c r="D124" s="568"/>
      <c r="E124" s="568"/>
      <c r="F124" s="568"/>
      <c r="G124" s="568"/>
      <c r="H124" s="568"/>
      <c r="I124" s="568"/>
      <c r="J124" s="568"/>
      <c r="K124" s="568"/>
      <c r="L124" s="568"/>
      <c r="M124" s="568"/>
      <c r="N124" s="568"/>
      <c r="O124" s="568"/>
      <c r="P124" s="568"/>
      <c r="Q124" s="568"/>
      <c r="R124" s="568"/>
      <c r="S124" s="568"/>
      <c r="T124" s="588"/>
      <c r="U124" s="589"/>
      <c r="V124" s="587"/>
      <c r="W124" s="583"/>
      <c r="X124" s="582"/>
      <c r="Y124" s="589"/>
      <c r="Z124" s="587"/>
      <c r="AA124" s="589"/>
      <c r="AB124" s="587"/>
      <c r="AC124" s="589"/>
      <c r="AD124" s="587"/>
      <c r="AE124" s="582"/>
      <c r="AF124" s="648">
        <f>AG123/18</f>
        <v>29.444444444444443</v>
      </c>
      <c r="AG124" s="649"/>
      <c r="AH124" s="650"/>
      <c r="AI124" s="584">
        <f>AJ123/17</f>
        <v>27.764705882352942</v>
      </c>
      <c r="AJ124" s="585"/>
      <c r="AK124" s="586"/>
      <c r="AL124" s="584">
        <f>AM123/18</f>
        <v>26.555555555555557</v>
      </c>
      <c r="AM124" s="585"/>
      <c r="AN124" s="586"/>
      <c r="AO124" s="648">
        <f>AP123/17</f>
        <v>27.058823529411764</v>
      </c>
      <c r="AP124" s="649"/>
      <c r="AQ124" s="650"/>
      <c r="AR124" s="648">
        <f>AS123/18</f>
        <v>26</v>
      </c>
      <c r="AS124" s="649"/>
      <c r="AT124" s="650"/>
      <c r="AU124" s="648">
        <f>AV123/17</f>
        <v>25.647058823529413</v>
      </c>
      <c r="AV124" s="649"/>
      <c r="AW124" s="650"/>
      <c r="AX124" s="648">
        <f>AY123/16</f>
        <v>25.75</v>
      </c>
      <c r="AY124" s="649"/>
      <c r="AZ124" s="650"/>
      <c r="BA124" s="588"/>
      <c r="BB124" s="582"/>
      <c r="BC124" s="583"/>
      <c r="BD124" s="588"/>
      <c r="BE124" s="583"/>
      <c r="BF124" s="582"/>
      <c r="BG124" s="582"/>
      <c r="BH124" s="582"/>
      <c r="BI124" s="583"/>
      <c r="BJ124" s="44"/>
    </row>
    <row r="125" spans="1:62" ht="36" customHeight="1" x14ac:dyDescent="0.3">
      <c r="A125" s="567" t="s">
        <v>2</v>
      </c>
      <c r="B125" s="568"/>
      <c r="C125" s="568"/>
      <c r="D125" s="568"/>
      <c r="E125" s="568"/>
      <c r="F125" s="568"/>
      <c r="G125" s="568"/>
      <c r="H125" s="568"/>
      <c r="I125" s="568"/>
      <c r="J125" s="568"/>
      <c r="K125" s="568"/>
      <c r="L125" s="568"/>
      <c r="M125" s="568"/>
      <c r="N125" s="568"/>
      <c r="O125" s="568"/>
      <c r="P125" s="568"/>
      <c r="Q125" s="568"/>
      <c r="R125" s="568"/>
      <c r="S125" s="568"/>
      <c r="T125" s="569">
        <f>SUM(AF125:BC125)</f>
        <v>4</v>
      </c>
      <c r="U125" s="570"/>
      <c r="V125" s="564"/>
      <c r="W125" s="571"/>
      <c r="X125" s="565"/>
      <c r="Y125" s="570"/>
      <c r="Z125" s="564"/>
      <c r="AA125" s="570"/>
      <c r="AB125" s="564"/>
      <c r="AC125" s="570"/>
      <c r="AD125" s="564"/>
      <c r="AE125" s="565"/>
      <c r="AF125" s="569"/>
      <c r="AG125" s="565"/>
      <c r="AH125" s="571"/>
      <c r="AI125" s="569"/>
      <c r="AJ125" s="565"/>
      <c r="AK125" s="571"/>
      <c r="AL125" s="569">
        <v>1</v>
      </c>
      <c r="AM125" s="565"/>
      <c r="AN125" s="571"/>
      <c r="AO125" s="569">
        <v>1</v>
      </c>
      <c r="AP125" s="565"/>
      <c r="AQ125" s="571"/>
      <c r="AR125" s="569">
        <v>1</v>
      </c>
      <c r="AS125" s="565"/>
      <c r="AT125" s="571"/>
      <c r="AU125" s="569">
        <v>1</v>
      </c>
      <c r="AV125" s="565"/>
      <c r="AW125" s="571"/>
      <c r="AX125" s="569"/>
      <c r="AY125" s="565"/>
      <c r="AZ125" s="571"/>
      <c r="BA125" s="569"/>
      <c r="BB125" s="565"/>
      <c r="BC125" s="571"/>
      <c r="BD125" s="569"/>
      <c r="BE125" s="571"/>
      <c r="BF125" s="565"/>
      <c r="BG125" s="565"/>
      <c r="BH125" s="565"/>
      <c r="BI125" s="571"/>
    </row>
    <row r="126" spans="1:62" ht="36" customHeight="1" x14ac:dyDescent="0.3">
      <c r="A126" s="567" t="s">
        <v>21</v>
      </c>
      <c r="B126" s="568"/>
      <c r="C126" s="568"/>
      <c r="D126" s="568"/>
      <c r="E126" s="568"/>
      <c r="F126" s="568"/>
      <c r="G126" s="568"/>
      <c r="H126" s="568"/>
      <c r="I126" s="568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  <c r="T126" s="569">
        <f t="shared" ref="T126:T127" si="26">SUM(AF126:BC126)</f>
        <v>30</v>
      </c>
      <c r="U126" s="570"/>
      <c r="V126" s="564"/>
      <c r="W126" s="571"/>
      <c r="X126" s="565"/>
      <c r="Y126" s="570"/>
      <c r="Z126" s="564"/>
      <c r="AA126" s="570"/>
      <c r="AB126" s="564"/>
      <c r="AC126" s="570"/>
      <c r="AD126" s="564"/>
      <c r="AE126" s="565"/>
      <c r="AF126" s="326">
        <v>5</v>
      </c>
      <c r="AG126" s="319"/>
      <c r="AH126" s="566"/>
      <c r="AI126" s="326">
        <v>4</v>
      </c>
      <c r="AJ126" s="319"/>
      <c r="AK126" s="566"/>
      <c r="AL126" s="326">
        <v>5</v>
      </c>
      <c r="AM126" s="319"/>
      <c r="AN126" s="566"/>
      <c r="AO126" s="326">
        <v>4</v>
      </c>
      <c r="AP126" s="319"/>
      <c r="AQ126" s="566"/>
      <c r="AR126" s="326">
        <v>5</v>
      </c>
      <c r="AS126" s="319"/>
      <c r="AT126" s="566"/>
      <c r="AU126" s="260">
        <v>3</v>
      </c>
      <c r="AV126" s="280"/>
      <c r="AW126" s="327"/>
      <c r="AX126" s="326">
        <v>4</v>
      </c>
      <c r="AY126" s="319"/>
      <c r="AZ126" s="566"/>
      <c r="BA126" s="326"/>
      <c r="BB126" s="319"/>
      <c r="BC126" s="566"/>
      <c r="BD126" s="569"/>
      <c r="BE126" s="571"/>
      <c r="BF126" s="565"/>
      <c r="BG126" s="565"/>
      <c r="BH126" s="565"/>
      <c r="BI126" s="571"/>
    </row>
    <row r="127" spans="1:62" ht="39" customHeight="1" thickBot="1" x14ac:dyDescent="0.35">
      <c r="A127" s="646" t="s">
        <v>22</v>
      </c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569">
        <f t="shared" si="26"/>
        <v>24</v>
      </c>
      <c r="U127" s="570"/>
      <c r="V127" s="578"/>
      <c r="W127" s="579"/>
      <c r="X127" s="580"/>
      <c r="Y127" s="632"/>
      <c r="Z127" s="578"/>
      <c r="AA127" s="632"/>
      <c r="AB127" s="578"/>
      <c r="AC127" s="632"/>
      <c r="AD127" s="578"/>
      <c r="AE127" s="580"/>
      <c r="AF127" s="298">
        <v>4</v>
      </c>
      <c r="AG127" s="299"/>
      <c r="AH127" s="300"/>
      <c r="AI127" s="298">
        <v>5</v>
      </c>
      <c r="AJ127" s="299"/>
      <c r="AK127" s="300"/>
      <c r="AL127" s="298">
        <v>3</v>
      </c>
      <c r="AM127" s="299"/>
      <c r="AN127" s="300"/>
      <c r="AO127" s="295">
        <v>5</v>
      </c>
      <c r="AP127" s="296"/>
      <c r="AQ127" s="297"/>
      <c r="AR127" s="295">
        <v>2</v>
      </c>
      <c r="AS127" s="296"/>
      <c r="AT127" s="297"/>
      <c r="AU127" s="295">
        <v>3</v>
      </c>
      <c r="AV127" s="296"/>
      <c r="AW127" s="297"/>
      <c r="AX127" s="295">
        <v>2</v>
      </c>
      <c r="AY127" s="296"/>
      <c r="AZ127" s="297"/>
      <c r="BA127" s="298"/>
      <c r="BB127" s="299"/>
      <c r="BC127" s="300"/>
      <c r="BD127" s="581"/>
      <c r="BE127" s="579"/>
      <c r="BF127" s="580"/>
      <c r="BG127" s="580"/>
      <c r="BH127" s="580"/>
      <c r="BI127" s="579"/>
    </row>
    <row r="128" spans="1:62" ht="39" customHeight="1" thickBot="1" x14ac:dyDescent="0.35">
      <c r="A128" s="691" t="s">
        <v>71</v>
      </c>
      <c r="B128" s="688"/>
      <c r="C128" s="688"/>
      <c r="D128" s="688"/>
      <c r="E128" s="688"/>
      <c r="F128" s="688"/>
      <c r="G128" s="688"/>
      <c r="H128" s="688"/>
      <c r="I128" s="688"/>
      <c r="J128" s="688"/>
      <c r="K128" s="688"/>
      <c r="L128" s="688"/>
      <c r="M128" s="688"/>
      <c r="N128" s="688"/>
      <c r="O128" s="688"/>
      <c r="P128" s="692"/>
      <c r="Q128" s="691" t="s">
        <v>102</v>
      </c>
      <c r="R128" s="688"/>
      <c r="S128" s="688"/>
      <c r="T128" s="688"/>
      <c r="U128" s="688"/>
      <c r="V128" s="688"/>
      <c r="W128" s="688"/>
      <c r="X128" s="688"/>
      <c r="Y128" s="688"/>
      <c r="Z128" s="688"/>
      <c r="AA128" s="688"/>
      <c r="AB128" s="688"/>
      <c r="AC128" s="688"/>
      <c r="AD128" s="688"/>
      <c r="AE128" s="692"/>
      <c r="AF128" s="338" t="s">
        <v>70</v>
      </c>
      <c r="AG128" s="339"/>
      <c r="AH128" s="339"/>
      <c r="AI128" s="339"/>
      <c r="AJ128" s="339"/>
      <c r="AK128" s="339"/>
      <c r="AL128" s="339"/>
      <c r="AM128" s="339"/>
      <c r="AN128" s="339"/>
      <c r="AO128" s="339"/>
      <c r="AP128" s="339"/>
      <c r="AQ128" s="339"/>
      <c r="AR128" s="339"/>
      <c r="AS128" s="339"/>
      <c r="AT128" s="574"/>
      <c r="AU128" s="339" t="s">
        <v>69</v>
      </c>
      <c r="AV128" s="339"/>
      <c r="AW128" s="339"/>
      <c r="AX128" s="339"/>
      <c r="AY128" s="339"/>
      <c r="AZ128" s="339"/>
      <c r="BA128" s="339"/>
      <c r="BB128" s="339"/>
      <c r="BC128" s="339"/>
      <c r="BD128" s="339"/>
      <c r="BE128" s="339"/>
      <c r="BF128" s="339"/>
      <c r="BG128" s="339"/>
      <c r="BH128" s="339"/>
      <c r="BI128" s="574"/>
    </row>
    <row r="129" spans="1:127" ht="60.75" customHeight="1" thickBot="1" x14ac:dyDescent="0.35">
      <c r="A129" s="656" t="s">
        <v>30</v>
      </c>
      <c r="B129" s="657"/>
      <c r="C129" s="657"/>
      <c r="D129" s="657"/>
      <c r="E129" s="657"/>
      <c r="F129" s="657"/>
      <c r="G129" s="658"/>
      <c r="H129" s="575" t="s">
        <v>29</v>
      </c>
      <c r="I129" s="575"/>
      <c r="J129" s="575"/>
      <c r="K129" s="575" t="s">
        <v>31</v>
      </c>
      <c r="L129" s="575"/>
      <c r="M129" s="575"/>
      <c r="N129" s="576" t="s">
        <v>103</v>
      </c>
      <c r="O129" s="575"/>
      <c r="P129" s="577"/>
      <c r="Q129" s="665" t="s">
        <v>30</v>
      </c>
      <c r="R129" s="666"/>
      <c r="S129" s="666"/>
      <c r="T129" s="666"/>
      <c r="U129" s="666"/>
      <c r="V129" s="667"/>
      <c r="W129" s="575" t="s">
        <v>29</v>
      </c>
      <c r="X129" s="575"/>
      <c r="Y129" s="575"/>
      <c r="Z129" s="575" t="s">
        <v>31</v>
      </c>
      <c r="AA129" s="575"/>
      <c r="AB129" s="575"/>
      <c r="AC129" s="576" t="s">
        <v>103</v>
      </c>
      <c r="AD129" s="575"/>
      <c r="AE129" s="577"/>
      <c r="AF129" s="656" t="s">
        <v>29</v>
      </c>
      <c r="AG129" s="657"/>
      <c r="AH129" s="657"/>
      <c r="AI129" s="657"/>
      <c r="AJ129" s="658"/>
      <c r="AK129" s="659" t="s">
        <v>31</v>
      </c>
      <c r="AL129" s="657"/>
      <c r="AM129" s="657"/>
      <c r="AN129" s="657"/>
      <c r="AO129" s="658"/>
      <c r="AP129" s="660" t="s">
        <v>103</v>
      </c>
      <c r="AQ129" s="657"/>
      <c r="AR129" s="657"/>
      <c r="AS129" s="657"/>
      <c r="AT129" s="661"/>
      <c r="AU129" s="751" t="s">
        <v>496</v>
      </c>
      <c r="AV129" s="752"/>
      <c r="AW129" s="752"/>
      <c r="AX129" s="752"/>
      <c r="AY129" s="752"/>
      <c r="AZ129" s="752"/>
      <c r="BA129" s="752"/>
      <c r="BB129" s="752"/>
      <c r="BC129" s="752"/>
      <c r="BD129" s="752"/>
      <c r="BE129" s="752"/>
      <c r="BF129" s="752"/>
      <c r="BG129" s="752"/>
      <c r="BH129" s="752"/>
      <c r="BI129" s="753"/>
    </row>
    <row r="130" spans="1:127" ht="36.75" customHeight="1" x14ac:dyDescent="0.3">
      <c r="A130" s="245" t="s">
        <v>175</v>
      </c>
      <c r="B130" s="246"/>
      <c r="C130" s="246"/>
      <c r="D130" s="246"/>
      <c r="E130" s="246"/>
      <c r="F130" s="246"/>
      <c r="G130" s="247"/>
      <c r="H130" s="251">
        <v>2</v>
      </c>
      <c r="I130" s="252"/>
      <c r="J130" s="253"/>
      <c r="K130" s="251">
        <v>2</v>
      </c>
      <c r="L130" s="252"/>
      <c r="M130" s="253"/>
      <c r="N130" s="251">
        <v>3</v>
      </c>
      <c r="O130" s="252"/>
      <c r="P130" s="257"/>
      <c r="Q130" s="638" t="s">
        <v>177</v>
      </c>
      <c r="R130" s="639"/>
      <c r="S130" s="639"/>
      <c r="T130" s="639"/>
      <c r="U130" s="639"/>
      <c r="V130" s="640"/>
      <c r="W130" s="507">
        <v>4</v>
      </c>
      <c r="X130" s="508"/>
      <c r="Y130" s="533"/>
      <c r="Z130" s="507">
        <v>2</v>
      </c>
      <c r="AA130" s="508"/>
      <c r="AB130" s="533"/>
      <c r="AC130" s="507">
        <v>3</v>
      </c>
      <c r="AD130" s="508"/>
      <c r="AE130" s="308"/>
      <c r="AF130" s="572">
        <v>8</v>
      </c>
      <c r="AG130" s="252"/>
      <c r="AH130" s="252"/>
      <c r="AI130" s="252"/>
      <c r="AJ130" s="253"/>
      <c r="AK130" s="251">
        <v>10</v>
      </c>
      <c r="AL130" s="252"/>
      <c r="AM130" s="252"/>
      <c r="AN130" s="252"/>
      <c r="AO130" s="253"/>
      <c r="AP130" s="700">
        <v>15</v>
      </c>
      <c r="AQ130" s="701"/>
      <c r="AR130" s="701"/>
      <c r="AS130" s="701"/>
      <c r="AT130" s="702"/>
      <c r="AU130" s="754"/>
      <c r="AV130" s="755"/>
      <c r="AW130" s="755"/>
      <c r="AX130" s="755"/>
      <c r="AY130" s="755"/>
      <c r="AZ130" s="755"/>
      <c r="BA130" s="755"/>
      <c r="BB130" s="755"/>
      <c r="BC130" s="755"/>
      <c r="BD130" s="755"/>
      <c r="BE130" s="755"/>
      <c r="BF130" s="755"/>
      <c r="BG130" s="755"/>
      <c r="BH130" s="755"/>
      <c r="BI130" s="756"/>
    </row>
    <row r="131" spans="1:127" ht="54" customHeight="1" x14ac:dyDescent="0.3">
      <c r="A131" s="245"/>
      <c r="B131" s="246"/>
      <c r="C131" s="246"/>
      <c r="D131" s="246"/>
      <c r="E131" s="246"/>
      <c r="F131" s="246"/>
      <c r="G131" s="247"/>
      <c r="H131" s="251"/>
      <c r="I131" s="252"/>
      <c r="J131" s="253"/>
      <c r="K131" s="251"/>
      <c r="L131" s="252"/>
      <c r="M131" s="253"/>
      <c r="N131" s="251"/>
      <c r="O131" s="252"/>
      <c r="P131" s="257"/>
      <c r="Q131" s="269" t="s">
        <v>176</v>
      </c>
      <c r="R131" s="270"/>
      <c r="S131" s="270"/>
      <c r="T131" s="270"/>
      <c r="U131" s="270"/>
      <c r="V131" s="271"/>
      <c r="W131" s="240">
        <v>6</v>
      </c>
      <c r="X131" s="241"/>
      <c r="Y131" s="242"/>
      <c r="Z131" s="240">
        <v>4</v>
      </c>
      <c r="AA131" s="241"/>
      <c r="AB131" s="242"/>
      <c r="AC131" s="240">
        <v>6</v>
      </c>
      <c r="AD131" s="241"/>
      <c r="AE131" s="268"/>
      <c r="AF131" s="572"/>
      <c r="AG131" s="252"/>
      <c r="AH131" s="252"/>
      <c r="AI131" s="252"/>
      <c r="AJ131" s="253"/>
      <c r="AK131" s="251"/>
      <c r="AL131" s="252"/>
      <c r="AM131" s="252"/>
      <c r="AN131" s="252"/>
      <c r="AO131" s="253"/>
      <c r="AP131" s="700"/>
      <c r="AQ131" s="701"/>
      <c r="AR131" s="701"/>
      <c r="AS131" s="701"/>
      <c r="AT131" s="702"/>
      <c r="AU131" s="754"/>
      <c r="AV131" s="755"/>
      <c r="AW131" s="755"/>
      <c r="AX131" s="755"/>
      <c r="AY131" s="755"/>
      <c r="AZ131" s="755"/>
      <c r="BA131" s="755"/>
      <c r="BB131" s="755"/>
      <c r="BC131" s="755"/>
      <c r="BD131" s="755"/>
      <c r="BE131" s="755"/>
      <c r="BF131" s="755"/>
      <c r="BG131" s="755"/>
      <c r="BH131" s="755"/>
      <c r="BI131" s="756"/>
    </row>
    <row r="132" spans="1:127" ht="39" customHeight="1" thickBot="1" x14ac:dyDescent="0.35">
      <c r="A132" s="248"/>
      <c r="B132" s="249"/>
      <c r="C132" s="249"/>
      <c r="D132" s="249"/>
      <c r="E132" s="249"/>
      <c r="F132" s="249"/>
      <c r="G132" s="250"/>
      <c r="H132" s="254"/>
      <c r="I132" s="255"/>
      <c r="J132" s="256"/>
      <c r="K132" s="254"/>
      <c r="L132" s="255"/>
      <c r="M132" s="256"/>
      <c r="N132" s="254"/>
      <c r="O132" s="255"/>
      <c r="P132" s="258"/>
      <c r="Q132" s="682" t="s">
        <v>178</v>
      </c>
      <c r="R132" s="683"/>
      <c r="S132" s="683"/>
      <c r="T132" s="683"/>
      <c r="U132" s="683"/>
      <c r="V132" s="684"/>
      <c r="W132" s="578">
        <v>8</v>
      </c>
      <c r="X132" s="580"/>
      <c r="Y132" s="632"/>
      <c r="Z132" s="578">
        <v>10</v>
      </c>
      <c r="AA132" s="580"/>
      <c r="AB132" s="632"/>
      <c r="AC132" s="236">
        <v>15</v>
      </c>
      <c r="AD132" s="237"/>
      <c r="AE132" s="238"/>
      <c r="AF132" s="573"/>
      <c r="AG132" s="255"/>
      <c r="AH132" s="255"/>
      <c r="AI132" s="255"/>
      <c r="AJ132" s="256"/>
      <c r="AK132" s="254"/>
      <c r="AL132" s="255"/>
      <c r="AM132" s="255"/>
      <c r="AN132" s="255"/>
      <c r="AO132" s="256"/>
      <c r="AP132" s="703"/>
      <c r="AQ132" s="704"/>
      <c r="AR132" s="704"/>
      <c r="AS132" s="704"/>
      <c r="AT132" s="545"/>
      <c r="AU132" s="646"/>
      <c r="AV132" s="757"/>
      <c r="AW132" s="757"/>
      <c r="AX132" s="757"/>
      <c r="AY132" s="757"/>
      <c r="AZ132" s="757"/>
      <c r="BA132" s="757"/>
      <c r="BB132" s="757"/>
      <c r="BC132" s="757"/>
      <c r="BD132" s="757"/>
      <c r="BE132" s="757"/>
      <c r="BF132" s="757"/>
      <c r="BG132" s="757"/>
      <c r="BH132" s="757"/>
      <c r="BI132" s="758"/>
    </row>
    <row r="133" spans="1:127" ht="36.75" customHeight="1" thickBot="1" x14ac:dyDescent="0.35">
      <c r="A133" s="337" t="s">
        <v>118</v>
      </c>
      <c r="B133" s="33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37"/>
      <c r="AQ133" s="337"/>
      <c r="AR133" s="337"/>
      <c r="AS133" s="337"/>
      <c r="AT133" s="337"/>
      <c r="AU133" s="337"/>
      <c r="AV133" s="337"/>
      <c r="AW133" s="337"/>
      <c r="AX133" s="337"/>
      <c r="AY133" s="337"/>
      <c r="AZ133" s="337"/>
      <c r="BA133" s="337"/>
      <c r="BB133" s="337"/>
      <c r="BC133" s="337"/>
      <c r="BD133" s="337"/>
      <c r="BE133" s="337"/>
      <c r="BF133" s="337"/>
      <c r="BG133" s="337"/>
      <c r="BH133" s="337"/>
      <c r="BI133" s="337"/>
    </row>
    <row r="134" spans="1:127" ht="92.25" customHeight="1" thickBot="1" x14ac:dyDescent="0.35">
      <c r="A134" s="338" t="s">
        <v>107</v>
      </c>
      <c r="B134" s="339"/>
      <c r="C134" s="339"/>
      <c r="D134" s="340"/>
      <c r="E134" s="687" t="s">
        <v>108</v>
      </c>
      <c r="F134" s="688"/>
      <c r="G134" s="688"/>
      <c r="H134" s="688"/>
      <c r="I134" s="688"/>
      <c r="J134" s="688"/>
      <c r="K134" s="688"/>
      <c r="L134" s="688"/>
      <c r="M134" s="688"/>
      <c r="N134" s="688"/>
      <c r="O134" s="688"/>
      <c r="P134" s="688"/>
      <c r="Q134" s="688"/>
      <c r="R134" s="688"/>
      <c r="S134" s="688"/>
      <c r="T134" s="688"/>
      <c r="U134" s="688"/>
      <c r="V134" s="688"/>
      <c r="W134" s="688"/>
      <c r="X134" s="688"/>
      <c r="Y134" s="688"/>
      <c r="Z134" s="688"/>
      <c r="AA134" s="688"/>
      <c r="AB134" s="688"/>
      <c r="AC134" s="688"/>
      <c r="AD134" s="688"/>
      <c r="AE134" s="688"/>
      <c r="AF134" s="688"/>
      <c r="AG134" s="688"/>
      <c r="AH134" s="688"/>
      <c r="AI134" s="688"/>
      <c r="AJ134" s="688"/>
      <c r="AK134" s="688"/>
      <c r="AL134" s="688"/>
      <c r="AM134" s="688"/>
      <c r="AN134" s="688"/>
      <c r="AO134" s="688"/>
      <c r="AP134" s="688"/>
      <c r="AQ134" s="688"/>
      <c r="AR134" s="688"/>
      <c r="AS134" s="688"/>
      <c r="AT134" s="688"/>
      <c r="AU134" s="688"/>
      <c r="AV134" s="688"/>
      <c r="AW134" s="688"/>
      <c r="AX134" s="688"/>
      <c r="AY134" s="688"/>
      <c r="AZ134" s="688"/>
      <c r="BA134" s="688"/>
      <c r="BB134" s="688"/>
      <c r="BC134" s="688"/>
      <c r="BD134" s="688"/>
      <c r="BE134" s="688"/>
      <c r="BF134" s="338" t="s">
        <v>411</v>
      </c>
      <c r="BG134" s="339"/>
      <c r="BH134" s="339"/>
      <c r="BI134" s="574"/>
    </row>
    <row r="135" spans="1:127" ht="94.5" customHeight="1" x14ac:dyDescent="0.3">
      <c r="A135" s="326" t="s">
        <v>119</v>
      </c>
      <c r="B135" s="689"/>
      <c r="C135" s="689"/>
      <c r="D135" s="690"/>
      <c r="E135" s="643" t="s">
        <v>270</v>
      </c>
      <c r="F135" s="644"/>
      <c r="G135" s="644"/>
      <c r="H135" s="644"/>
      <c r="I135" s="644"/>
      <c r="J135" s="644"/>
      <c r="K135" s="644"/>
      <c r="L135" s="644"/>
      <c r="M135" s="644"/>
      <c r="N135" s="644"/>
      <c r="O135" s="644"/>
      <c r="P135" s="644"/>
      <c r="Q135" s="644"/>
      <c r="R135" s="644"/>
      <c r="S135" s="644"/>
      <c r="T135" s="644"/>
      <c r="U135" s="644"/>
      <c r="V135" s="644"/>
      <c r="W135" s="644"/>
      <c r="X135" s="644"/>
      <c r="Y135" s="644"/>
      <c r="Z135" s="644"/>
      <c r="AA135" s="644"/>
      <c r="AB135" s="644"/>
      <c r="AC135" s="644"/>
      <c r="AD135" s="644"/>
      <c r="AE135" s="644"/>
      <c r="AF135" s="644"/>
      <c r="AG135" s="644"/>
      <c r="AH135" s="644"/>
      <c r="AI135" s="644"/>
      <c r="AJ135" s="644"/>
      <c r="AK135" s="644"/>
      <c r="AL135" s="644"/>
      <c r="AM135" s="644"/>
      <c r="AN135" s="644"/>
      <c r="AO135" s="644"/>
      <c r="AP135" s="644"/>
      <c r="AQ135" s="644"/>
      <c r="AR135" s="644"/>
      <c r="AS135" s="644"/>
      <c r="AT135" s="644"/>
      <c r="AU135" s="644"/>
      <c r="AV135" s="644"/>
      <c r="AW135" s="644"/>
      <c r="AX135" s="644"/>
      <c r="AY135" s="644"/>
      <c r="AZ135" s="644"/>
      <c r="BA135" s="644"/>
      <c r="BB135" s="644"/>
      <c r="BC135" s="644"/>
      <c r="BD135" s="644"/>
      <c r="BE135" s="644"/>
      <c r="BF135" s="341" t="s">
        <v>455</v>
      </c>
      <c r="BG135" s="342"/>
      <c r="BH135" s="342"/>
      <c r="BI135" s="343"/>
    </row>
    <row r="136" spans="1:127" ht="30" customHeight="1" x14ac:dyDescent="0.3">
      <c r="A136" s="569" t="s">
        <v>120</v>
      </c>
      <c r="B136" s="565"/>
      <c r="C136" s="565"/>
      <c r="D136" s="570"/>
      <c r="E136" s="344" t="s">
        <v>269</v>
      </c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5"/>
      <c r="BF136" s="341" t="s">
        <v>112</v>
      </c>
      <c r="BG136" s="671"/>
      <c r="BH136" s="671"/>
      <c r="BI136" s="672"/>
    </row>
    <row r="137" spans="1:127" s="5" customFormat="1" ht="36.75" customHeight="1" x14ac:dyDescent="0.3">
      <c r="A137" s="588" t="s">
        <v>126</v>
      </c>
      <c r="B137" s="582"/>
      <c r="C137" s="582"/>
      <c r="D137" s="589"/>
      <c r="E137" s="590" t="s">
        <v>397</v>
      </c>
      <c r="F137" s="591"/>
      <c r="G137" s="591"/>
      <c r="H137" s="591"/>
      <c r="I137" s="591"/>
      <c r="J137" s="591"/>
      <c r="K137" s="591"/>
      <c r="L137" s="591"/>
      <c r="M137" s="591"/>
      <c r="N137" s="591"/>
      <c r="O137" s="591"/>
      <c r="P137" s="591"/>
      <c r="Q137" s="591"/>
      <c r="R137" s="591"/>
      <c r="S137" s="591"/>
      <c r="T137" s="591"/>
      <c r="U137" s="591"/>
      <c r="V137" s="591"/>
      <c r="W137" s="591"/>
      <c r="X137" s="591"/>
      <c r="Y137" s="591"/>
      <c r="Z137" s="591"/>
      <c r="AA137" s="591"/>
      <c r="AB137" s="591"/>
      <c r="AC137" s="591"/>
      <c r="AD137" s="591"/>
      <c r="AE137" s="591"/>
      <c r="AF137" s="591"/>
      <c r="AG137" s="591"/>
      <c r="AH137" s="591"/>
      <c r="AI137" s="591"/>
      <c r="AJ137" s="591"/>
      <c r="AK137" s="591"/>
      <c r="AL137" s="591"/>
      <c r="AM137" s="591"/>
      <c r="AN137" s="591"/>
      <c r="AO137" s="591"/>
      <c r="AP137" s="591"/>
      <c r="AQ137" s="591"/>
      <c r="AR137" s="591"/>
      <c r="AS137" s="591"/>
      <c r="AT137" s="591"/>
      <c r="AU137" s="591"/>
      <c r="AV137" s="591"/>
      <c r="AW137" s="591"/>
      <c r="AX137" s="591"/>
      <c r="AY137" s="591"/>
      <c r="AZ137" s="591"/>
      <c r="BA137" s="591"/>
      <c r="BB137" s="591"/>
      <c r="BC137" s="591"/>
      <c r="BD137" s="591"/>
      <c r="BE137" s="592"/>
      <c r="BF137" s="593" t="s">
        <v>394</v>
      </c>
      <c r="BG137" s="594"/>
      <c r="BH137" s="594"/>
      <c r="BI137" s="595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s="5" customFormat="1" ht="32.25" customHeight="1" x14ac:dyDescent="0.3">
      <c r="A138" s="588" t="s">
        <v>127</v>
      </c>
      <c r="B138" s="685"/>
      <c r="C138" s="685"/>
      <c r="D138" s="686"/>
      <c r="E138" s="345" t="s">
        <v>266</v>
      </c>
      <c r="F138" s="705"/>
      <c r="G138" s="705"/>
      <c r="H138" s="705"/>
      <c r="I138" s="705"/>
      <c r="J138" s="705"/>
      <c r="K138" s="705"/>
      <c r="L138" s="705"/>
      <c r="M138" s="705"/>
      <c r="N138" s="705"/>
      <c r="O138" s="705"/>
      <c r="P138" s="705"/>
      <c r="Q138" s="705"/>
      <c r="R138" s="705"/>
      <c r="S138" s="705"/>
      <c r="T138" s="705"/>
      <c r="U138" s="705"/>
      <c r="V138" s="705"/>
      <c r="W138" s="705"/>
      <c r="X138" s="705"/>
      <c r="Y138" s="705"/>
      <c r="Z138" s="705"/>
      <c r="AA138" s="705"/>
      <c r="AB138" s="705"/>
      <c r="AC138" s="705"/>
      <c r="AD138" s="705"/>
      <c r="AE138" s="705"/>
      <c r="AF138" s="705"/>
      <c r="AG138" s="705"/>
      <c r="AH138" s="705"/>
      <c r="AI138" s="705"/>
      <c r="AJ138" s="705"/>
      <c r="AK138" s="705"/>
      <c r="AL138" s="705"/>
      <c r="AM138" s="705"/>
      <c r="AN138" s="705"/>
      <c r="AO138" s="705"/>
      <c r="AP138" s="705"/>
      <c r="AQ138" s="705"/>
      <c r="AR138" s="705"/>
      <c r="AS138" s="705"/>
      <c r="AT138" s="705"/>
      <c r="AU138" s="705"/>
      <c r="AV138" s="705"/>
      <c r="AW138" s="705"/>
      <c r="AX138" s="705"/>
      <c r="AY138" s="705"/>
      <c r="AZ138" s="705"/>
      <c r="BA138" s="705"/>
      <c r="BB138" s="705"/>
      <c r="BC138" s="705"/>
      <c r="BD138" s="705"/>
      <c r="BE138" s="705"/>
      <c r="BF138" s="341" t="s">
        <v>159</v>
      </c>
      <c r="BG138" s="342"/>
      <c r="BH138" s="342"/>
      <c r="BI138" s="343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s="5" customFormat="1" ht="63" customHeight="1" x14ac:dyDescent="0.3">
      <c r="A139" s="569" t="s">
        <v>134</v>
      </c>
      <c r="B139" s="630"/>
      <c r="C139" s="630"/>
      <c r="D139" s="631"/>
      <c r="E139" s="276" t="s">
        <v>271</v>
      </c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  <c r="X139" s="336"/>
      <c r="Y139" s="336"/>
      <c r="Z139" s="336"/>
      <c r="AA139" s="336"/>
      <c r="AB139" s="336"/>
      <c r="AC139" s="336"/>
      <c r="AD139" s="336"/>
      <c r="AE139" s="336"/>
      <c r="AF139" s="336"/>
      <c r="AG139" s="336"/>
      <c r="AH139" s="336"/>
      <c r="AI139" s="336"/>
      <c r="AJ139" s="336"/>
      <c r="AK139" s="336"/>
      <c r="AL139" s="336"/>
      <c r="AM139" s="336"/>
      <c r="AN139" s="336"/>
      <c r="AO139" s="336"/>
      <c r="AP139" s="336"/>
      <c r="AQ139" s="336"/>
      <c r="AR139" s="336"/>
      <c r="AS139" s="336"/>
      <c r="AT139" s="336"/>
      <c r="AU139" s="336"/>
      <c r="AV139" s="336"/>
      <c r="AW139" s="336"/>
      <c r="AX139" s="336"/>
      <c r="AY139" s="336"/>
      <c r="AZ139" s="336"/>
      <c r="BA139" s="336"/>
      <c r="BB139" s="336"/>
      <c r="BC139" s="336"/>
      <c r="BD139" s="336"/>
      <c r="BE139" s="336"/>
      <c r="BF139" s="673" t="s">
        <v>493</v>
      </c>
      <c r="BG139" s="674"/>
      <c r="BH139" s="674"/>
      <c r="BI139" s="675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s="5" customFormat="1" ht="60" customHeight="1" x14ac:dyDescent="0.3">
      <c r="A140" s="569" t="s">
        <v>135</v>
      </c>
      <c r="B140" s="630"/>
      <c r="C140" s="630"/>
      <c r="D140" s="631"/>
      <c r="E140" s="373" t="s">
        <v>272</v>
      </c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4"/>
      <c r="BF140" s="330" t="s">
        <v>494</v>
      </c>
      <c r="BG140" s="331"/>
      <c r="BH140" s="331"/>
      <c r="BI140" s="332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s="5" customFormat="1" ht="33" customHeight="1" thickBot="1" x14ac:dyDescent="0.35">
      <c r="A141" s="581" t="s">
        <v>189</v>
      </c>
      <c r="B141" s="663"/>
      <c r="C141" s="663"/>
      <c r="D141" s="664"/>
      <c r="E141" s="697" t="s">
        <v>267</v>
      </c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3"/>
      <c r="R141" s="683"/>
      <c r="S141" s="683"/>
      <c r="T141" s="683"/>
      <c r="U141" s="683"/>
      <c r="V141" s="683"/>
      <c r="W141" s="683"/>
      <c r="X141" s="683"/>
      <c r="Y141" s="683"/>
      <c r="Z141" s="683"/>
      <c r="AA141" s="683"/>
      <c r="AB141" s="683"/>
      <c r="AC141" s="683"/>
      <c r="AD141" s="683"/>
      <c r="AE141" s="683"/>
      <c r="AF141" s="683"/>
      <c r="AG141" s="683"/>
      <c r="AH141" s="683"/>
      <c r="AI141" s="683"/>
      <c r="AJ141" s="683"/>
      <c r="AK141" s="683"/>
      <c r="AL141" s="683"/>
      <c r="AM141" s="683"/>
      <c r="AN141" s="683"/>
      <c r="AO141" s="683"/>
      <c r="AP141" s="683"/>
      <c r="AQ141" s="683"/>
      <c r="AR141" s="683"/>
      <c r="AS141" s="683"/>
      <c r="AT141" s="683"/>
      <c r="AU141" s="683"/>
      <c r="AV141" s="683"/>
      <c r="AW141" s="683"/>
      <c r="AX141" s="683"/>
      <c r="AY141" s="683"/>
      <c r="AZ141" s="683"/>
      <c r="BA141" s="683"/>
      <c r="BB141" s="683"/>
      <c r="BC141" s="683"/>
      <c r="BD141" s="683"/>
      <c r="BE141" s="683"/>
      <c r="BF141" s="333" t="s">
        <v>158</v>
      </c>
      <c r="BG141" s="334"/>
      <c r="BH141" s="334"/>
      <c r="BI141" s="335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s="5" customFormat="1" ht="99.75" customHeight="1" thickBot="1" x14ac:dyDescent="0.35">
      <c r="A142" s="338" t="s">
        <v>107</v>
      </c>
      <c r="B142" s="339"/>
      <c r="C142" s="339"/>
      <c r="D142" s="340"/>
      <c r="E142" s="687" t="s">
        <v>108</v>
      </c>
      <c r="F142" s="688"/>
      <c r="G142" s="688"/>
      <c r="H142" s="688"/>
      <c r="I142" s="688"/>
      <c r="J142" s="688"/>
      <c r="K142" s="688"/>
      <c r="L142" s="688"/>
      <c r="M142" s="688"/>
      <c r="N142" s="688"/>
      <c r="O142" s="688"/>
      <c r="P142" s="688"/>
      <c r="Q142" s="688"/>
      <c r="R142" s="688"/>
      <c r="S142" s="688"/>
      <c r="T142" s="688"/>
      <c r="U142" s="688"/>
      <c r="V142" s="688"/>
      <c r="W142" s="688"/>
      <c r="X142" s="688"/>
      <c r="Y142" s="688"/>
      <c r="Z142" s="688"/>
      <c r="AA142" s="688"/>
      <c r="AB142" s="688"/>
      <c r="AC142" s="688"/>
      <c r="AD142" s="688"/>
      <c r="AE142" s="688"/>
      <c r="AF142" s="688"/>
      <c r="AG142" s="688"/>
      <c r="AH142" s="688"/>
      <c r="AI142" s="688"/>
      <c r="AJ142" s="688"/>
      <c r="AK142" s="688"/>
      <c r="AL142" s="688"/>
      <c r="AM142" s="688"/>
      <c r="AN142" s="688"/>
      <c r="AO142" s="688"/>
      <c r="AP142" s="688"/>
      <c r="AQ142" s="688"/>
      <c r="AR142" s="688"/>
      <c r="AS142" s="688"/>
      <c r="AT142" s="688"/>
      <c r="AU142" s="688"/>
      <c r="AV142" s="688"/>
      <c r="AW142" s="688"/>
      <c r="AX142" s="688"/>
      <c r="AY142" s="688"/>
      <c r="AZ142" s="688"/>
      <c r="BA142" s="688"/>
      <c r="BB142" s="688"/>
      <c r="BC142" s="688"/>
      <c r="BD142" s="688"/>
      <c r="BE142" s="688"/>
      <c r="BF142" s="338" t="s">
        <v>411</v>
      </c>
      <c r="BG142" s="339"/>
      <c r="BH142" s="339"/>
      <c r="BI142" s="574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s="5" customFormat="1" ht="33" customHeight="1" x14ac:dyDescent="0.3">
      <c r="A143" s="780" t="s">
        <v>190</v>
      </c>
      <c r="B143" s="781"/>
      <c r="C143" s="781"/>
      <c r="D143" s="782"/>
      <c r="E143" s="636" t="s">
        <v>265</v>
      </c>
      <c r="F143" s="637"/>
      <c r="G143" s="637"/>
      <c r="H143" s="637"/>
      <c r="I143" s="637"/>
      <c r="J143" s="637"/>
      <c r="K143" s="637"/>
      <c r="L143" s="637"/>
      <c r="M143" s="637"/>
      <c r="N143" s="637"/>
      <c r="O143" s="637"/>
      <c r="P143" s="637"/>
      <c r="Q143" s="637"/>
      <c r="R143" s="637"/>
      <c r="S143" s="637"/>
      <c r="T143" s="637"/>
      <c r="U143" s="637"/>
      <c r="V143" s="637"/>
      <c r="W143" s="637"/>
      <c r="X143" s="637"/>
      <c r="Y143" s="637"/>
      <c r="Z143" s="637"/>
      <c r="AA143" s="637"/>
      <c r="AB143" s="637"/>
      <c r="AC143" s="637"/>
      <c r="AD143" s="637"/>
      <c r="AE143" s="637"/>
      <c r="AF143" s="637"/>
      <c r="AG143" s="637"/>
      <c r="AH143" s="637"/>
      <c r="AI143" s="637"/>
      <c r="AJ143" s="637"/>
      <c r="AK143" s="637"/>
      <c r="AL143" s="637"/>
      <c r="AM143" s="637"/>
      <c r="AN143" s="637"/>
      <c r="AO143" s="637"/>
      <c r="AP143" s="637"/>
      <c r="AQ143" s="637"/>
      <c r="AR143" s="637"/>
      <c r="AS143" s="637"/>
      <c r="AT143" s="637"/>
      <c r="AU143" s="637"/>
      <c r="AV143" s="637"/>
      <c r="AW143" s="637"/>
      <c r="AX143" s="637"/>
      <c r="AY143" s="637"/>
      <c r="AZ143" s="637"/>
      <c r="BA143" s="637"/>
      <c r="BB143" s="637"/>
      <c r="BC143" s="637"/>
      <c r="BD143" s="637"/>
      <c r="BE143" s="637"/>
      <c r="BF143" s="633" t="s">
        <v>113</v>
      </c>
      <c r="BG143" s="634"/>
      <c r="BH143" s="634"/>
      <c r="BI143" s="635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s="5" customFormat="1" ht="33" customHeight="1" x14ac:dyDescent="0.3">
      <c r="A144" s="260" t="s">
        <v>191</v>
      </c>
      <c r="B144" s="371"/>
      <c r="C144" s="371"/>
      <c r="D144" s="372"/>
      <c r="E144" s="344" t="s">
        <v>268</v>
      </c>
      <c r="F144" s="344"/>
      <c r="G144" s="344"/>
      <c r="H144" s="344"/>
      <c r="I144" s="344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344"/>
      <c r="AN144" s="344"/>
      <c r="AO144" s="344"/>
      <c r="AP144" s="344"/>
      <c r="AQ144" s="344"/>
      <c r="AR144" s="344"/>
      <c r="AS144" s="344"/>
      <c r="AT144" s="344"/>
      <c r="AU144" s="344"/>
      <c r="AV144" s="344"/>
      <c r="AW144" s="344"/>
      <c r="AX144" s="344"/>
      <c r="AY144" s="344"/>
      <c r="AZ144" s="344"/>
      <c r="BA144" s="344"/>
      <c r="BB144" s="344"/>
      <c r="BC144" s="344"/>
      <c r="BD144" s="344"/>
      <c r="BE144" s="345"/>
      <c r="BF144" s="341" t="s">
        <v>114</v>
      </c>
      <c r="BG144" s="671"/>
      <c r="BH144" s="671"/>
      <c r="BI144" s="672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  <row r="145" spans="1:127" s="5" customFormat="1" ht="33" customHeight="1" x14ac:dyDescent="0.3">
      <c r="A145" s="588" t="s">
        <v>320</v>
      </c>
      <c r="B145" s="582"/>
      <c r="C145" s="582"/>
      <c r="D145" s="589"/>
      <c r="E145" s="590" t="s">
        <v>396</v>
      </c>
      <c r="F145" s="591"/>
      <c r="G145" s="591"/>
      <c r="H145" s="591"/>
      <c r="I145" s="591"/>
      <c r="J145" s="591"/>
      <c r="K145" s="591"/>
      <c r="L145" s="591"/>
      <c r="M145" s="591"/>
      <c r="N145" s="591"/>
      <c r="O145" s="591"/>
      <c r="P145" s="591"/>
      <c r="Q145" s="591"/>
      <c r="R145" s="591"/>
      <c r="S145" s="591"/>
      <c r="T145" s="591"/>
      <c r="U145" s="591"/>
      <c r="V145" s="591"/>
      <c r="W145" s="591"/>
      <c r="X145" s="591"/>
      <c r="Y145" s="591"/>
      <c r="Z145" s="591"/>
      <c r="AA145" s="591"/>
      <c r="AB145" s="591"/>
      <c r="AC145" s="591"/>
      <c r="AD145" s="591"/>
      <c r="AE145" s="591"/>
      <c r="AF145" s="591"/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1"/>
      <c r="AR145" s="591"/>
      <c r="AS145" s="591"/>
      <c r="AT145" s="591"/>
      <c r="AU145" s="591"/>
      <c r="AV145" s="591"/>
      <c r="AW145" s="591"/>
      <c r="AX145" s="591"/>
      <c r="AY145" s="591"/>
      <c r="AZ145" s="591"/>
      <c r="BA145" s="591"/>
      <c r="BB145" s="591"/>
      <c r="BC145" s="591"/>
      <c r="BD145" s="591"/>
      <c r="BE145" s="592"/>
      <c r="BF145" s="593" t="s">
        <v>321</v>
      </c>
      <c r="BG145" s="594"/>
      <c r="BH145" s="594"/>
      <c r="BI145" s="595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46" spans="1:127" s="5" customFormat="1" ht="33" customHeight="1" x14ac:dyDescent="0.3">
      <c r="A146" s="588" t="s">
        <v>393</v>
      </c>
      <c r="B146" s="582"/>
      <c r="C146" s="582"/>
      <c r="D146" s="589"/>
      <c r="E146" s="698" t="s">
        <v>398</v>
      </c>
      <c r="F146" s="698"/>
      <c r="G146" s="698"/>
      <c r="H146" s="698"/>
      <c r="I146" s="698"/>
      <c r="J146" s="698"/>
      <c r="K146" s="698"/>
      <c r="L146" s="698"/>
      <c r="M146" s="698"/>
      <c r="N146" s="698"/>
      <c r="O146" s="698"/>
      <c r="P146" s="698"/>
      <c r="Q146" s="698"/>
      <c r="R146" s="698"/>
      <c r="S146" s="698"/>
      <c r="T146" s="698"/>
      <c r="U146" s="698"/>
      <c r="V146" s="698"/>
      <c r="W146" s="698"/>
      <c r="X146" s="698"/>
      <c r="Y146" s="698"/>
      <c r="Z146" s="698"/>
      <c r="AA146" s="698"/>
      <c r="AB146" s="698"/>
      <c r="AC146" s="698"/>
      <c r="AD146" s="698"/>
      <c r="AE146" s="698"/>
      <c r="AF146" s="698"/>
      <c r="AG146" s="698"/>
      <c r="AH146" s="698"/>
      <c r="AI146" s="698"/>
      <c r="AJ146" s="698"/>
      <c r="AK146" s="698"/>
      <c r="AL146" s="698"/>
      <c r="AM146" s="698"/>
      <c r="AN146" s="698"/>
      <c r="AO146" s="698"/>
      <c r="AP146" s="698"/>
      <c r="AQ146" s="698"/>
      <c r="AR146" s="698"/>
      <c r="AS146" s="698"/>
      <c r="AT146" s="698"/>
      <c r="AU146" s="698"/>
      <c r="AV146" s="698"/>
      <c r="AW146" s="698"/>
      <c r="AX146" s="698"/>
      <c r="AY146" s="698"/>
      <c r="AZ146" s="698"/>
      <c r="BA146" s="698"/>
      <c r="BB146" s="698"/>
      <c r="BC146" s="698"/>
      <c r="BD146" s="698"/>
      <c r="BE146" s="699"/>
      <c r="BF146" s="676" t="s">
        <v>115</v>
      </c>
      <c r="BG146" s="677"/>
      <c r="BH146" s="677"/>
      <c r="BI146" s="678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</row>
    <row r="147" spans="1:127" s="5" customFormat="1" ht="33" customHeight="1" x14ac:dyDescent="0.3">
      <c r="A147" s="569" t="s">
        <v>400</v>
      </c>
      <c r="B147" s="565"/>
      <c r="C147" s="565"/>
      <c r="D147" s="570"/>
      <c r="E147" s="662" t="s">
        <v>399</v>
      </c>
      <c r="F147" s="662"/>
      <c r="G147" s="662"/>
      <c r="H147" s="662"/>
      <c r="I147" s="662"/>
      <c r="J147" s="662"/>
      <c r="K147" s="662"/>
      <c r="L147" s="662"/>
      <c r="M147" s="662"/>
      <c r="N147" s="662"/>
      <c r="O147" s="662"/>
      <c r="P147" s="662"/>
      <c r="Q147" s="662"/>
      <c r="R147" s="662"/>
      <c r="S147" s="662"/>
      <c r="T147" s="662"/>
      <c r="U147" s="662"/>
      <c r="V147" s="662"/>
      <c r="W147" s="662"/>
      <c r="X147" s="662"/>
      <c r="Y147" s="662"/>
      <c r="Z147" s="662"/>
      <c r="AA147" s="662"/>
      <c r="AB147" s="662"/>
      <c r="AC147" s="662"/>
      <c r="AD147" s="662"/>
      <c r="AE147" s="662"/>
      <c r="AF147" s="662"/>
      <c r="AG147" s="662"/>
      <c r="AH147" s="662"/>
      <c r="AI147" s="662"/>
      <c r="AJ147" s="662"/>
      <c r="AK147" s="662"/>
      <c r="AL147" s="662"/>
      <c r="AM147" s="662"/>
      <c r="AN147" s="662"/>
      <c r="AO147" s="662"/>
      <c r="AP147" s="662"/>
      <c r="AQ147" s="662"/>
      <c r="AR147" s="662"/>
      <c r="AS147" s="662"/>
      <c r="AT147" s="662"/>
      <c r="AU147" s="662"/>
      <c r="AV147" s="662"/>
      <c r="AW147" s="662"/>
      <c r="AX147" s="662"/>
      <c r="AY147" s="662"/>
      <c r="AZ147" s="662"/>
      <c r="BA147" s="662"/>
      <c r="BB147" s="662"/>
      <c r="BC147" s="662"/>
      <c r="BD147" s="662"/>
      <c r="BE147" s="643"/>
      <c r="BF147" s="602" t="s">
        <v>115</v>
      </c>
      <c r="BG147" s="603"/>
      <c r="BH147" s="603"/>
      <c r="BI147" s="604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</row>
    <row r="148" spans="1:127" s="5" customFormat="1" ht="33" customHeight="1" x14ac:dyDescent="0.3">
      <c r="A148" s="260" t="s">
        <v>401</v>
      </c>
      <c r="B148" s="371"/>
      <c r="C148" s="371"/>
      <c r="D148" s="372"/>
      <c r="E148" s="235" t="s">
        <v>464</v>
      </c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76"/>
      <c r="BF148" s="605" t="s">
        <v>153</v>
      </c>
      <c r="BG148" s="606"/>
      <c r="BH148" s="606"/>
      <c r="BI148" s="607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</row>
    <row r="149" spans="1:127" s="5" customFormat="1" ht="33.75" customHeight="1" x14ac:dyDescent="0.3">
      <c r="A149" s="654" t="s">
        <v>402</v>
      </c>
      <c r="B149" s="655"/>
      <c r="C149" s="655"/>
      <c r="D149" s="655"/>
      <c r="E149" s="670" t="s">
        <v>465</v>
      </c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6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36"/>
      <c r="AX149" s="336"/>
      <c r="AY149" s="336"/>
      <c r="AZ149" s="336"/>
      <c r="BA149" s="336"/>
      <c r="BB149" s="336"/>
      <c r="BC149" s="336"/>
      <c r="BD149" s="336"/>
      <c r="BE149" s="370"/>
      <c r="BF149" s="292" t="s">
        <v>153</v>
      </c>
      <c r="BG149" s="293"/>
      <c r="BH149" s="293"/>
      <c r="BI149" s="294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s="5" customFormat="1" ht="36.75" customHeight="1" thickBot="1" x14ac:dyDescent="0.35">
      <c r="A150" s="295" t="s">
        <v>403</v>
      </c>
      <c r="B150" s="616"/>
      <c r="C150" s="616"/>
      <c r="D150" s="617"/>
      <c r="E150" s="652" t="s">
        <v>395</v>
      </c>
      <c r="F150" s="652"/>
      <c r="G150" s="652"/>
      <c r="H150" s="652"/>
      <c r="I150" s="652"/>
      <c r="J150" s="652"/>
      <c r="K150" s="652"/>
      <c r="L150" s="652"/>
      <c r="M150" s="652"/>
      <c r="N150" s="652"/>
      <c r="O150" s="652"/>
      <c r="P150" s="652"/>
      <c r="Q150" s="652"/>
      <c r="R150" s="652"/>
      <c r="S150" s="652"/>
      <c r="T150" s="652"/>
      <c r="U150" s="652"/>
      <c r="V150" s="652"/>
      <c r="W150" s="652"/>
      <c r="X150" s="652"/>
      <c r="Y150" s="652"/>
      <c r="Z150" s="652"/>
      <c r="AA150" s="652"/>
      <c r="AB150" s="652"/>
      <c r="AC150" s="652"/>
      <c r="AD150" s="652"/>
      <c r="AE150" s="652"/>
      <c r="AF150" s="652"/>
      <c r="AG150" s="652"/>
      <c r="AH150" s="652"/>
      <c r="AI150" s="652"/>
      <c r="AJ150" s="652"/>
      <c r="AK150" s="652"/>
      <c r="AL150" s="652"/>
      <c r="AM150" s="652"/>
      <c r="AN150" s="652"/>
      <c r="AO150" s="652"/>
      <c r="AP150" s="652"/>
      <c r="AQ150" s="652"/>
      <c r="AR150" s="652"/>
      <c r="AS150" s="652"/>
      <c r="AT150" s="652"/>
      <c r="AU150" s="652"/>
      <c r="AV150" s="652"/>
      <c r="AW150" s="652"/>
      <c r="AX150" s="652"/>
      <c r="AY150" s="652"/>
      <c r="AZ150" s="652"/>
      <c r="BA150" s="652"/>
      <c r="BB150" s="652"/>
      <c r="BC150" s="652"/>
      <c r="BD150" s="652"/>
      <c r="BE150" s="653"/>
      <c r="BF150" s="599" t="s">
        <v>360</v>
      </c>
      <c r="BG150" s="600"/>
      <c r="BH150" s="600"/>
      <c r="BI150" s="60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s="5" customFormat="1" ht="33" customHeight="1" x14ac:dyDescent="0.3">
      <c r="A151" s="402" t="s">
        <v>121</v>
      </c>
      <c r="B151" s="537"/>
      <c r="C151" s="537"/>
      <c r="D151" s="403"/>
      <c r="E151" s="611" t="s">
        <v>200</v>
      </c>
      <c r="F151" s="612"/>
      <c r="G151" s="612"/>
      <c r="H151" s="612"/>
      <c r="I151" s="612"/>
      <c r="J151" s="612"/>
      <c r="K151" s="612"/>
      <c r="L151" s="612"/>
      <c r="M151" s="612"/>
      <c r="N151" s="612"/>
      <c r="O151" s="612"/>
      <c r="P151" s="612"/>
      <c r="Q151" s="612"/>
      <c r="R151" s="612"/>
      <c r="S151" s="612"/>
      <c r="T151" s="612"/>
      <c r="U151" s="612"/>
      <c r="V151" s="612"/>
      <c r="W151" s="612"/>
      <c r="X151" s="612"/>
      <c r="Y151" s="612"/>
      <c r="Z151" s="612"/>
      <c r="AA151" s="612"/>
      <c r="AB151" s="612"/>
      <c r="AC151" s="612"/>
      <c r="AD151" s="612"/>
      <c r="AE151" s="612"/>
      <c r="AF151" s="612"/>
      <c r="AG151" s="612"/>
      <c r="AH151" s="612"/>
      <c r="AI151" s="612"/>
      <c r="AJ151" s="612"/>
      <c r="AK151" s="612"/>
      <c r="AL151" s="612"/>
      <c r="AM151" s="612"/>
      <c r="AN151" s="612"/>
      <c r="AO151" s="612"/>
      <c r="AP151" s="612"/>
      <c r="AQ151" s="612"/>
      <c r="AR151" s="612"/>
      <c r="AS151" s="612"/>
      <c r="AT151" s="612"/>
      <c r="AU151" s="612"/>
      <c r="AV151" s="612"/>
      <c r="AW151" s="612"/>
      <c r="AX151" s="612"/>
      <c r="AY151" s="612"/>
      <c r="AZ151" s="612"/>
      <c r="BA151" s="612"/>
      <c r="BB151" s="612"/>
      <c r="BC151" s="612"/>
      <c r="BD151" s="612"/>
      <c r="BE151" s="612"/>
      <c r="BF151" s="608" t="s">
        <v>123</v>
      </c>
      <c r="BG151" s="609"/>
      <c r="BH151" s="609"/>
      <c r="BI151" s="610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5" customFormat="1" ht="68.25" customHeight="1" x14ac:dyDescent="0.3">
      <c r="A152" s="260" t="s">
        <v>122</v>
      </c>
      <c r="B152" s="371"/>
      <c r="C152" s="371"/>
      <c r="D152" s="372"/>
      <c r="E152" s="276" t="s">
        <v>230</v>
      </c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6"/>
      <c r="AD152" s="336"/>
      <c r="AE152" s="336"/>
      <c r="AF152" s="336"/>
      <c r="AG152" s="336"/>
      <c r="AH152" s="336"/>
      <c r="AI152" s="336"/>
      <c r="AJ152" s="336"/>
      <c r="AK152" s="336"/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36"/>
      <c r="BD152" s="336"/>
      <c r="BE152" s="336"/>
      <c r="BF152" s="292" t="s">
        <v>439</v>
      </c>
      <c r="BG152" s="293"/>
      <c r="BH152" s="293"/>
      <c r="BI152" s="294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s="5" customFormat="1" ht="64.5" customHeight="1" x14ac:dyDescent="0.3">
      <c r="A153" s="260" t="s">
        <v>128</v>
      </c>
      <c r="B153" s="371"/>
      <c r="C153" s="371"/>
      <c r="D153" s="372"/>
      <c r="E153" s="276" t="s">
        <v>362</v>
      </c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6"/>
      <c r="AW153" s="336"/>
      <c r="AX153" s="336"/>
      <c r="AY153" s="336"/>
      <c r="AZ153" s="336"/>
      <c r="BA153" s="336"/>
      <c r="BB153" s="336"/>
      <c r="BC153" s="336"/>
      <c r="BD153" s="336"/>
      <c r="BE153" s="336"/>
      <c r="BF153" s="605" t="s">
        <v>440</v>
      </c>
      <c r="BG153" s="606"/>
      <c r="BH153" s="606"/>
      <c r="BI153" s="607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s="5" customFormat="1" ht="56.25" customHeight="1" x14ac:dyDescent="0.3">
      <c r="A154" s="260" t="s">
        <v>129</v>
      </c>
      <c r="B154" s="371"/>
      <c r="C154" s="371"/>
      <c r="D154" s="372"/>
      <c r="E154" s="276" t="s">
        <v>361</v>
      </c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605" t="s">
        <v>446</v>
      </c>
      <c r="BG154" s="606"/>
      <c r="BH154" s="606"/>
      <c r="BI154" s="607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" customFormat="1" ht="33" customHeight="1" x14ac:dyDescent="0.3">
      <c r="A155" s="260" t="s">
        <v>130</v>
      </c>
      <c r="B155" s="371"/>
      <c r="C155" s="371"/>
      <c r="D155" s="372"/>
      <c r="E155" s="276" t="s">
        <v>495</v>
      </c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  <c r="Y155" s="336"/>
      <c r="Z155" s="336"/>
      <c r="AA155" s="336"/>
      <c r="AB155" s="336"/>
      <c r="AC155" s="336"/>
      <c r="AD155" s="336"/>
      <c r="AE155" s="336"/>
      <c r="AF155" s="336"/>
      <c r="AG155" s="336"/>
      <c r="AH155" s="336"/>
      <c r="AI155" s="336"/>
      <c r="AJ155" s="336"/>
      <c r="AK155" s="336"/>
      <c r="AL155" s="336"/>
      <c r="AM155" s="336"/>
      <c r="AN155" s="336"/>
      <c r="AO155" s="336"/>
      <c r="AP155" s="336"/>
      <c r="AQ155" s="336"/>
      <c r="AR155" s="336"/>
      <c r="AS155" s="336"/>
      <c r="AT155" s="336"/>
      <c r="AU155" s="336"/>
      <c r="AV155" s="336"/>
      <c r="AW155" s="336"/>
      <c r="AX155" s="336"/>
      <c r="AY155" s="336"/>
      <c r="AZ155" s="336"/>
      <c r="BA155" s="336"/>
      <c r="BB155" s="336"/>
      <c r="BC155" s="336"/>
      <c r="BD155" s="336"/>
      <c r="BE155" s="370"/>
      <c r="BF155" s="605" t="s">
        <v>441</v>
      </c>
      <c r="BG155" s="606"/>
      <c r="BH155" s="606"/>
      <c r="BI155" s="607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5" customFormat="1" ht="61.5" customHeight="1" x14ac:dyDescent="0.3">
      <c r="A156" s="260" t="s">
        <v>131</v>
      </c>
      <c r="B156" s="280"/>
      <c r="C156" s="280"/>
      <c r="D156" s="261"/>
      <c r="E156" s="276" t="s">
        <v>437</v>
      </c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  <c r="Y156" s="336"/>
      <c r="Z156" s="336"/>
      <c r="AA156" s="336"/>
      <c r="AB156" s="336"/>
      <c r="AC156" s="336"/>
      <c r="AD156" s="336"/>
      <c r="AE156" s="336"/>
      <c r="AF156" s="336"/>
      <c r="AG156" s="336"/>
      <c r="AH156" s="336"/>
      <c r="AI156" s="336"/>
      <c r="AJ156" s="336"/>
      <c r="AK156" s="336"/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6"/>
      <c r="AW156" s="336"/>
      <c r="AX156" s="336"/>
      <c r="AY156" s="336"/>
      <c r="AZ156" s="336"/>
      <c r="BA156" s="336"/>
      <c r="BB156" s="336"/>
      <c r="BC156" s="336"/>
      <c r="BD156" s="336"/>
      <c r="BE156" s="370"/>
      <c r="BF156" s="292" t="s">
        <v>183</v>
      </c>
      <c r="BG156" s="293"/>
      <c r="BH156" s="293"/>
      <c r="BI156" s="294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s="5" customFormat="1" ht="30" customHeight="1" x14ac:dyDescent="0.3">
      <c r="A157" s="260" t="s">
        <v>202</v>
      </c>
      <c r="B157" s="280"/>
      <c r="C157" s="280"/>
      <c r="D157" s="261"/>
      <c r="E157" s="373" t="s">
        <v>466</v>
      </c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4"/>
      <c r="BF157" s="596" t="s">
        <v>442</v>
      </c>
      <c r="BG157" s="597"/>
      <c r="BH157" s="597"/>
      <c r="BI157" s="598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s="5" customFormat="1" ht="60" customHeight="1" x14ac:dyDescent="0.3">
      <c r="A158" s="260" t="s">
        <v>280</v>
      </c>
      <c r="B158" s="371"/>
      <c r="C158" s="371"/>
      <c r="D158" s="372"/>
      <c r="E158" s="276" t="s">
        <v>231</v>
      </c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  <c r="AA158" s="336"/>
      <c r="AB158" s="336"/>
      <c r="AC158" s="336"/>
      <c r="AD158" s="336"/>
      <c r="AE158" s="336"/>
      <c r="AF158" s="336"/>
      <c r="AG158" s="336"/>
      <c r="AH158" s="336"/>
      <c r="AI158" s="336"/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6"/>
      <c r="AW158" s="336"/>
      <c r="AX158" s="336"/>
      <c r="AY158" s="336"/>
      <c r="AZ158" s="336"/>
      <c r="BA158" s="336"/>
      <c r="BB158" s="336"/>
      <c r="BC158" s="336"/>
      <c r="BD158" s="336"/>
      <c r="BE158" s="336"/>
      <c r="BF158" s="292" t="s">
        <v>443</v>
      </c>
      <c r="BG158" s="293"/>
      <c r="BH158" s="293"/>
      <c r="BI158" s="294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5" customFormat="1" ht="60" customHeight="1" x14ac:dyDescent="0.3">
      <c r="A159" s="260" t="s">
        <v>281</v>
      </c>
      <c r="B159" s="371"/>
      <c r="C159" s="371"/>
      <c r="D159" s="372"/>
      <c r="E159" s="373" t="s">
        <v>479</v>
      </c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4"/>
      <c r="BF159" s="605" t="s">
        <v>444</v>
      </c>
      <c r="BG159" s="606"/>
      <c r="BH159" s="606"/>
      <c r="BI159" s="607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s="5" customFormat="1" ht="30.75" customHeight="1" x14ac:dyDescent="0.3">
      <c r="A160" s="260" t="s">
        <v>282</v>
      </c>
      <c r="B160" s="371"/>
      <c r="C160" s="371"/>
      <c r="D160" s="372"/>
      <c r="E160" s="276" t="s">
        <v>201</v>
      </c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  <c r="Y160" s="336"/>
      <c r="Z160" s="336"/>
      <c r="AA160" s="336"/>
      <c r="AB160" s="336"/>
      <c r="AC160" s="336"/>
      <c r="AD160" s="336"/>
      <c r="AE160" s="336"/>
      <c r="AF160" s="336"/>
      <c r="AG160" s="336"/>
      <c r="AH160" s="336"/>
      <c r="AI160" s="336"/>
      <c r="AJ160" s="336"/>
      <c r="AK160" s="336"/>
      <c r="AL160" s="336"/>
      <c r="AM160" s="336"/>
      <c r="AN160" s="336"/>
      <c r="AO160" s="336"/>
      <c r="AP160" s="336"/>
      <c r="AQ160" s="336"/>
      <c r="AR160" s="336"/>
      <c r="AS160" s="336"/>
      <c r="AT160" s="336"/>
      <c r="AU160" s="336"/>
      <c r="AV160" s="336"/>
      <c r="AW160" s="336"/>
      <c r="AX160" s="336"/>
      <c r="AY160" s="336"/>
      <c r="AZ160" s="336"/>
      <c r="BA160" s="336"/>
      <c r="BB160" s="336"/>
      <c r="BC160" s="336"/>
      <c r="BD160" s="336"/>
      <c r="BE160" s="336"/>
      <c r="BF160" s="292" t="s">
        <v>349</v>
      </c>
      <c r="BG160" s="293"/>
      <c r="BH160" s="293"/>
      <c r="BI160" s="294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s="5" customFormat="1" ht="36.75" customHeight="1" x14ac:dyDescent="0.3">
      <c r="A161" s="260" t="s">
        <v>283</v>
      </c>
      <c r="B161" s="371"/>
      <c r="C161" s="371"/>
      <c r="D161" s="372"/>
      <c r="E161" s="373" t="s">
        <v>481</v>
      </c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4"/>
      <c r="BF161" s="605" t="s">
        <v>350</v>
      </c>
      <c r="BG161" s="606"/>
      <c r="BH161" s="606"/>
      <c r="BI161" s="607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" customFormat="1" ht="62.25" customHeight="1" x14ac:dyDescent="0.3">
      <c r="A162" s="260" t="s">
        <v>284</v>
      </c>
      <c r="B162" s="371"/>
      <c r="C162" s="371"/>
      <c r="D162" s="372"/>
      <c r="E162" s="373" t="s">
        <v>298</v>
      </c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4"/>
      <c r="BF162" s="605" t="s">
        <v>389</v>
      </c>
      <c r="BG162" s="606"/>
      <c r="BH162" s="606"/>
      <c r="BI162" s="607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5" customFormat="1" ht="57" customHeight="1" x14ac:dyDescent="0.3">
      <c r="A163" s="260" t="s">
        <v>285</v>
      </c>
      <c r="B163" s="371"/>
      <c r="C163" s="371"/>
      <c r="D163" s="372"/>
      <c r="E163" s="373" t="s">
        <v>314</v>
      </c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4"/>
      <c r="BF163" s="605" t="s">
        <v>187</v>
      </c>
      <c r="BG163" s="606"/>
      <c r="BH163" s="606"/>
      <c r="BI163" s="607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s="5" customFormat="1" ht="57" customHeight="1" x14ac:dyDescent="0.3">
      <c r="A164" s="260" t="s">
        <v>286</v>
      </c>
      <c r="B164" s="371"/>
      <c r="C164" s="371"/>
      <c r="D164" s="372"/>
      <c r="E164" s="373" t="s">
        <v>303</v>
      </c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4"/>
      <c r="BF164" s="605" t="s">
        <v>188</v>
      </c>
      <c r="BG164" s="606"/>
      <c r="BH164" s="606"/>
      <c r="BI164" s="607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s="5" customFormat="1" ht="56.25" customHeight="1" x14ac:dyDescent="0.3">
      <c r="A165" s="260" t="s">
        <v>287</v>
      </c>
      <c r="B165" s="371"/>
      <c r="C165" s="371"/>
      <c r="D165" s="372"/>
      <c r="E165" s="373" t="s">
        <v>467</v>
      </c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4"/>
      <c r="BF165" s="605" t="s">
        <v>447</v>
      </c>
      <c r="BG165" s="606"/>
      <c r="BH165" s="606"/>
      <c r="BI165" s="607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5" customFormat="1" ht="63.75" customHeight="1" x14ac:dyDescent="0.3">
      <c r="A166" s="281" t="s">
        <v>288</v>
      </c>
      <c r="B166" s="786"/>
      <c r="C166" s="786"/>
      <c r="D166" s="787"/>
      <c r="E166" s="373" t="s">
        <v>299</v>
      </c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4"/>
      <c r="BF166" s="605" t="s">
        <v>448</v>
      </c>
      <c r="BG166" s="606"/>
      <c r="BH166" s="606"/>
      <c r="BI166" s="607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s="5" customFormat="1" ht="69" customHeight="1" thickBot="1" x14ac:dyDescent="0.35">
      <c r="A167" s="295" t="s">
        <v>390</v>
      </c>
      <c r="B167" s="616"/>
      <c r="C167" s="616"/>
      <c r="D167" s="617"/>
      <c r="E167" s="625" t="s">
        <v>499</v>
      </c>
      <c r="F167" s="626"/>
      <c r="G167" s="626"/>
      <c r="H167" s="626"/>
      <c r="I167" s="626"/>
      <c r="J167" s="626"/>
      <c r="K167" s="626"/>
      <c r="L167" s="626"/>
      <c r="M167" s="626"/>
      <c r="N167" s="626"/>
      <c r="O167" s="626"/>
      <c r="P167" s="626"/>
      <c r="Q167" s="626"/>
      <c r="R167" s="626"/>
      <c r="S167" s="626"/>
      <c r="T167" s="626"/>
      <c r="U167" s="626"/>
      <c r="V167" s="626"/>
      <c r="W167" s="626"/>
      <c r="X167" s="626"/>
      <c r="Y167" s="626"/>
      <c r="Z167" s="626"/>
      <c r="AA167" s="626"/>
      <c r="AB167" s="626"/>
      <c r="AC167" s="626"/>
      <c r="AD167" s="626"/>
      <c r="AE167" s="626"/>
      <c r="AF167" s="626"/>
      <c r="AG167" s="626"/>
      <c r="AH167" s="626"/>
      <c r="AI167" s="626"/>
      <c r="AJ167" s="626"/>
      <c r="AK167" s="626"/>
      <c r="AL167" s="626"/>
      <c r="AM167" s="626"/>
      <c r="AN167" s="626"/>
      <c r="AO167" s="626"/>
      <c r="AP167" s="626"/>
      <c r="AQ167" s="626"/>
      <c r="AR167" s="626"/>
      <c r="AS167" s="626"/>
      <c r="AT167" s="626"/>
      <c r="AU167" s="626"/>
      <c r="AV167" s="626"/>
      <c r="AW167" s="626"/>
      <c r="AX167" s="626"/>
      <c r="AY167" s="626"/>
      <c r="AZ167" s="626"/>
      <c r="BA167" s="626"/>
      <c r="BB167" s="626"/>
      <c r="BC167" s="626"/>
      <c r="BD167" s="626"/>
      <c r="BE167" s="626"/>
      <c r="BF167" s="599" t="s">
        <v>328</v>
      </c>
      <c r="BG167" s="600"/>
      <c r="BH167" s="600"/>
      <c r="BI167" s="60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s="5" customFormat="1" ht="42.75" customHeight="1" x14ac:dyDescent="0.3">
      <c r="A168" s="260" t="s">
        <v>136</v>
      </c>
      <c r="B168" s="371"/>
      <c r="C168" s="371"/>
      <c r="D168" s="372"/>
      <c r="E168" s="374" t="s">
        <v>351</v>
      </c>
      <c r="F168" s="624"/>
      <c r="G168" s="624"/>
      <c r="H168" s="624"/>
      <c r="I168" s="624"/>
      <c r="J168" s="624"/>
      <c r="K168" s="624"/>
      <c r="L168" s="624"/>
      <c r="M168" s="624"/>
      <c r="N168" s="624"/>
      <c r="O168" s="624"/>
      <c r="P168" s="624"/>
      <c r="Q168" s="624"/>
      <c r="R168" s="624"/>
      <c r="S168" s="624"/>
      <c r="T168" s="624"/>
      <c r="U168" s="624"/>
      <c r="V168" s="624"/>
      <c r="W168" s="624"/>
      <c r="X168" s="624"/>
      <c r="Y168" s="624"/>
      <c r="Z168" s="624"/>
      <c r="AA168" s="624"/>
      <c r="AB168" s="624"/>
      <c r="AC168" s="624"/>
      <c r="AD168" s="624"/>
      <c r="AE168" s="624"/>
      <c r="AF168" s="624"/>
      <c r="AG168" s="624"/>
      <c r="AH168" s="624"/>
      <c r="AI168" s="624"/>
      <c r="AJ168" s="624"/>
      <c r="AK168" s="624"/>
      <c r="AL168" s="624"/>
      <c r="AM168" s="624"/>
      <c r="AN168" s="624"/>
      <c r="AO168" s="624"/>
      <c r="AP168" s="624"/>
      <c r="AQ168" s="624"/>
      <c r="AR168" s="624"/>
      <c r="AS168" s="624"/>
      <c r="AT168" s="624"/>
      <c r="AU168" s="624"/>
      <c r="AV168" s="624"/>
      <c r="AW168" s="624"/>
      <c r="AX168" s="624"/>
      <c r="AY168" s="624"/>
      <c r="AZ168" s="624"/>
      <c r="BA168" s="624"/>
      <c r="BB168" s="624"/>
      <c r="BC168" s="624"/>
      <c r="BD168" s="624"/>
      <c r="BE168" s="789"/>
      <c r="BF168" s="613" t="s">
        <v>117</v>
      </c>
      <c r="BG168" s="614"/>
      <c r="BH168" s="614"/>
      <c r="BI168" s="615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s="5" customFormat="1" ht="61.5" customHeight="1" x14ac:dyDescent="0.3">
      <c r="A169" s="654" t="s">
        <v>137</v>
      </c>
      <c r="B169" s="655"/>
      <c r="C169" s="655"/>
      <c r="D169" s="655"/>
      <c r="E169" s="276" t="s">
        <v>500</v>
      </c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36"/>
      <c r="W169" s="336"/>
      <c r="X169" s="336"/>
      <c r="Y169" s="336"/>
      <c r="Z169" s="336"/>
      <c r="AA169" s="336"/>
      <c r="AB169" s="336"/>
      <c r="AC169" s="336"/>
      <c r="AD169" s="336"/>
      <c r="AE169" s="336"/>
      <c r="AF169" s="336"/>
      <c r="AG169" s="336"/>
      <c r="AH169" s="336"/>
      <c r="AI169" s="336"/>
      <c r="AJ169" s="336"/>
      <c r="AK169" s="336"/>
      <c r="AL169" s="336"/>
      <c r="AM169" s="336"/>
      <c r="AN169" s="336"/>
      <c r="AO169" s="336"/>
      <c r="AP169" s="336"/>
      <c r="AQ169" s="336"/>
      <c r="AR169" s="336"/>
      <c r="AS169" s="336"/>
      <c r="AT169" s="336"/>
      <c r="AU169" s="336"/>
      <c r="AV169" s="336"/>
      <c r="AW169" s="336"/>
      <c r="AX169" s="336"/>
      <c r="AY169" s="336"/>
      <c r="AZ169" s="336"/>
      <c r="BA169" s="336"/>
      <c r="BB169" s="336"/>
      <c r="BC169" s="336"/>
      <c r="BD169" s="336"/>
      <c r="BE169" s="370"/>
      <c r="BF169" s="605" t="s">
        <v>132</v>
      </c>
      <c r="BG169" s="606"/>
      <c r="BH169" s="606"/>
      <c r="BI169" s="607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s="5" customFormat="1" ht="38.25" customHeight="1" x14ac:dyDescent="0.3">
      <c r="A170" s="654" t="s">
        <v>138</v>
      </c>
      <c r="B170" s="655"/>
      <c r="C170" s="655"/>
      <c r="D170" s="655"/>
      <c r="E170" s="235" t="s">
        <v>501</v>
      </c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76"/>
      <c r="BF170" s="292" t="s">
        <v>331</v>
      </c>
      <c r="BG170" s="293"/>
      <c r="BH170" s="293"/>
      <c r="BI170" s="294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s="5" customFormat="1" ht="34.5" customHeight="1" x14ac:dyDescent="0.3">
      <c r="A171" s="668" t="s">
        <v>140</v>
      </c>
      <c r="B171" s="669"/>
      <c r="C171" s="669"/>
      <c r="D171" s="669"/>
      <c r="E171" s="235" t="s">
        <v>478</v>
      </c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76"/>
      <c r="BF171" s="292" t="s">
        <v>332</v>
      </c>
      <c r="BG171" s="293"/>
      <c r="BH171" s="293"/>
      <c r="BI171" s="294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s="5" customFormat="1" ht="42" customHeight="1" x14ac:dyDescent="0.3">
      <c r="A172" s="654" t="s">
        <v>141</v>
      </c>
      <c r="B172" s="788"/>
      <c r="C172" s="788"/>
      <c r="D172" s="788"/>
      <c r="E172" s="373" t="s">
        <v>472</v>
      </c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4"/>
      <c r="BF172" s="596" t="s">
        <v>289</v>
      </c>
      <c r="BG172" s="597"/>
      <c r="BH172" s="597"/>
      <c r="BI172" s="598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s="5" customFormat="1" ht="64.5" customHeight="1" x14ac:dyDescent="0.3">
      <c r="A173" s="260" t="s">
        <v>142</v>
      </c>
      <c r="B173" s="280"/>
      <c r="C173" s="280"/>
      <c r="D173" s="261"/>
      <c r="E173" s="235" t="s">
        <v>363</v>
      </c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76"/>
      <c r="BF173" s="292" t="s">
        <v>252</v>
      </c>
      <c r="BG173" s="293"/>
      <c r="BH173" s="293"/>
      <c r="BI173" s="294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5" customFormat="1" ht="76.5" customHeight="1" x14ac:dyDescent="0.3">
      <c r="A174" s="365" t="s">
        <v>274</v>
      </c>
      <c r="B174" s="765"/>
      <c r="C174" s="765"/>
      <c r="D174" s="766"/>
      <c r="E174" s="373" t="s">
        <v>453</v>
      </c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4"/>
      <c r="BF174" s="596" t="s">
        <v>253</v>
      </c>
      <c r="BG174" s="597"/>
      <c r="BH174" s="597"/>
      <c r="BI174" s="598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5" customFormat="1" ht="61.5" customHeight="1" x14ac:dyDescent="0.3">
      <c r="A175" s="260" t="s">
        <v>275</v>
      </c>
      <c r="B175" s="371"/>
      <c r="C175" s="371"/>
      <c r="D175" s="372"/>
      <c r="E175" s="235" t="s">
        <v>304</v>
      </c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76"/>
      <c r="BF175" s="292" t="s">
        <v>335</v>
      </c>
      <c r="BG175" s="293"/>
      <c r="BH175" s="293"/>
      <c r="BI175" s="294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s="5" customFormat="1" ht="57.75" customHeight="1" x14ac:dyDescent="0.3">
      <c r="A176" s="260" t="s">
        <v>276</v>
      </c>
      <c r="B176" s="371"/>
      <c r="C176" s="371"/>
      <c r="D176" s="372"/>
      <c r="E176" s="373" t="s">
        <v>315</v>
      </c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4"/>
      <c r="BF176" s="613" t="s">
        <v>336</v>
      </c>
      <c r="BG176" s="614"/>
      <c r="BH176" s="614"/>
      <c r="BI176" s="615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s="5" customFormat="1" ht="64.5" customHeight="1" x14ac:dyDescent="0.3">
      <c r="A177" s="260" t="s">
        <v>277</v>
      </c>
      <c r="B177" s="371"/>
      <c r="C177" s="371"/>
      <c r="D177" s="372"/>
      <c r="E177" s="373" t="s">
        <v>366</v>
      </c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73"/>
      <c r="R177" s="373"/>
      <c r="S177" s="373"/>
      <c r="T177" s="373"/>
      <c r="U177" s="373"/>
      <c r="V177" s="373"/>
      <c r="W177" s="373"/>
      <c r="X177" s="373"/>
      <c r="Y177" s="373"/>
      <c r="Z177" s="373"/>
      <c r="AA177" s="373"/>
      <c r="AB177" s="373"/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  <c r="AM177" s="373"/>
      <c r="AN177" s="373"/>
      <c r="AO177" s="373"/>
      <c r="AP177" s="373"/>
      <c r="AQ177" s="373"/>
      <c r="AR177" s="373"/>
      <c r="AS177" s="373"/>
      <c r="AT177" s="373"/>
      <c r="AU177" s="373"/>
      <c r="AV177" s="373"/>
      <c r="AW177" s="373"/>
      <c r="AX177" s="373"/>
      <c r="AY177" s="373"/>
      <c r="AZ177" s="373"/>
      <c r="BA177" s="373"/>
      <c r="BB177" s="373"/>
      <c r="BC177" s="373"/>
      <c r="BD177" s="373"/>
      <c r="BE177" s="374"/>
      <c r="BF177" s="605" t="s">
        <v>337</v>
      </c>
      <c r="BG177" s="606"/>
      <c r="BH177" s="606"/>
      <c r="BI177" s="607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s="5" customFormat="1" ht="64.5" customHeight="1" thickBot="1" x14ac:dyDescent="0.35">
      <c r="A178" s="295" t="s">
        <v>278</v>
      </c>
      <c r="B178" s="616"/>
      <c r="C178" s="616"/>
      <c r="D178" s="617"/>
      <c r="E178" s="652" t="s">
        <v>454</v>
      </c>
      <c r="F178" s="652"/>
      <c r="G178" s="652"/>
      <c r="H178" s="652"/>
      <c r="I178" s="652"/>
      <c r="J178" s="652"/>
      <c r="K178" s="652"/>
      <c r="L178" s="652"/>
      <c r="M178" s="652"/>
      <c r="N178" s="652"/>
      <c r="O178" s="652"/>
      <c r="P178" s="652"/>
      <c r="Q178" s="652"/>
      <c r="R178" s="652"/>
      <c r="S178" s="652"/>
      <c r="T178" s="652"/>
      <c r="U178" s="652"/>
      <c r="V178" s="652"/>
      <c r="W178" s="652"/>
      <c r="X178" s="652"/>
      <c r="Y178" s="652"/>
      <c r="Z178" s="652"/>
      <c r="AA178" s="652"/>
      <c r="AB178" s="652"/>
      <c r="AC178" s="652"/>
      <c r="AD178" s="652"/>
      <c r="AE178" s="652"/>
      <c r="AF178" s="652"/>
      <c r="AG178" s="652"/>
      <c r="AH178" s="652"/>
      <c r="AI178" s="652"/>
      <c r="AJ178" s="652"/>
      <c r="AK178" s="652"/>
      <c r="AL178" s="652"/>
      <c r="AM178" s="652"/>
      <c r="AN178" s="652"/>
      <c r="AO178" s="652"/>
      <c r="AP178" s="652"/>
      <c r="AQ178" s="652"/>
      <c r="AR178" s="652"/>
      <c r="AS178" s="652"/>
      <c r="AT178" s="652"/>
      <c r="AU178" s="652"/>
      <c r="AV178" s="652"/>
      <c r="AW178" s="652"/>
      <c r="AX178" s="652"/>
      <c r="AY178" s="652"/>
      <c r="AZ178" s="652"/>
      <c r="BA178" s="652"/>
      <c r="BB178" s="652"/>
      <c r="BC178" s="652"/>
      <c r="BD178" s="652"/>
      <c r="BE178" s="653"/>
      <c r="BF178" s="599" t="s">
        <v>338</v>
      </c>
      <c r="BG178" s="784"/>
      <c r="BH178" s="784"/>
      <c r="BI178" s="785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:127" s="5" customFormat="1" ht="64.5" customHeight="1" x14ac:dyDescent="0.3">
      <c r="A179" s="779" t="s">
        <v>482</v>
      </c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779" t="s">
        <v>483</v>
      </c>
      <c r="AN179" s="779"/>
      <c r="AO179" s="779"/>
      <c r="AP179" s="779"/>
      <c r="AQ179" s="779"/>
      <c r="AR179" s="779"/>
      <c r="AS179" s="779"/>
      <c r="AT179" s="779"/>
      <c r="AU179" s="779"/>
      <c r="AV179" s="779"/>
      <c r="AW179" s="779"/>
      <c r="AX179" s="779"/>
      <c r="AY179" s="779"/>
      <c r="AZ179" s="779"/>
      <c r="BA179" s="779"/>
      <c r="BB179" s="779"/>
      <c r="BC179" s="779"/>
      <c r="BD179" s="779"/>
      <c r="BE179" s="779"/>
      <c r="BF179" s="182"/>
      <c r="BG179" s="181"/>
      <c r="BH179" s="181"/>
      <c r="BI179" s="181"/>
      <c r="BJ179" s="5" t="s">
        <v>316</v>
      </c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s="5" customFormat="1" ht="94.5" customHeight="1" x14ac:dyDescent="0.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181"/>
      <c r="Y180" s="181"/>
      <c r="Z180" s="181"/>
      <c r="AA180" s="181"/>
      <c r="AB180" s="181"/>
      <c r="AC180" s="181"/>
      <c r="AD180" s="181"/>
      <c r="AE180" s="181" t="s">
        <v>316</v>
      </c>
      <c r="AF180" s="181"/>
      <c r="AG180" s="181"/>
      <c r="AH180" s="181"/>
      <c r="AI180" s="181"/>
      <c r="AJ180" s="181"/>
      <c r="AK180" s="181"/>
      <c r="AL180" s="181"/>
      <c r="AM180" s="779"/>
      <c r="AN180" s="779"/>
      <c r="AO180" s="779"/>
      <c r="AP180" s="779"/>
      <c r="AQ180" s="779"/>
      <c r="AR180" s="779"/>
      <c r="AS180" s="779"/>
      <c r="AT180" s="779"/>
      <c r="AU180" s="779"/>
      <c r="AV180" s="779"/>
      <c r="AW180" s="779"/>
      <c r="AX180" s="779"/>
      <c r="AY180" s="779"/>
      <c r="AZ180" s="779"/>
      <c r="BA180" s="779"/>
      <c r="BB180" s="779"/>
      <c r="BC180" s="779"/>
      <c r="BD180" s="779"/>
      <c r="BE180" s="779"/>
      <c r="BF180" s="182"/>
      <c r="BG180" s="181"/>
      <c r="BH180" s="181"/>
      <c r="BI180" s="18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s="5" customFormat="1" ht="46.5" customHeight="1" thickBot="1" x14ac:dyDescent="0.35">
      <c r="A181" s="750" t="s">
        <v>431</v>
      </c>
      <c r="B181" s="750"/>
      <c r="C181" s="750"/>
      <c r="D181" s="750"/>
      <c r="E181" s="750"/>
      <c r="F181" s="750"/>
      <c r="G181" s="750"/>
      <c r="H181" s="750"/>
      <c r="I181" s="750"/>
      <c r="J181" s="750"/>
      <c r="K181" s="750"/>
      <c r="L181" s="750"/>
      <c r="M181" s="750"/>
      <c r="N181" s="750"/>
      <c r="O181" s="750"/>
      <c r="P181" s="750"/>
      <c r="Q181" s="750"/>
      <c r="R181" s="750"/>
      <c r="S181" s="750"/>
      <c r="T181" s="750"/>
      <c r="U181" s="750"/>
      <c r="V181" s="750"/>
      <c r="W181" s="750"/>
      <c r="X181" s="750"/>
      <c r="Y181" s="750"/>
      <c r="Z181" s="750"/>
      <c r="AA181" s="750"/>
      <c r="AB181" s="750"/>
      <c r="AC181" s="750"/>
      <c r="AD181" s="750"/>
      <c r="AE181" s="750"/>
      <c r="AF181" s="750"/>
      <c r="AG181" s="750"/>
      <c r="AH181" s="750"/>
      <c r="AI181" s="750"/>
      <c r="AJ181" s="750"/>
      <c r="AK181" s="750"/>
      <c r="AL181" s="750"/>
      <c r="AM181" s="750"/>
      <c r="AN181" s="750"/>
      <c r="AO181" s="750"/>
      <c r="AP181" s="750"/>
      <c r="AQ181" s="750"/>
      <c r="AR181" s="750"/>
      <c r="AS181" s="750"/>
      <c r="AT181" s="750"/>
      <c r="AU181" s="750"/>
      <c r="AV181" s="750"/>
      <c r="AW181" s="750"/>
      <c r="AX181" s="750"/>
      <c r="AY181" s="750"/>
      <c r="AZ181" s="750"/>
      <c r="BA181" s="750"/>
      <c r="BB181" s="750"/>
      <c r="BC181" s="750"/>
      <c r="BD181" s="750"/>
      <c r="BE181" s="750"/>
      <c r="BF181" s="750"/>
      <c r="BG181" s="750"/>
      <c r="BH181" s="750"/>
      <c r="BI181" s="750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5" customFormat="1" ht="105" customHeight="1" thickBot="1" x14ac:dyDescent="0.35">
      <c r="A182" s="338" t="s">
        <v>107</v>
      </c>
      <c r="B182" s="339"/>
      <c r="C182" s="339"/>
      <c r="D182" s="340"/>
      <c r="E182" s="687" t="s">
        <v>108</v>
      </c>
      <c r="F182" s="688"/>
      <c r="G182" s="688"/>
      <c r="H182" s="688"/>
      <c r="I182" s="688"/>
      <c r="J182" s="688"/>
      <c r="K182" s="688"/>
      <c r="L182" s="688"/>
      <c r="M182" s="688"/>
      <c r="N182" s="688"/>
      <c r="O182" s="688"/>
      <c r="P182" s="688"/>
      <c r="Q182" s="688"/>
      <c r="R182" s="688"/>
      <c r="S182" s="688"/>
      <c r="T182" s="688"/>
      <c r="U182" s="688"/>
      <c r="V182" s="688"/>
      <c r="W182" s="688"/>
      <c r="X182" s="688"/>
      <c r="Y182" s="688"/>
      <c r="Z182" s="688"/>
      <c r="AA182" s="688"/>
      <c r="AB182" s="688"/>
      <c r="AC182" s="688"/>
      <c r="AD182" s="688"/>
      <c r="AE182" s="688"/>
      <c r="AF182" s="688"/>
      <c r="AG182" s="688"/>
      <c r="AH182" s="688"/>
      <c r="AI182" s="688"/>
      <c r="AJ182" s="688"/>
      <c r="AK182" s="688"/>
      <c r="AL182" s="688"/>
      <c r="AM182" s="688"/>
      <c r="AN182" s="688"/>
      <c r="AO182" s="688"/>
      <c r="AP182" s="688"/>
      <c r="AQ182" s="688"/>
      <c r="AR182" s="688"/>
      <c r="AS182" s="688"/>
      <c r="AT182" s="688"/>
      <c r="AU182" s="688"/>
      <c r="AV182" s="688"/>
      <c r="AW182" s="688"/>
      <c r="AX182" s="688"/>
      <c r="AY182" s="688"/>
      <c r="AZ182" s="688"/>
      <c r="BA182" s="688"/>
      <c r="BB182" s="688"/>
      <c r="BC182" s="688"/>
      <c r="BD182" s="688"/>
      <c r="BE182" s="688"/>
      <c r="BF182" s="338" t="s">
        <v>411</v>
      </c>
      <c r="BG182" s="339"/>
      <c r="BH182" s="339"/>
      <c r="BI182" s="574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s="5" customFormat="1" ht="45" customHeight="1" x14ac:dyDescent="0.3">
      <c r="A183" s="402" t="s">
        <v>369</v>
      </c>
      <c r="B183" s="618"/>
      <c r="C183" s="618"/>
      <c r="D183" s="619"/>
      <c r="E183" s="612" t="s">
        <v>459</v>
      </c>
      <c r="F183" s="612"/>
      <c r="G183" s="612"/>
      <c r="H183" s="612"/>
      <c r="I183" s="612"/>
      <c r="J183" s="612"/>
      <c r="K183" s="612"/>
      <c r="L183" s="612"/>
      <c r="M183" s="612"/>
      <c r="N183" s="612"/>
      <c r="O183" s="612"/>
      <c r="P183" s="612"/>
      <c r="Q183" s="612"/>
      <c r="R183" s="612"/>
      <c r="S183" s="612"/>
      <c r="T183" s="612"/>
      <c r="U183" s="612"/>
      <c r="V183" s="612"/>
      <c r="W183" s="612"/>
      <c r="X183" s="612"/>
      <c r="Y183" s="612"/>
      <c r="Z183" s="612"/>
      <c r="AA183" s="612"/>
      <c r="AB183" s="612"/>
      <c r="AC183" s="612"/>
      <c r="AD183" s="612"/>
      <c r="AE183" s="612"/>
      <c r="AF183" s="612"/>
      <c r="AG183" s="612"/>
      <c r="AH183" s="612"/>
      <c r="AI183" s="612"/>
      <c r="AJ183" s="612"/>
      <c r="AK183" s="612"/>
      <c r="AL183" s="612"/>
      <c r="AM183" s="612"/>
      <c r="AN183" s="612"/>
      <c r="AO183" s="612"/>
      <c r="AP183" s="612"/>
      <c r="AQ183" s="612"/>
      <c r="AR183" s="612"/>
      <c r="AS183" s="612"/>
      <c r="AT183" s="612"/>
      <c r="AU183" s="612"/>
      <c r="AV183" s="612"/>
      <c r="AW183" s="612"/>
      <c r="AX183" s="612"/>
      <c r="AY183" s="612"/>
      <c r="AZ183" s="612"/>
      <c r="BA183" s="612"/>
      <c r="BB183" s="612"/>
      <c r="BC183" s="612"/>
      <c r="BD183" s="612"/>
      <c r="BE183" s="627"/>
      <c r="BF183" s="608" t="s">
        <v>291</v>
      </c>
      <c r="BG183" s="628"/>
      <c r="BH183" s="628"/>
      <c r="BI183" s="629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s="5" customFormat="1" ht="35.25" customHeight="1" x14ac:dyDescent="0.3">
      <c r="A184" s="260" t="s">
        <v>279</v>
      </c>
      <c r="B184" s="371"/>
      <c r="C184" s="371"/>
      <c r="D184" s="372"/>
      <c r="E184" s="373" t="s">
        <v>365</v>
      </c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4"/>
      <c r="BF184" s="292" t="s">
        <v>292</v>
      </c>
      <c r="BG184" s="620"/>
      <c r="BH184" s="620"/>
      <c r="BI184" s="62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" customFormat="1" ht="65.25" customHeight="1" x14ac:dyDescent="0.3">
      <c r="A185" s="260" t="s">
        <v>344</v>
      </c>
      <c r="B185" s="371"/>
      <c r="C185" s="371"/>
      <c r="D185" s="372"/>
      <c r="E185" s="276" t="s">
        <v>473</v>
      </c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336"/>
      <c r="AD185" s="336"/>
      <c r="AE185" s="336"/>
      <c r="AF185" s="336"/>
      <c r="AG185" s="336"/>
      <c r="AH185" s="336"/>
      <c r="AI185" s="336"/>
      <c r="AJ185" s="336"/>
      <c r="AK185" s="336"/>
      <c r="AL185" s="336"/>
      <c r="AM185" s="336"/>
      <c r="AN185" s="336"/>
      <c r="AO185" s="336"/>
      <c r="AP185" s="336"/>
      <c r="AQ185" s="336"/>
      <c r="AR185" s="336"/>
      <c r="AS185" s="336"/>
      <c r="AT185" s="336"/>
      <c r="AU185" s="336"/>
      <c r="AV185" s="336"/>
      <c r="AW185" s="336"/>
      <c r="AX185" s="336"/>
      <c r="AY185" s="336"/>
      <c r="AZ185" s="336"/>
      <c r="BA185" s="336"/>
      <c r="BB185" s="336"/>
      <c r="BC185" s="336"/>
      <c r="BD185" s="336"/>
      <c r="BE185" s="370"/>
      <c r="BF185" s="292" t="s">
        <v>204</v>
      </c>
      <c r="BG185" s="620"/>
      <c r="BH185" s="620"/>
      <c r="BI185" s="62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5" customFormat="1" ht="60.75" customHeight="1" x14ac:dyDescent="0.3">
      <c r="A186" s="260" t="s">
        <v>370</v>
      </c>
      <c r="B186" s="371"/>
      <c r="C186" s="371"/>
      <c r="D186" s="372"/>
      <c r="E186" s="276" t="s">
        <v>458</v>
      </c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  <c r="Y186" s="336"/>
      <c r="Z186" s="336"/>
      <c r="AA186" s="336"/>
      <c r="AB186" s="336"/>
      <c r="AC186" s="336"/>
      <c r="AD186" s="336"/>
      <c r="AE186" s="336"/>
      <c r="AF186" s="336"/>
      <c r="AG186" s="336"/>
      <c r="AH186" s="336"/>
      <c r="AI186" s="336"/>
      <c r="AJ186" s="336"/>
      <c r="AK186" s="336"/>
      <c r="AL186" s="336"/>
      <c r="AM186" s="336"/>
      <c r="AN186" s="336"/>
      <c r="AO186" s="336"/>
      <c r="AP186" s="336"/>
      <c r="AQ186" s="336"/>
      <c r="AR186" s="336"/>
      <c r="AS186" s="336"/>
      <c r="AT186" s="336"/>
      <c r="AU186" s="336"/>
      <c r="AV186" s="336"/>
      <c r="AW186" s="336"/>
      <c r="AX186" s="336"/>
      <c r="AY186" s="336"/>
      <c r="AZ186" s="336"/>
      <c r="BA186" s="336"/>
      <c r="BB186" s="336"/>
      <c r="BC186" s="336"/>
      <c r="BD186" s="336"/>
      <c r="BE186" s="370"/>
      <c r="BF186" s="292" t="s">
        <v>205</v>
      </c>
      <c r="BG186" s="620"/>
      <c r="BH186" s="620"/>
      <c r="BI186" s="62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s="5" customFormat="1" ht="60" customHeight="1" x14ac:dyDescent="0.3">
      <c r="A187" s="260" t="s">
        <v>371</v>
      </c>
      <c r="B187" s="371"/>
      <c r="C187" s="371"/>
      <c r="D187" s="372"/>
      <c r="E187" s="276" t="s">
        <v>346</v>
      </c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  <c r="AA187" s="336"/>
      <c r="AB187" s="336"/>
      <c r="AC187" s="336"/>
      <c r="AD187" s="336"/>
      <c r="AE187" s="336"/>
      <c r="AF187" s="336"/>
      <c r="AG187" s="336"/>
      <c r="AH187" s="336"/>
      <c r="AI187" s="336"/>
      <c r="AJ187" s="336"/>
      <c r="AK187" s="336"/>
      <c r="AL187" s="336"/>
      <c r="AM187" s="336"/>
      <c r="AN187" s="336"/>
      <c r="AO187" s="336"/>
      <c r="AP187" s="336"/>
      <c r="AQ187" s="336"/>
      <c r="AR187" s="336"/>
      <c r="AS187" s="336"/>
      <c r="AT187" s="336"/>
      <c r="AU187" s="336"/>
      <c r="AV187" s="336"/>
      <c r="AW187" s="336"/>
      <c r="AX187" s="336"/>
      <c r="AY187" s="336"/>
      <c r="AZ187" s="336"/>
      <c r="BA187" s="336"/>
      <c r="BB187" s="336"/>
      <c r="BC187" s="336"/>
      <c r="BD187" s="336"/>
      <c r="BE187" s="336"/>
      <c r="BF187" s="292" t="s">
        <v>207</v>
      </c>
      <c r="BG187" s="620"/>
      <c r="BH187" s="620"/>
      <c r="BI187" s="62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s="5" customFormat="1" ht="66" customHeight="1" x14ac:dyDescent="0.3">
      <c r="A188" s="260" t="s">
        <v>372</v>
      </c>
      <c r="B188" s="371"/>
      <c r="C188" s="371"/>
      <c r="D188" s="372"/>
      <c r="E188" s="235" t="s">
        <v>503</v>
      </c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76"/>
      <c r="BF188" s="292" t="s">
        <v>208</v>
      </c>
      <c r="BG188" s="620"/>
      <c r="BH188" s="620"/>
      <c r="BI188" s="62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5" customFormat="1" ht="72" customHeight="1" x14ac:dyDescent="0.3">
      <c r="A189" s="260" t="s">
        <v>373</v>
      </c>
      <c r="B189" s="371"/>
      <c r="C189" s="371"/>
      <c r="D189" s="372"/>
      <c r="E189" s="276" t="s">
        <v>462</v>
      </c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  <c r="Y189" s="336"/>
      <c r="Z189" s="336"/>
      <c r="AA189" s="336"/>
      <c r="AB189" s="336"/>
      <c r="AC189" s="336"/>
      <c r="AD189" s="336"/>
      <c r="AE189" s="336"/>
      <c r="AF189" s="336"/>
      <c r="AG189" s="336"/>
      <c r="AH189" s="336"/>
      <c r="AI189" s="336"/>
      <c r="AJ189" s="336"/>
      <c r="AK189" s="336"/>
      <c r="AL189" s="336"/>
      <c r="AM189" s="336"/>
      <c r="AN189" s="336"/>
      <c r="AO189" s="336"/>
      <c r="AP189" s="336"/>
      <c r="AQ189" s="336"/>
      <c r="AR189" s="336"/>
      <c r="AS189" s="336"/>
      <c r="AT189" s="336"/>
      <c r="AU189" s="336"/>
      <c r="AV189" s="336"/>
      <c r="AW189" s="336"/>
      <c r="AX189" s="336"/>
      <c r="AY189" s="336"/>
      <c r="AZ189" s="336"/>
      <c r="BA189" s="336"/>
      <c r="BB189" s="336"/>
      <c r="BC189" s="336"/>
      <c r="BD189" s="336"/>
      <c r="BE189" s="370"/>
      <c r="BF189" s="292" t="s">
        <v>209</v>
      </c>
      <c r="BG189" s="293"/>
      <c r="BH189" s="293"/>
      <c r="BI189" s="294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s="5" customFormat="1" ht="65.25" customHeight="1" x14ac:dyDescent="0.3">
      <c r="A190" s="260" t="s">
        <v>374</v>
      </c>
      <c r="B190" s="371"/>
      <c r="C190" s="371"/>
      <c r="D190" s="372"/>
      <c r="E190" s="235" t="s">
        <v>480</v>
      </c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76"/>
      <c r="BF190" s="292" t="s">
        <v>211</v>
      </c>
      <c r="BG190" s="620"/>
      <c r="BH190" s="620"/>
      <c r="BI190" s="62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s="5" customFormat="1" ht="63.75" customHeight="1" x14ac:dyDescent="0.3">
      <c r="A191" s="260" t="s">
        <v>375</v>
      </c>
      <c r="B191" s="371"/>
      <c r="C191" s="371"/>
      <c r="D191" s="372"/>
      <c r="E191" s="374" t="s">
        <v>463</v>
      </c>
      <c r="F191" s="624"/>
      <c r="G191" s="624"/>
      <c r="H191" s="624"/>
      <c r="I191" s="624"/>
      <c r="J191" s="624"/>
      <c r="K191" s="624"/>
      <c r="L191" s="624"/>
      <c r="M191" s="624"/>
      <c r="N191" s="624"/>
      <c r="O191" s="624"/>
      <c r="P191" s="624"/>
      <c r="Q191" s="624"/>
      <c r="R191" s="624"/>
      <c r="S191" s="624"/>
      <c r="T191" s="624"/>
      <c r="U191" s="624"/>
      <c r="V191" s="624"/>
      <c r="W191" s="624"/>
      <c r="X191" s="624"/>
      <c r="Y191" s="624"/>
      <c r="Z191" s="624"/>
      <c r="AA191" s="624"/>
      <c r="AB191" s="624"/>
      <c r="AC191" s="624"/>
      <c r="AD191" s="624"/>
      <c r="AE191" s="624"/>
      <c r="AF191" s="624"/>
      <c r="AG191" s="624"/>
      <c r="AH191" s="624"/>
      <c r="AI191" s="624"/>
      <c r="AJ191" s="624"/>
      <c r="AK191" s="624"/>
      <c r="AL191" s="624"/>
      <c r="AM191" s="624"/>
      <c r="AN191" s="624"/>
      <c r="AO191" s="624"/>
      <c r="AP191" s="624"/>
      <c r="AQ191" s="624"/>
      <c r="AR191" s="624"/>
      <c r="AS191" s="624"/>
      <c r="AT191" s="624"/>
      <c r="AU191" s="624"/>
      <c r="AV191" s="624"/>
      <c r="AW191" s="624"/>
      <c r="AX191" s="624"/>
      <c r="AY191" s="624"/>
      <c r="AZ191" s="624"/>
      <c r="BA191" s="624"/>
      <c r="BB191" s="624"/>
      <c r="BC191" s="624"/>
      <c r="BD191" s="624"/>
      <c r="BE191" s="624"/>
      <c r="BF191" s="292" t="s">
        <v>211</v>
      </c>
      <c r="BG191" s="620"/>
      <c r="BH191" s="620"/>
      <c r="BI191" s="62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5" customFormat="1" ht="69" customHeight="1" x14ac:dyDescent="0.3">
      <c r="A192" s="260" t="s">
        <v>376</v>
      </c>
      <c r="B192" s="371"/>
      <c r="C192" s="371"/>
      <c r="D192" s="372"/>
      <c r="E192" s="651" t="s">
        <v>468</v>
      </c>
      <c r="F192" s="651"/>
      <c r="G192" s="651"/>
      <c r="H192" s="651"/>
      <c r="I192" s="651"/>
      <c r="J192" s="651"/>
      <c r="K192" s="651"/>
      <c r="L192" s="651"/>
      <c r="M192" s="651"/>
      <c r="N192" s="651"/>
      <c r="O192" s="651"/>
      <c r="P192" s="651"/>
      <c r="Q192" s="651"/>
      <c r="R192" s="651"/>
      <c r="S192" s="651"/>
      <c r="T192" s="651"/>
      <c r="U192" s="651"/>
      <c r="V192" s="651"/>
      <c r="W192" s="651"/>
      <c r="X192" s="651"/>
      <c r="Y192" s="651"/>
      <c r="Z192" s="651"/>
      <c r="AA192" s="651"/>
      <c r="AB192" s="651"/>
      <c r="AC192" s="651"/>
      <c r="AD192" s="651"/>
      <c r="AE192" s="651"/>
      <c r="AF192" s="651"/>
      <c r="AG192" s="651"/>
      <c r="AH192" s="651"/>
      <c r="AI192" s="651"/>
      <c r="AJ192" s="651"/>
      <c r="AK192" s="651"/>
      <c r="AL192" s="651"/>
      <c r="AM192" s="651"/>
      <c r="AN192" s="651"/>
      <c r="AO192" s="651"/>
      <c r="AP192" s="651"/>
      <c r="AQ192" s="651"/>
      <c r="AR192" s="651"/>
      <c r="AS192" s="651"/>
      <c r="AT192" s="651"/>
      <c r="AU192" s="651"/>
      <c r="AV192" s="651"/>
      <c r="AW192" s="651"/>
      <c r="AX192" s="651"/>
      <c r="AY192" s="651"/>
      <c r="AZ192" s="651"/>
      <c r="BA192" s="651"/>
      <c r="BB192" s="651"/>
      <c r="BC192" s="651"/>
      <c r="BD192" s="651"/>
      <c r="BE192" s="651"/>
      <c r="BF192" s="292" t="s">
        <v>212</v>
      </c>
      <c r="BG192" s="620"/>
      <c r="BH192" s="620"/>
      <c r="BI192" s="62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5" customFormat="1" ht="37.5" customHeight="1" x14ac:dyDescent="0.3">
      <c r="A193" s="260" t="s">
        <v>377</v>
      </c>
      <c r="B193" s="371"/>
      <c r="C193" s="371"/>
      <c r="D193" s="372"/>
      <c r="E193" s="373" t="s">
        <v>435</v>
      </c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4"/>
      <c r="BF193" s="292" t="s">
        <v>212</v>
      </c>
      <c r="BG193" s="620"/>
      <c r="BH193" s="620"/>
      <c r="BI193" s="62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s="5" customFormat="1" ht="57" customHeight="1" x14ac:dyDescent="0.3">
      <c r="A194" s="260" t="s">
        <v>378</v>
      </c>
      <c r="B194" s="371"/>
      <c r="C194" s="371"/>
      <c r="D194" s="372"/>
      <c r="E194" s="235" t="s">
        <v>477</v>
      </c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76"/>
      <c r="BF194" s="292" t="s">
        <v>339</v>
      </c>
      <c r="BG194" s="620"/>
      <c r="BH194" s="620"/>
      <c r="BI194" s="62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s="5" customFormat="1" ht="36.75" customHeight="1" x14ac:dyDescent="0.3">
      <c r="A195" s="260" t="s">
        <v>379</v>
      </c>
      <c r="B195" s="371"/>
      <c r="C195" s="371"/>
      <c r="D195" s="372"/>
      <c r="E195" s="235" t="s">
        <v>433</v>
      </c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76"/>
      <c r="BF195" s="292" t="s">
        <v>339</v>
      </c>
      <c r="BG195" s="620"/>
      <c r="BH195" s="620"/>
      <c r="BI195" s="62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5" customFormat="1" ht="67.5" customHeight="1" x14ac:dyDescent="0.3">
      <c r="A196" s="260" t="s">
        <v>380</v>
      </c>
      <c r="B196" s="371"/>
      <c r="C196" s="371"/>
      <c r="D196" s="372"/>
      <c r="E196" s="235" t="s">
        <v>460</v>
      </c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76"/>
      <c r="BF196" s="292" t="s">
        <v>293</v>
      </c>
      <c r="BG196" s="620"/>
      <c r="BH196" s="620"/>
      <c r="BI196" s="62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s="5" customFormat="1" ht="29.25" customHeight="1" x14ac:dyDescent="0.3">
      <c r="A197" s="260" t="s">
        <v>381</v>
      </c>
      <c r="B197" s="371"/>
      <c r="C197" s="371"/>
      <c r="D197" s="372"/>
      <c r="E197" s="276" t="s">
        <v>310</v>
      </c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  <c r="Y197" s="336"/>
      <c r="Z197" s="336"/>
      <c r="AA197" s="336"/>
      <c r="AB197" s="336"/>
      <c r="AC197" s="336"/>
      <c r="AD197" s="336"/>
      <c r="AE197" s="336"/>
      <c r="AF197" s="336"/>
      <c r="AG197" s="336"/>
      <c r="AH197" s="336"/>
      <c r="AI197" s="336"/>
      <c r="AJ197" s="336"/>
      <c r="AK197" s="336"/>
      <c r="AL197" s="336"/>
      <c r="AM197" s="336"/>
      <c r="AN197" s="336"/>
      <c r="AO197" s="336"/>
      <c r="AP197" s="336"/>
      <c r="AQ197" s="336"/>
      <c r="AR197" s="336"/>
      <c r="AS197" s="336"/>
      <c r="AT197" s="336"/>
      <c r="AU197" s="336"/>
      <c r="AV197" s="336"/>
      <c r="AW197" s="336"/>
      <c r="AX197" s="336"/>
      <c r="AY197" s="336"/>
      <c r="AZ197" s="336"/>
      <c r="BA197" s="336"/>
      <c r="BB197" s="336"/>
      <c r="BC197" s="336"/>
      <c r="BD197" s="336"/>
      <c r="BE197" s="370"/>
      <c r="BF197" s="292" t="s">
        <v>294</v>
      </c>
      <c r="BG197" s="620"/>
      <c r="BH197" s="620"/>
      <c r="BI197" s="62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s="5" customFormat="1" ht="30.6" customHeight="1" x14ac:dyDescent="0.3">
      <c r="A198" s="260" t="s">
        <v>382</v>
      </c>
      <c r="B198" s="280"/>
      <c r="C198" s="280"/>
      <c r="D198" s="261"/>
      <c r="E198" s="276" t="s">
        <v>461</v>
      </c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36"/>
      <c r="W198" s="336"/>
      <c r="X198" s="336"/>
      <c r="Y198" s="336"/>
      <c r="Z198" s="336"/>
      <c r="AA198" s="336"/>
      <c r="AB198" s="336"/>
      <c r="AC198" s="336"/>
      <c r="AD198" s="336"/>
      <c r="AE198" s="336"/>
      <c r="AF198" s="336"/>
      <c r="AG198" s="336"/>
      <c r="AH198" s="336"/>
      <c r="AI198" s="336"/>
      <c r="AJ198" s="336"/>
      <c r="AK198" s="336"/>
      <c r="AL198" s="336"/>
      <c r="AM198" s="336"/>
      <c r="AN198" s="336"/>
      <c r="AO198" s="336"/>
      <c r="AP198" s="336"/>
      <c r="AQ198" s="336"/>
      <c r="AR198" s="336"/>
      <c r="AS198" s="336"/>
      <c r="AT198" s="336"/>
      <c r="AU198" s="336"/>
      <c r="AV198" s="336"/>
      <c r="AW198" s="336"/>
      <c r="AX198" s="336"/>
      <c r="AY198" s="336"/>
      <c r="AZ198" s="336"/>
      <c r="BA198" s="336"/>
      <c r="BB198" s="336"/>
      <c r="BC198" s="336"/>
      <c r="BD198" s="336"/>
      <c r="BE198" s="370"/>
      <c r="BF198" s="292" t="s">
        <v>354</v>
      </c>
      <c r="BG198" s="293"/>
      <c r="BH198" s="293"/>
      <c r="BI198" s="294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5" customFormat="1" ht="45" customHeight="1" thickBot="1" x14ac:dyDescent="0.35">
      <c r="A199" s="295" t="s">
        <v>391</v>
      </c>
      <c r="B199" s="296"/>
      <c r="C199" s="296"/>
      <c r="D199" s="514"/>
      <c r="E199" s="652" t="s">
        <v>502</v>
      </c>
      <c r="F199" s="652"/>
      <c r="G199" s="652"/>
      <c r="H199" s="652"/>
      <c r="I199" s="652"/>
      <c r="J199" s="652"/>
      <c r="K199" s="652"/>
      <c r="L199" s="652"/>
      <c r="M199" s="652"/>
      <c r="N199" s="652"/>
      <c r="O199" s="652"/>
      <c r="P199" s="652"/>
      <c r="Q199" s="652"/>
      <c r="R199" s="652"/>
      <c r="S199" s="652"/>
      <c r="T199" s="652"/>
      <c r="U199" s="652"/>
      <c r="V199" s="652"/>
      <c r="W199" s="652"/>
      <c r="X199" s="652"/>
      <c r="Y199" s="652"/>
      <c r="Z199" s="652"/>
      <c r="AA199" s="652"/>
      <c r="AB199" s="652"/>
      <c r="AC199" s="652"/>
      <c r="AD199" s="652"/>
      <c r="AE199" s="652"/>
      <c r="AF199" s="652"/>
      <c r="AG199" s="652"/>
      <c r="AH199" s="652"/>
      <c r="AI199" s="652"/>
      <c r="AJ199" s="652"/>
      <c r="AK199" s="652"/>
      <c r="AL199" s="652"/>
      <c r="AM199" s="652"/>
      <c r="AN199" s="652"/>
      <c r="AO199" s="652"/>
      <c r="AP199" s="652"/>
      <c r="AQ199" s="652"/>
      <c r="AR199" s="652"/>
      <c r="AS199" s="652"/>
      <c r="AT199" s="652"/>
      <c r="AU199" s="652"/>
      <c r="AV199" s="652"/>
      <c r="AW199" s="652"/>
      <c r="AX199" s="652"/>
      <c r="AY199" s="652"/>
      <c r="AZ199" s="652"/>
      <c r="BA199" s="652"/>
      <c r="BB199" s="652"/>
      <c r="BC199" s="652"/>
      <c r="BD199" s="652"/>
      <c r="BE199" s="764"/>
      <c r="BF199" s="599" t="s">
        <v>324</v>
      </c>
      <c r="BG199" s="600"/>
      <c r="BH199" s="600"/>
      <c r="BI199" s="60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5" customFormat="1" ht="38.25" customHeight="1" x14ac:dyDescent="0.3">
      <c r="A200" s="755" t="s">
        <v>430</v>
      </c>
      <c r="B200" s="755"/>
      <c r="C200" s="755"/>
      <c r="D200" s="755"/>
      <c r="E200" s="755"/>
      <c r="F200" s="755"/>
      <c r="G200" s="755"/>
      <c r="H200" s="755"/>
      <c r="I200" s="755"/>
      <c r="J200" s="755"/>
      <c r="K200" s="755"/>
      <c r="L200" s="755"/>
      <c r="M200" s="755"/>
      <c r="N200" s="755"/>
      <c r="O200" s="755"/>
      <c r="P200" s="755"/>
      <c r="Q200" s="755"/>
      <c r="R200" s="755"/>
      <c r="S200" s="755"/>
      <c r="T200" s="755"/>
      <c r="U200" s="755"/>
      <c r="V200" s="755"/>
      <c r="W200" s="755"/>
      <c r="X200" s="755"/>
      <c r="Y200" s="755"/>
      <c r="Z200" s="755"/>
      <c r="AA200" s="755"/>
      <c r="AB200" s="755"/>
      <c r="AC200" s="755"/>
      <c r="AD200" s="755"/>
      <c r="AE200" s="755"/>
      <c r="AF200" s="755"/>
      <c r="AG200" s="755"/>
      <c r="AH200" s="755"/>
      <c r="AI200" s="755"/>
      <c r="AJ200" s="755"/>
      <c r="AK200" s="755"/>
      <c r="AL200" s="755"/>
      <c r="AM200" s="755"/>
      <c r="AN200" s="755"/>
      <c r="AO200" s="755"/>
      <c r="AP200" s="755"/>
      <c r="AQ200" s="755"/>
      <c r="AR200" s="755"/>
      <c r="AS200" s="755"/>
      <c r="AT200" s="755"/>
      <c r="AU200" s="755"/>
      <c r="AV200" s="755"/>
      <c r="AW200" s="755"/>
      <c r="AX200" s="755"/>
      <c r="AY200" s="755"/>
      <c r="AZ200" s="755"/>
      <c r="BA200" s="755"/>
      <c r="BB200" s="755"/>
      <c r="BC200" s="755"/>
      <c r="BD200" s="755"/>
      <c r="BE200" s="755"/>
      <c r="BF200" s="755"/>
      <c r="BG200" s="755"/>
      <c r="BH200" s="755"/>
      <c r="BI200" s="755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s="5" customFormat="1" ht="59.25" customHeight="1" x14ac:dyDescent="0.3">
      <c r="A201" s="755" t="s">
        <v>497</v>
      </c>
      <c r="B201" s="755"/>
      <c r="C201" s="755"/>
      <c r="D201" s="755"/>
      <c r="E201" s="755"/>
      <c r="F201" s="755"/>
      <c r="G201" s="755"/>
      <c r="H201" s="755"/>
      <c r="I201" s="755"/>
      <c r="J201" s="755"/>
      <c r="K201" s="755"/>
      <c r="L201" s="755"/>
      <c r="M201" s="755"/>
      <c r="N201" s="755"/>
      <c r="O201" s="755"/>
      <c r="P201" s="755"/>
      <c r="Q201" s="755"/>
      <c r="R201" s="755"/>
      <c r="S201" s="755"/>
      <c r="T201" s="755"/>
      <c r="U201" s="755"/>
      <c r="V201" s="755"/>
      <c r="W201" s="755"/>
      <c r="X201" s="755"/>
      <c r="Y201" s="755"/>
      <c r="Z201" s="755"/>
      <c r="AA201" s="755"/>
      <c r="AB201" s="755"/>
      <c r="AC201" s="755"/>
      <c r="AD201" s="755"/>
      <c r="AE201" s="755"/>
      <c r="AF201" s="755"/>
      <c r="AG201" s="755"/>
      <c r="AH201" s="755"/>
      <c r="AI201" s="755"/>
      <c r="AJ201" s="755"/>
      <c r="AK201" s="755"/>
      <c r="AL201" s="755"/>
      <c r="AM201" s="755"/>
      <c r="AN201" s="755"/>
      <c r="AO201" s="755"/>
      <c r="AP201" s="755"/>
      <c r="AQ201" s="755"/>
      <c r="AR201" s="755"/>
      <c r="AS201" s="755"/>
      <c r="AT201" s="755"/>
      <c r="AU201" s="755"/>
      <c r="AV201" s="755"/>
      <c r="AW201" s="755"/>
      <c r="AX201" s="755"/>
      <c r="AY201" s="755"/>
      <c r="AZ201" s="755"/>
      <c r="BA201" s="755"/>
      <c r="BB201" s="755"/>
      <c r="BC201" s="755"/>
      <c r="BD201" s="755"/>
      <c r="BE201" s="755"/>
      <c r="BF201" s="755"/>
      <c r="BG201" s="755"/>
      <c r="BH201" s="755"/>
      <c r="BI201" s="755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s="5" customFormat="1" ht="34.5" customHeight="1" x14ac:dyDescent="0.4">
      <c r="A202" s="141" t="s">
        <v>419</v>
      </c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1"/>
      <c r="S202" s="151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2"/>
      <c r="AF202" s="2"/>
      <c r="AG202" s="150"/>
      <c r="AH202" s="150"/>
      <c r="AI202" s="150"/>
      <c r="AJ202" s="141" t="s">
        <v>419</v>
      </c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5" customFormat="1" ht="66.75" customHeight="1" x14ac:dyDescent="0.3">
      <c r="A203" s="755" t="s">
        <v>429</v>
      </c>
      <c r="B203" s="755"/>
      <c r="C203" s="755"/>
      <c r="D203" s="755"/>
      <c r="E203" s="755"/>
      <c r="F203" s="755"/>
      <c r="G203" s="755"/>
      <c r="H203" s="755"/>
      <c r="I203" s="755"/>
      <c r="J203" s="755"/>
      <c r="K203" s="755"/>
      <c r="L203" s="755"/>
      <c r="M203" s="755"/>
      <c r="N203" s="755"/>
      <c r="O203" s="755"/>
      <c r="P203" s="755"/>
      <c r="Q203" s="755"/>
      <c r="R203" s="755"/>
      <c r="S203" s="755"/>
      <c r="T203" s="755"/>
      <c r="U203" s="755"/>
      <c r="V203" s="755"/>
      <c r="W203" s="153"/>
      <c r="X203" s="153"/>
      <c r="Y203" s="153"/>
      <c r="Z203" s="153"/>
      <c r="AA203" s="153"/>
      <c r="AB203" s="153"/>
      <c r="AC203" s="153"/>
      <c r="AD203" s="150"/>
      <c r="AE203" s="152"/>
      <c r="AF203" s="150"/>
      <c r="AG203" s="150"/>
      <c r="AH203" s="150"/>
      <c r="AI203" s="150"/>
      <c r="AJ203" s="329" t="s">
        <v>420</v>
      </c>
      <c r="AK203" s="329"/>
      <c r="AL203" s="329"/>
      <c r="AM203" s="329"/>
      <c r="AN203" s="329"/>
      <c r="AO203" s="329"/>
      <c r="AP203" s="329"/>
      <c r="AQ203" s="329"/>
      <c r="AR203" s="329"/>
      <c r="AS203" s="329"/>
      <c r="AT203" s="329"/>
      <c r="AU203" s="329"/>
      <c r="AV203" s="329"/>
      <c r="AW203" s="329"/>
      <c r="AX203" s="329"/>
      <c r="AY203" s="329"/>
      <c r="AZ203" s="329"/>
      <c r="BA203" s="329"/>
      <c r="BB203" s="329"/>
      <c r="BC203" s="329"/>
      <c r="BD203" s="329"/>
      <c r="BE203" s="329"/>
      <c r="BF203" s="329"/>
      <c r="BG203" s="150"/>
      <c r="BH203" s="150"/>
      <c r="BI203" s="150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s="5" customFormat="1" ht="33.75" customHeight="1" x14ac:dyDescent="0.45">
      <c r="A204" s="783" t="s">
        <v>421</v>
      </c>
      <c r="B204" s="783"/>
      <c r="C204" s="783"/>
      <c r="D204" s="783"/>
      <c r="E204" s="783"/>
      <c r="F204" s="783"/>
      <c r="G204" s="783"/>
      <c r="H204" s="770" t="s">
        <v>428</v>
      </c>
      <c r="I204" s="770"/>
      <c r="J204" s="770"/>
      <c r="K204" s="770"/>
      <c r="L204" s="770"/>
      <c r="M204" s="770"/>
      <c r="N204" s="770"/>
      <c r="O204" s="154"/>
      <c r="P204" s="154"/>
      <c r="Q204" s="154"/>
      <c r="R204" s="155"/>
      <c r="S204" s="155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0"/>
      <c r="AE204" s="152"/>
      <c r="AF204" s="150"/>
      <c r="AG204" s="150"/>
      <c r="AH204" s="150"/>
      <c r="AI204" s="150"/>
      <c r="AJ204" s="771"/>
      <c r="AK204" s="771"/>
      <c r="AL204" s="771"/>
      <c r="AM204" s="771"/>
      <c r="AN204" s="771"/>
      <c r="AO204" s="771"/>
      <c r="AP204" s="328" t="s">
        <v>422</v>
      </c>
      <c r="AQ204" s="328"/>
      <c r="AR204" s="328"/>
      <c r="AS204" s="328"/>
      <c r="AT204" s="328"/>
      <c r="AU204" s="328"/>
      <c r="AV204" s="328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0"/>
      <c r="BG204" s="150"/>
      <c r="BH204" s="150"/>
      <c r="BI204" s="150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s="5" customFormat="1" ht="30.6" customHeight="1" x14ac:dyDescent="0.3">
      <c r="A205" s="767" t="s">
        <v>470</v>
      </c>
      <c r="B205" s="767"/>
      <c r="C205" s="767"/>
      <c r="D205" s="767"/>
      <c r="E205" s="767"/>
      <c r="F205" s="767"/>
      <c r="G205" s="154"/>
      <c r="H205" s="767"/>
      <c r="I205" s="767"/>
      <c r="J205" s="767"/>
      <c r="K205" s="767"/>
      <c r="L205" s="767"/>
      <c r="M205" s="767"/>
      <c r="N205" s="767"/>
      <c r="O205" s="154"/>
      <c r="P205" s="154"/>
      <c r="Q205" s="154"/>
      <c r="R205" s="155"/>
      <c r="S205" s="155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0"/>
      <c r="AE205" s="152"/>
      <c r="AF205" s="150"/>
      <c r="AG205" s="150"/>
      <c r="AH205" s="150"/>
      <c r="AI205" s="150"/>
      <c r="AJ205" s="768"/>
      <c r="AK205" s="768"/>
      <c r="AL205" s="768"/>
      <c r="AM205" s="768"/>
      <c r="AN205" s="768"/>
      <c r="AO205" s="768"/>
      <c r="AP205" s="150"/>
      <c r="AQ205" s="157"/>
      <c r="AR205" s="157"/>
      <c r="AS205" s="157"/>
      <c r="AT205" s="157"/>
      <c r="AU205" s="157"/>
      <c r="AV205" s="157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s="5" customFormat="1" ht="28.5" customHeight="1" x14ac:dyDescent="0.3">
      <c r="A206" s="769"/>
      <c r="B206" s="769"/>
      <c r="C206" s="769"/>
      <c r="D206" s="769"/>
      <c r="E206" s="769"/>
      <c r="F206" s="769"/>
      <c r="G206" s="769"/>
      <c r="H206" s="770">
        <v>2021</v>
      </c>
      <c r="I206" s="770"/>
      <c r="J206" s="770"/>
      <c r="K206" s="770"/>
      <c r="L206" s="770"/>
      <c r="M206" s="770"/>
      <c r="N206" s="770"/>
      <c r="O206" s="154"/>
      <c r="P206" s="154"/>
      <c r="Q206" s="154"/>
      <c r="R206" s="155"/>
      <c r="S206" s="155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0"/>
      <c r="AE206" s="152"/>
      <c r="AF206" s="150"/>
      <c r="AG206" s="150"/>
      <c r="AH206" s="150"/>
      <c r="AI206" s="150"/>
      <c r="AJ206" s="771"/>
      <c r="AK206" s="771"/>
      <c r="AL206" s="771"/>
      <c r="AM206" s="771"/>
      <c r="AN206" s="771"/>
      <c r="AO206" s="771"/>
      <c r="AP206" s="329">
        <v>2021</v>
      </c>
      <c r="AQ206" s="329"/>
      <c r="AR206" s="329"/>
      <c r="AS206" s="329"/>
      <c r="AT206" s="329"/>
      <c r="AU206" s="329"/>
      <c r="AV206" s="329"/>
      <c r="AW206" s="150"/>
      <c r="AX206" s="150"/>
      <c r="AY206" s="150"/>
      <c r="AZ206" s="150"/>
      <c r="BA206" s="150"/>
      <c r="BB206" s="150" t="s">
        <v>316</v>
      </c>
      <c r="BC206" s="150"/>
      <c r="BD206" s="150"/>
      <c r="BE206" s="150"/>
      <c r="BF206" s="150"/>
      <c r="BG206" s="150"/>
      <c r="BH206" s="150"/>
      <c r="BI206" s="150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5" customFormat="1" ht="28.5" customHeight="1" x14ac:dyDescent="0.3">
      <c r="A207" s="210"/>
      <c r="B207" s="210"/>
      <c r="C207" s="210"/>
      <c r="D207" s="210"/>
      <c r="E207" s="210"/>
      <c r="F207" s="210"/>
      <c r="G207" s="210"/>
      <c r="H207" s="207"/>
      <c r="I207" s="207"/>
      <c r="J207" s="207"/>
      <c r="K207" s="207"/>
      <c r="L207" s="207"/>
      <c r="M207" s="207"/>
      <c r="N207" s="207"/>
      <c r="O207" s="154"/>
      <c r="P207" s="154"/>
      <c r="Q207" s="154"/>
      <c r="R207" s="155"/>
      <c r="S207" s="155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0"/>
      <c r="AE207" s="208"/>
      <c r="AF207" s="150"/>
      <c r="AG207" s="150"/>
      <c r="AH207" s="150"/>
      <c r="AI207" s="150"/>
      <c r="AJ207" s="209"/>
      <c r="AK207" s="209"/>
      <c r="AL207" s="209"/>
      <c r="AM207" s="209"/>
      <c r="AN207" s="209"/>
      <c r="AO207" s="209"/>
      <c r="AP207" s="208"/>
      <c r="AQ207" s="208"/>
      <c r="AR207" s="208"/>
      <c r="AS207" s="208"/>
      <c r="AT207" s="208"/>
      <c r="AU207" s="208"/>
      <c r="AV207" s="208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s="5" customFormat="1" ht="27.75" customHeight="1" x14ac:dyDescent="0.45">
      <c r="A208" s="778" t="s">
        <v>423</v>
      </c>
      <c r="B208" s="778"/>
      <c r="C208" s="778"/>
      <c r="D208" s="778"/>
      <c r="E208" s="778"/>
      <c r="F208" s="778"/>
      <c r="G208" s="778"/>
      <c r="H208" s="778"/>
      <c r="I208" s="778"/>
      <c r="J208" s="778"/>
      <c r="K208" s="778"/>
      <c r="L208" s="778"/>
      <c r="M208" s="778"/>
      <c r="N208" s="778"/>
      <c r="O208" s="778"/>
      <c r="P208" s="778"/>
      <c r="Q208" s="778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0"/>
      <c r="AE208" s="152"/>
      <c r="AF208" s="150"/>
      <c r="AG208" s="150"/>
      <c r="AH208" s="150"/>
      <c r="AI208" s="150"/>
      <c r="AJ208" s="329" t="s">
        <v>498</v>
      </c>
      <c r="AK208" s="329"/>
      <c r="AL208" s="329"/>
      <c r="AM208" s="329"/>
      <c r="AN208" s="329"/>
      <c r="AO208" s="329"/>
      <c r="AP208" s="329"/>
      <c r="AQ208" s="329"/>
      <c r="AR208" s="329"/>
      <c r="AS208" s="329"/>
      <c r="AT208" s="329"/>
      <c r="AU208" s="329"/>
      <c r="AV208" s="329"/>
      <c r="AW208" s="329"/>
      <c r="AX208" s="329"/>
      <c r="AY208" s="329"/>
      <c r="AZ208" s="329"/>
      <c r="BA208" s="329"/>
      <c r="BB208" s="329"/>
      <c r="BC208" s="329"/>
      <c r="BD208" s="156"/>
      <c r="BE208" s="156"/>
      <c r="BF208" s="150"/>
      <c r="BG208" s="150"/>
      <c r="BH208" s="150"/>
      <c r="BI208" s="150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s="5" customFormat="1" ht="34.5" customHeight="1" x14ac:dyDescent="0.3">
      <c r="A209" s="329"/>
      <c r="B209" s="329"/>
      <c r="C209" s="329"/>
      <c r="D209" s="329"/>
      <c r="E209" s="329"/>
      <c r="F209" s="329"/>
      <c r="G209" s="329"/>
      <c r="H209" s="329"/>
      <c r="I209" s="329"/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  <c r="AA209" s="329"/>
      <c r="AB209" s="329"/>
      <c r="AC209" s="329"/>
      <c r="AD209" s="150"/>
      <c r="AE209" s="152"/>
      <c r="AF209" s="150"/>
      <c r="AG209" s="150"/>
      <c r="AH209" s="150"/>
      <c r="AI209" s="150"/>
      <c r="AJ209" s="329"/>
      <c r="AK209" s="329"/>
      <c r="AL209" s="329"/>
      <c r="AM209" s="329"/>
      <c r="AN209" s="329"/>
      <c r="AO209" s="329"/>
      <c r="AP209" s="329"/>
      <c r="AQ209" s="329"/>
      <c r="AR209" s="329"/>
      <c r="AS209" s="329"/>
      <c r="AT209" s="329"/>
      <c r="AU209" s="329"/>
      <c r="AV209" s="329"/>
      <c r="AW209" s="329"/>
      <c r="AX209" s="329"/>
      <c r="AY209" s="329"/>
      <c r="AZ209" s="329"/>
      <c r="BA209" s="329"/>
      <c r="BB209" s="329"/>
      <c r="BC209" s="329"/>
      <c r="BD209" s="156"/>
      <c r="BE209" s="156"/>
      <c r="BF209" s="150"/>
      <c r="BG209" s="150"/>
      <c r="BH209" s="150"/>
      <c r="BI209" s="150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s="5" customFormat="1" ht="4.5" customHeight="1" x14ac:dyDescent="0.3">
      <c r="O210" s="150"/>
      <c r="P210" s="150"/>
      <c r="Q210" s="150"/>
      <c r="R210" s="151"/>
      <c r="S210" s="151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2"/>
      <c r="AF210" s="150"/>
      <c r="AG210" s="150"/>
      <c r="AH210" s="150"/>
      <c r="AI210" s="150"/>
      <c r="AJ210" s="329"/>
      <c r="AK210" s="329"/>
      <c r="AL210" s="329"/>
      <c r="AM210" s="329"/>
      <c r="AN210" s="329"/>
      <c r="AO210" s="329"/>
      <c r="AP210" s="329"/>
      <c r="AQ210" s="329"/>
      <c r="AR210" s="329"/>
      <c r="AS210" s="329"/>
      <c r="AT210" s="329"/>
      <c r="AU210" s="329"/>
      <c r="AV210" s="329"/>
      <c r="AW210" s="329"/>
      <c r="AX210" s="329"/>
      <c r="AY210" s="329"/>
      <c r="AZ210" s="329"/>
      <c r="BA210" s="329"/>
      <c r="BB210" s="329"/>
      <c r="BC210" s="329"/>
      <c r="BD210" s="156"/>
      <c r="BE210" s="156"/>
      <c r="BF210" s="150"/>
      <c r="BG210" s="150"/>
      <c r="BH210" s="150"/>
      <c r="BI210" s="150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" customFormat="1" ht="31.5" customHeight="1" x14ac:dyDescent="0.3">
      <c r="A211" s="763" t="s">
        <v>421</v>
      </c>
      <c r="B211" s="763"/>
      <c r="C211" s="763"/>
      <c r="D211" s="763"/>
      <c r="E211" s="763"/>
      <c r="F211" s="763"/>
      <c r="G211" s="763"/>
      <c r="H211" s="329" t="s">
        <v>487</v>
      </c>
      <c r="I211" s="329"/>
      <c r="J211" s="329"/>
      <c r="K211" s="329"/>
      <c r="L211" s="329"/>
      <c r="M211" s="329"/>
      <c r="N211" s="329"/>
      <c r="O211" s="150"/>
      <c r="P211" s="150"/>
      <c r="Q211" s="150"/>
      <c r="R211" s="151"/>
      <c r="S211" s="151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208"/>
      <c r="AF211" s="150"/>
      <c r="AG211" s="150"/>
      <c r="AH211" s="150"/>
      <c r="AI211" s="150"/>
      <c r="AJ211" s="771"/>
      <c r="AK211" s="771"/>
      <c r="AL211" s="771"/>
      <c r="AM211" s="771"/>
      <c r="AN211" s="771"/>
      <c r="AO211" s="771"/>
      <c r="AP211" s="329" t="s">
        <v>424</v>
      </c>
      <c r="AQ211" s="329"/>
      <c r="AR211" s="329"/>
      <c r="AS211" s="329"/>
      <c r="AT211" s="329"/>
      <c r="AU211" s="329"/>
      <c r="AV211" s="329"/>
      <c r="AW211" s="208"/>
      <c r="AX211" s="208"/>
      <c r="AY211" s="208"/>
      <c r="AZ211" s="208"/>
      <c r="BA211" s="208"/>
      <c r="BB211" s="208"/>
      <c r="BC211" s="208"/>
      <c r="BD211" s="156"/>
      <c r="BE211" s="156"/>
      <c r="BF211" s="150"/>
      <c r="BG211" s="150"/>
      <c r="BH211" s="150"/>
      <c r="BI211" s="150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" customFormat="1" ht="30" customHeight="1" x14ac:dyDescent="0.3">
      <c r="A212" s="773" t="s">
        <v>470</v>
      </c>
      <c r="B212" s="773"/>
      <c r="C212" s="773"/>
      <c r="D212" s="773"/>
      <c r="E212" s="773"/>
      <c r="F212" s="773"/>
      <c r="G212" s="773"/>
      <c r="H212" s="127"/>
      <c r="I212" s="150"/>
      <c r="J212" s="150"/>
      <c r="K212" s="150"/>
      <c r="L212" s="150"/>
      <c r="M212" s="150"/>
      <c r="N212" s="150"/>
      <c r="O212" s="150"/>
      <c r="P212" s="150"/>
      <c r="Q212" s="150"/>
      <c r="R212" s="151"/>
      <c r="S212" s="151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2"/>
      <c r="AF212" s="150"/>
      <c r="AG212" s="150"/>
      <c r="AH212" s="150"/>
      <c r="AI212" s="150"/>
      <c r="AL212" s="127" t="s">
        <v>470</v>
      </c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s="5" customFormat="1" ht="29.25" customHeight="1" x14ac:dyDescent="0.3">
      <c r="A213" s="771"/>
      <c r="B213" s="771"/>
      <c r="C213" s="771"/>
      <c r="D213" s="771"/>
      <c r="E213" s="771"/>
      <c r="F213" s="771"/>
      <c r="G213" s="771"/>
      <c r="H213" s="329">
        <v>2021</v>
      </c>
      <c r="I213" s="329"/>
      <c r="J213" s="329"/>
      <c r="K213" s="329"/>
      <c r="L213" s="329"/>
      <c r="M213" s="329"/>
      <c r="N213" s="329"/>
      <c r="O213" s="150"/>
      <c r="P213" s="150"/>
      <c r="Q213" s="150"/>
      <c r="R213" s="151"/>
      <c r="S213" s="151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2"/>
      <c r="AF213" s="150"/>
      <c r="AG213" s="150"/>
      <c r="AH213" s="150"/>
      <c r="AI213" s="150"/>
      <c r="AJ213" s="771"/>
      <c r="AK213" s="771"/>
      <c r="AL213" s="771"/>
      <c r="AM213" s="771"/>
      <c r="AN213" s="771"/>
      <c r="AO213" s="771"/>
      <c r="AP213" s="329">
        <v>2021</v>
      </c>
      <c r="AQ213" s="329"/>
      <c r="AR213" s="329"/>
      <c r="AS213" s="329"/>
      <c r="AT213" s="329"/>
      <c r="AU213" s="329"/>
      <c r="AV213" s="329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s="5" customFormat="1" ht="21" customHeight="1" x14ac:dyDescent="0.3">
      <c r="A214" s="774"/>
      <c r="B214" s="774"/>
      <c r="C214" s="774"/>
      <c r="D214" s="774"/>
      <c r="E214" s="774"/>
      <c r="F214" s="774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1"/>
      <c r="S214" s="151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2"/>
      <c r="AF214" s="150"/>
      <c r="AG214" s="150"/>
      <c r="AH214" s="150"/>
      <c r="AI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5" customFormat="1" ht="64.5" customHeight="1" x14ac:dyDescent="0.3">
      <c r="A215" s="775" t="s">
        <v>469</v>
      </c>
      <c r="B215" s="775"/>
      <c r="C215" s="775"/>
      <c r="D215" s="775"/>
      <c r="E215" s="775"/>
      <c r="F215" s="775"/>
      <c r="G215" s="775"/>
      <c r="H215" s="775"/>
      <c r="I215" s="775"/>
      <c r="J215" s="775"/>
      <c r="K215" s="775"/>
      <c r="L215" s="775"/>
      <c r="M215" s="775"/>
      <c r="N215" s="775"/>
      <c r="O215" s="775"/>
      <c r="P215" s="775"/>
      <c r="Q215" s="775"/>
      <c r="R215" s="775"/>
      <c r="S215" s="775"/>
      <c r="T215" s="775"/>
      <c r="U215" s="775"/>
      <c r="V215" s="153"/>
      <c r="W215" s="153"/>
      <c r="X215" s="153"/>
      <c r="Y215" s="153"/>
      <c r="Z215" s="153"/>
      <c r="AA215" s="153"/>
      <c r="AB215" s="153"/>
      <c r="AC215" s="153"/>
      <c r="AD215" s="150"/>
      <c r="AE215" s="152"/>
      <c r="AF215" s="150"/>
      <c r="AG215" s="150"/>
      <c r="AH215" s="150"/>
      <c r="AI215" s="150"/>
      <c r="AJ215" s="776" t="s">
        <v>425</v>
      </c>
      <c r="AK215" s="776"/>
      <c r="AL215" s="776"/>
      <c r="AM215" s="776"/>
      <c r="AN215" s="776"/>
      <c r="AO215" s="776"/>
      <c r="AP215" s="776"/>
      <c r="AQ215" s="776"/>
      <c r="AR215" s="776"/>
      <c r="AS215" s="776"/>
      <c r="AT215" s="776"/>
      <c r="AU215" s="776"/>
      <c r="AV215" s="776"/>
      <c r="AW215" s="776"/>
      <c r="AX215" s="776"/>
      <c r="AY215" s="776"/>
      <c r="AZ215" s="776"/>
      <c r="BA215" s="776"/>
      <c r="BB215" s="776"/>
      <c r="BC215" s="776"/>
      <c r="BD215" s="150"/>
      <c r="BE215" s="150"/>
      <c r="BF215" s="150"/>
      <c r="BG215" s="150"/>
      <c r="BH215" s="150"/>
      <c r="BI215" s="150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s="5" customFormat="1" ht="32.25" customHeight="1" x14ac:dyDescent="0.3">
      <c r="A216" s="777"/>
      <c r="B216" s="777"/>
      <c r="C216" s="777"/>
      <c r="D216" s="777"/>
      <c r="E216" s="777"/>
      <c r="F216" s="777"/>
      <c r="G216" s="777"/>
      <c r="H216" s="329" t="s">
        <v>426</v>
      </c>
      <c r="I216" s="329"/>
      <c r="J216" s="329"/>
      <c r="K216" s="329"/>
      <c r="L216" s="329"/>
      <c r="M216" s="329"/>
      <c r="N216" s="329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0"/>
      <c r="AE216" s="152"/>
      <c r="AF216" s="150"/>
      <c r="AG216" s="150"/>
      <c r="AH216" s="150"/>
      <c r="AI216" s="150"/>
      <c r="AJ216" s="771"/>
      <c r="AK216" s="771"/>
      <c r="AL216" s="771"/>
      <c r="AM216" s="771"/>
      <c r="AN216" s="771"/>
      <c r="AO216" s="771"/>
      <c r="AP216" s="329" t="s">
        <v>471</v>
      </c>
      <c r="AQ216" s="329"/>
      <c r="AR216" s="329"/>
      <c r="AS216" s="329"/>
      <c r="AT216" s="329"/>
      <c r="AU216" s="329"/>
      <c r="AV216" s="329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" customFormat="1" ht="30.6" customHeight="1" x14ac:dyDescent="0.4">
      <c r="A217" s="771"/>
      <c r="B217" s="771"/>
      <c r="C217" s="771"/>
      <c r="D217" s="771"/>
      <c r="E217" s="771"/>
      <c r="F217" s="771"/>
      <c r="G217" s="771"/>
      <c r="H217" s="329">
        <v>2021</v>
      </c>
      <c r="I217" s="329"/>
      <c r="J217" s="329"/>
      <c r="K217" s="329"/>
      <c r="L217" s="329"/>
      <c r="M217" s="329"/>
      <c r="N217" s="329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0"/>
      <c r="AE217" s="152"/>
      <c r="AF217" s="150"/>
      <c r="AG217" s="150"/>
      <c r="AH217" s="150"/>
      <c r="AI217" s="150"/>
      <c r="AJ217" s="771"/>
      <c r="AK217" s="771"/>
      <c r="AL217" s="771"/>
      <c r="AM217" s="771"/>
      <c r="AN217" s="771"/>
      <c r="AO217" s="771"/>
      <c r="AP217" s="329">
        <v>2021</v>
      </c>
      <c r="AQ217" s="329"/>
      <c r="AR217" s="329"/>
      <c r="AS217" s="329"/>
      <c r="AT217" s="150"/>
      <c r="AU217" s="150"/>
      <c r="AV217" s="150"/>
      <c r="AW217" s="150"/>
      <c r="AX217" s="150"/>
      <c r="AY217" s="150"/>
      <c r="AZ217" s="150"/>
      <c r="BA217" s="2"/>
      <c r="BB217" s="2"/>
      <c r="BC217" s="2"/>
      <c r="BD217" s="2"/>
      <c r="BE217" s="2"/>
      <c r="BF217" s="126"/>
      <c r="BG217" s="126"/>
      <c r="BH217" s="126"/>
      <c r="BI217" s="126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" customFormat="1" ht="30.6" customHeight="1" x14ac:dyDescent="0.4">
      <c r="A218" s="209"/>
      <c r="B218" s="209"/>
      <c r="C218" s="209"/>
      <c r="D218" s="209"/>
      <c r="E218" s="209"/>
      <c r="F218" s="209"/>
      <c r="G218" s="209"/>
      <c r="H218" s="208"/>
      <c r="I218" s="208"/>
      <c r="J218" s="208"/>
      <c r="K218" s="208"/>
      <c r="L218" s="208"/>
      <c r="M218" s="208"/>
      <c r="N218" s="208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150"/>
      <c r="AE218" s="208"/>
      <c r="AF218" s="150"/>
      <c r="AG218" s="150"/>
      <c r="AH218" s="150"/>
      <c r="AI218" s="150"/>
      <c r="AJ218" s="209"/>
      <c r="AK218" s="209"/>
      <c r="AL218" s="209"/>
      <c r="AM218" s="209"/>
      <c r="AN218" s="209"/>
      <c r="AO218" s="209"/>
      <c r="AP218" s="208"/>
      <c r="AQ218" s="208"/>
      <c r="AR218" s="208"/>
      <c r="AS218" s="208"/>
      <c r="AT218" s="150"/>
      <c r="AU218" s="150"/>
      <c r="AV218" s="150"/>
      <c r="AW218" s="150"/>
      <c r="AX218" s="150"/>
      <c r="AY218" s="150"/>
      <c r="AZ218" s="150"/>
      <c r="BA218" s="2"/>
      <c r="BB218" s="2"/>
      <c r="BC218" s="2"/>
      <c r="BD218" s="2"/>
      <c r="BE218" s="2"/>
      <c r="BF218" s="126"/>
      <c r="BG218" s="126"/>
      <c r="BH218" s="126"/>
      <c r="BI218" s="126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5" customFormat="1" ht="30.6" customHeight="1" x14ac:dyDescent="0.4">
      <c r="A219" s="329" t="s">
        <v>427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  <c r="AA219" s="329"/>
      <c r="AB219" s="329"/>
      <c r="AC219" s="329"/>
      <c r="AD219" s="158"/>
      <c r="AE219" s="158"/>
      <c r="AF219" s="158"/>
      <c r="AG219" s="158"/>
      <c r="AH219" s="158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126"/>
      <c r="BG219" s="126"/>
      <c r="BH219" s="126"/>
      <c r="BI219" s="126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5" customFormat="1" ht="30.6" customHeight="1" x14ac:dyDescent="0.45">
      <c r="A220" s="772" t="s">
        <v>486</v>
      </c>
      <c r="B220" s="772"/>
      <c r="C220" s="772"/>
      <c r="D220" s="772"/>
      <c r="E220" s="772"/>
      <c r="F220" s="772"/>
      <c r="G220" s="772"/>
      <c r="H220" s="772"/>
      <c r="I220" s="772"/>
      <c r="J220" s="772"/>
      <c r="K220" s="772"/>
      <c r="L220" s="772"/>
      <c r="M220" s="772"/>
      <c r="N220" s="772"/>
      <c r="O220" s="772"/>
      <c r="P220" s="772"/>
      <c r="Q220" s="772"/>
      <c r="R220" s="772"/>
      <c r="S220" s="772"/>
      <c r="T220" s="772"/>
      <c r="U220" s="772"/>
      <c r="V220" s="772"/>
      <c r="W220" s="772"/>
      <c r="X220" s="772"/>
      <c r="Y220" s="772"/>
      <c r="Z220" s="772"/>
      <c r="AA220" s="772"/>
      <c r="AB220" s="772"/>
      <c r="AC220" s="127"/>
      <c r="AD220" s="127"/>
      <c r="AE220" s="127"/>
      <c r="AF220" s="127"/>
      <c r="AG220" s="127"/>
      <c r="AH220" s="127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126"/>
      <c r="BG220" s="126"/>
      <c r="BH220" s="126"/>
      <c r="BI220" s="126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5" customFormat="1" ht="30" customHeight="1" x14ac:dyDescent="0.4">
      <c r="A221" s="147"/>
      <c r="B221" s="147"/>
      <c r="C221" s="147"/>
      <c r="D221" s="147"/>
      <c r="E221" s="147"/>
      <c r="F221" s="147"/>
      <c r="G221" s="129"/>
      <c r="H221" s="129"/>
      <c r="I221" s="129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46"/>
      <c r="AE221" s="146"/>
      <c r="AF221" s="146"/>
      <c r="AG221" s="146"/>
      <c r="AH221" s="146"/>
      <c r="AI221" s="146"/>
      <c r="AJ221" s="148"/>
      <c r="AK221" s="148"/>
      <c r="AL221" s="148"/>
      <c r="AM221" s="148"/>
      <c r="AN221" s="148"/>
      <c r="AO221" s="148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31"/>
      <c r="BB221" s="131"/>
      <c r="BC221" s="131"/>
      <c r="BD221" s="131"/>
      <c r="BE221" s="131"/>
      <c r="BF221" s="132"/>
      <c r="BG221" s="132"/>
      <c r="BH221" s="132"/>
      <c r="BI221" s="132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ht="30.75" x14ac:dyDescent="0.4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33"/>
      <c r="AE222" s="133"/>
      <c r="AF222" s="133"/>
      <c r="AG222" s="133"/>
      <c r="AH222" s="133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2"/>
      <c r="BG222" s="132"/>
      <c r="BH222" s="132"/>
      <c r="BI222" s="132"/>
    </row>
    <row r="223" spans="1:127" ht="30.75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127"/>
      <c r="AD223" s="127"/>
      <c r="AE223" s="127"/>
      <c r="AF223" s="127"/>
      <c r="AG223" s="127"/>
      <c r="AH223" s="127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126"/>
      <c r="BG223" s="126"/>
      <c r="BH223" s="126"/>
      <c r="BI223" s="126"/>
    </row>
  </sheetData>
  <mergeCells count="1382">
    <mergeCell ref="A208:Q208"/>
    <mergeCell ref="AJ208:BC210"/>
    <mergeCell ref="A209:AC209"/>
    <mergeCell ref="E173:BE173"/>
    <mergeCell ref="BF173:BI173"/>
    <mergeCell ref="A179:W180"/>
    <mergeCell ref="AM179:BE180"/>
    <mergeCell ref="E150:BE150"/>
    <mergeCell ref="A143:D143"/>
    <mergeCell ref="A148:D148"/>
    <mergeCell ref="E154:BE154"/>
    <mergeCell ref="A192:D192"/>
    <mergeCell ref="A142:D142"/>
    <mergeCell ref="A197:D197"/>
    <mergeCell ref="BF182:BI182"/>
    <mergeCell ref="A200:BI200"/>
    <mergeCell ref="A201:BI201"/>
    <mergeCell ref="AJ203:BF203"/>
    <mergeCell ref="A204:G204"/>
    <mergeCell ref="H204:N204"/>
    <mergeCell ref="AJ204:AO204"/>
    <mergeCell ref="A198:D198"/>
    <mergeCell ref="E198:BE198"/>
    <mergeCell ref="BF178:BI178"/>
    <mergeCell ref="BF152:BI152"/>
    <mergeCell ref="BF187:BI187"/>
    <mergeCell ref="BF194:BI194"/>
    <mergeCell ref="BF148:BI148"/>
    <mergeCell ref="BF149:BI149"/>
    <mergeCell ref="E152:BE152"/>
    <mergeCell ref="A155:D155"/>
    <mergeCell ref="A166:D166"/>
    <mergeCell ref="BF196:BI196"/>
    <mergeCell ref="P111:Q111"/>
    <mergeCell ref="R111:S111"/>
    <mergeCell ref="A205:F205"/>
    <mergeCell ref="H205:N205"/>
    <mergeCell ref="AJ205:AO205"/>
    <mergeCell ref="A206:G206"/>
    <mergeCell ref="H206:N206"/>
    <mergeCell ref="AJ206:AO206"/>
    <mergeCell ref="AP206:AV206"/>
    <mergeCell ref="BF191:BI191"/>
    <mergeCell ref="A193:D193"/>
    <mergeCell ref="E193:BE193"/>
    <mergeCell ref="A219:AC219"/>
    <mergeCell ref="A220:AB220"/>
    <mergeCell ref="A212:G212"/>
    <mergeCell ref="AJ211:AO211"/>
    <mergeCell ref="A213:G213"/>
    <mergeCell ref="H213:N213"/>
    <mergeCell ref="A214:F214"/>
    <mergeCell ref="AJ213:AO213"/>
    <mergeCell ref="AP213:AV213"/>
    <mergeCell ref="A215:U215"/>
    <mergeCell ref="AJ215:BC215"/>
    <mergeCell ref="A216:G216"/>
    <mergeCell ref="H216:N216"/>
    <mergeCell ref="AJ216:AO216"/>
    <mergeCell ref="A217:G217"/>
    <mergeCell ref="H217:N217"/>
    <mergeCell ref="AJ217:AO217"/>
    <mergeCell ref="AP217:AS217"/>
    <mergeCell ref="AP216:AV216"/>
    <mergeCell ref="AB111:AC111"/>
    <mergeCell ref="V110:W110"/>
    <mergeCell ref="R109:S109"/>
    <mergeCell ref="T109:U109"/>
    <mergeCell ref="A211:G211"/>
    <mergeCell ref="H211:N211"/>
    <mergeCell ref="A203:V203"/>
    <mergeCell ref="BF41:BI41"/>
    <mergeCell ref="P38:Q38"/>
    <mergeCell ref="R38:S38"/>
    <mergeCell ref="T38:U38"/>
    <mergeCell ref="V38:W38"/>
    <mergeCell ref="X38:Y38"/>
    <mergeCell ref="AD43:AE43"/>
    <mergeCell ref="BF198:BI198"/>
    <mergeCell ref="A199:D199"/>
    <mergeCell ref="E199:BE199"/>
    <mergeCell ref="BF199:BI199"/>
    <mergeCell ref="B45:O45"/>
    <mergeCell ref="A174:D174"/>
    <mergeCell ref="E174:BE174"/>
    <mergeCell ref="BF174:BI174"/>
    <mergeCell ref="A175:D175"/>
    <mergeCell ref="E175:BE175"/>
    <mergeCell ref="BF175:BI175"/>
    <mergeCell ref="A181:BI181"/>
    <mergeCell ref="A195:D195"/>
    <mergeCell ref="E195:BE195"/>
    <mergeCell ref="B94:O94"/>
    <mergeCell ref="P94:Q94"/>
    <mergeCell ref="R94:S94"/>
    <mergeCell ref="T94:U94"/>
    <mergeCell ref="BF44:BI44"/>
    <mergeCell ref="P54:Q57"/>
    <mergeCell ref="R54:S57"/>
    <mergeCell ref="T54:AE54"/>
    <mergeCell ref="AF54:BC54"/>
    <mergeCell ref="AB90:AC90"/>
    <mergeCell ref="P96:Q96"/>
    <mergeCell ref="V101:W103"/>
    <mergeCell ref="BD72:BE72"/>
    <mergeCell ref="P104:Q104"/>
    <mergeCell ref="T105:U105"/>
    <mergeCell ref="BD93:BE93"/>
    <mergeCell ref="X91:Y91"/>
    <mergeCell ref="Z91:AA91"/>
    <mergeCell ref="AB91:AC91"/>
    <mergeCell ref="X110:Y110"/>
    <mergeCell ref="V94:W94"/>
    <mergeCell ref="BD104:BE104"/>
    <mergeCell ref="R104:S104"/>
    <mergeCell ref="R93:S93"/>
    <mergeCell ref="T93:U93"/>
    <mergeCell ref="Z92:AA92"/>
    <mergeCell ref="P92:Q92"/>
    <mergeCell ref="B54:O57"/>
    <mergeCell ref="BF142:BI142"/>
    <mergeCell ref="A182:D182"/>
    <mergeCell ref="E182:BE182"/>
    <mergeCell ref="E197:BE197"/>
    <mergeCell ref="BF197:BI197"/>
    <mergeCell ref="AD88:AE88"/>
    <mergeCell ref="AD91:AE91"/>
    <mergeCell ref="P45:Q45"/>
    <mergeCell ref="T47:U47"/>
    <mergeCell ref="V47:W47"/>
    <mergeCell ref="X47:Y47"/>
    <mergeCell ref="Z47:AA47"/>
    <mergeCell ref="AB47:AC47"/>
    <mergeCell ref="AD47:AE47"/>
    <mergeCell ref="BD47:BE47"/>
    <mergeCell ref="BF47:BI47"/>
    <mergeCell ref="AD90:AE90"/>
    <mergeCell ref="BD90:BE90"/>
    <mergeCell ref="BD91:BE91"/>
    <mergeCell ref="AB95:AC95"/>
    <mergeCell ref="X90:Y90"/>
    <mergeCell ref="B95:O95"/>
    <mergeCell ref="P95:Q95"/>
    <mergeCell ref="X94:Y94"/>
    <mergeCell ref="X95:Y95"/>
    <mergeCell ref="T89:U89"/>
    <mergeCell ref="BF195:BI195"/>
    <mergeCell ref="A196:D196"/>
    <mergeCell ref="E196:BE196"/>
    <mergeCell ref="T111:U111"/>
    <mergeCell ref="X107:Y107"/>
    <mergeCell ref="B92:O92"/>
    <mergeCell ref="A54:A57"/>
    <mergeCell ref="Z93:AA93"/>
    <mergeCell ref="AB93:AC93"/>
    <mergeCell ref="T100:AE100"/>
    <mergeCell ref="A97:W98"/>
    <mergeCell ref="A99:BI99"/>
    <mergeCell ref="A100:A103"/>
    <mergeCell ref="AM97:BE98"/>
    <mergeCell ref="BF91:BI91"/>
    <mergeCell ref="X92:Y92"/>
    <mergeCell ref="X93:Y93"/>
    <mergeCell ref="B79:O79"/>
    <mergeCell ref="B61:O61"/>
    <mergeCell ref="BD92:BE92"/>
    <mergeCell ref="B93:O93"/>
    <mergeCell ref="P93:Q93"/>
    <mergeCell ref="Z90:AA90"/>
    <mergeCell ref="AR102:AT102"/>
    <mergeCell ref="BF79:BI79"/>
    <mergeCell ref="T79:U79"/>
    <mergeCell ref="BD83:BE83"/>
    <mergeCell ref="B84:O84"/>
    <mergeCell ref="B83:O83"/>
    <mergeCell ref="V86:W86"/>
    <mergeCell ref="B80:O80"/>
    <mergeCell ref="AD89:AE89"/>
    <mergeCell ref="B91:O91"/>
    <mergeCell ref="B81:O81"/>
    <mergeCell ref="P80:Q80"/>
    <mergeCell ref="Z94:AA94"/>
    <mergeCell ref="BF93:BI93"/>
    <mergeCell ref="BF113:BI113"/>
    <mergeCell ref="Z114:AA114"/>
    <mergeCell ref="V105:W105"/>
    <mergeCell ref="V106:W106"/>
    <mergeCell ref="BD111:BE111"/>
    <mergeCell ref="BF83:BI83"/>
    <mergeCell ref="BF84:BI84"/>
    <mergeCell ref="BD84:BE84"/>
    <mergeCell ref="AB94:AC94"/>
    <mergeCell ref="AD94:AE94"/>
    <mergeCell ref="BD94:BE94"/>
    <mergeCell ref="V92:W92"/>
    <mergeCell ref="AB92:AC92"/>
    <mergeCell ref="AD92:AE92"/>
    <mergeCell ref="X88:Y88"/>
    <mergeCell ref="AD93:AE93"/>
    <mergeCell ref="V112:W112"/>
    <mergeCell ref="AD112:AE112"/>
    <mergeCell ref="AD114:AE114"/>
    <mergeCell ref="BD114:BE114"/>
    <mergeCell ref="BF90:BI90"/>
    <mergeCell ref="BF94:BI94"/>
    <mergeCell ref="Z95:AA95"/>
    <mergeCell ref="BF114:BI114"/>
    <mergeCell ref="AD86:AE86"/>
    <mergeCell ref="BD85:BE85"/>
    <mergeCell ref="X87:Y87"/>
    <mergeCell ref="V111:W111"/>
    <mergeCell ref="V107:W107"/>
    <mergeCell ref="AF102:AH102"/>
    <mergeCell ref="BF87:BI87"/>
    <mergeCell ref="V93:W93"/>
    <mergeCell ref="V109:W109"/>
    <mergeCell ref="X109:Y109"/>
    <mergeCell ref="B108:O108"/>
    <mergeCell ref="P108:Q108"/>
    <mergeCell ref="BF109:BI109"/>
    <mergeCell ref="BD105:BE105"/>
    <mergeCell ref="Z104:AA104"/>
    <mergeCell ref="AD95:AE95"/>
    <mergeCell ref="B110:O110"/>
    <mergeCell ref="P110:Q110"/>
    <mergeCell ref="B109:O109"/>
    <mergeCell ref="P109:Q109"/>
    <mergeCell ref="B100:O103"/>
    <mergeCell ref="B107:O107"/>
    <mergeCell ref="P107:Q107"/>
    <mergeCell ref="AB104:AC104"/>
    <mergeCell ref="AD102:AE103"/>
    <mergeCell ref="AI102:AK102"/>
    <mergeCell ref="AL102:AN102"/>
    <mergeCell ref="AO102:AQ102"/>
    <mergeCell ref="AL101:AQ101"/>
    <mergeCell ref="AR101:AW101"/>
    <mergeCell ref="BD106:BE106"/>
    <mergeCell ref="T96:U96"/>
    <mergeCell ref="V96:W96"/>
    <mergeCell ref="Z110:AA110"/>
    <mergeCell ref="B96:O96"/>
    <mergeCell ref="BF104:BI104"/>
    <mergeCell ref="BF96:BI96"/>
    <mergeCell ref="BF119:BI119"/>
    <mergeCell ref="BD119:BE119"/>
    <mergeCell ref="BF118:BI118"/>
    <mergeCell ref="BF112:BI112"/>
    <mergeCell ref="BF116:BI116"/>
    <mergeCell ref="BD116:BE116"/>
    <mergeCell ref="BF108:BI108"/>
    <mergeCell ref="AB107:AC107"/>
    <mergeCell ref="BF107:BI107"/>
    <mergeCell ref="AF101:AK101"/>
    <mergeCell ref="AB106:AC106"/>
    <mergeCell ref="BD95:BE95"/>
    <mergeCell ref="AX102:AZ102"/>
    <mergeCell ref="BA102:BC102"/>
    <mergeCell ref="X106:Y106"/>
    <mergeCell ref="BF111:BI111"/>
    <mergeCell ref="AD111:AE111"/>
    <mergeCell ref="AB108:AC108"/>
    <mergeCell ref="BD110:BE110"/>
    <mergeCell ref="Z109:AA109"/>
    <mergeCell ref="X111:Y111"/>
    <mergeCell ref="Z111:AA111"/>
    <mergeCell ref="AD113:AE113"/>
    <mergeCell ref="BD113:BE113"/>
    <mergeCell ref="AD110:AE110"/>
    <mergeCell ref="AD109:AE109"/>
    <mergeCell ref="BD109:BE109"/>
    <mergeCell ref="AD107:AE107"/>
    <mergeCell ref="BD107:BE107"/>
    <mergeCell ref="BD112:BE112"/>
    <mergeCell ref="Z112:AA112"/>
    <mergeCell ref="AB109:AC109"/>
    <mergeCell ref="AF124:AH124"/>
    <mergeCell ref="AF127:AH127"/>
    <mergeCell ref="AO127:AQ127"/>
    <mergeCell ref="A125:S125"/>
    <mergeCell ref="T125:U125"/>
    <mergeCell ref="AD120:AE120"/>
    <mergeCell ref="AO124:AQ124"/>
    <mergeCell ref="B113:O113"/>
    <mergeCell ref="B112:O112"/>
    <mergeCell ref="P112:Q112"/>
    <mergeCell ref="AD117:AE117"/>
    <mergeCell ref="X116:Y116"/>
    <mergeCell ref="AB112:AC112"/>
    <mergeCell ref="R112:S112"/>
    <mergeCell ref="T112:U112"/>
    <mergeCell ref="X112:Y112"/>
    <mergeCell ref="T117:U117"/>
    <mergeCell ref="AD115:AE115"/>
    <mergeCell ref="AB115:AC115"/>
    <mergeCell ref="R117:S117"/>
    <mergeCell ref="B114:O114"/>
    <mergeCell ref="P114:Q114"/>
    <mergeCell ref="R114:S114"/>
    <mergeCell ref="T114:U114"/>
    <mergeCell ref="V114:W114"/>
    <mergeCell ref="X114:Y114"/>
    <mergeCell ref="Z116:AA116"/>
    <mergeCell ref="P113:Q113"/>
    <mergeCell ref="V117:W117"/>
    <mergeCell ref="R116:S116"/>
    <mergeCell ref="AB116:AC116"/>
    <mergeCell ref="V123:W123"/>
    <mergeCell ref="X123:Y123"/>
    <mergeCell ref="R120:S120"/>
    <mergeCell ref="P121:Q121"/>
    <mergeCell ref="X119:Y119"/>
    <mergeCell ref="Z119:AA119"/>
    <mergeCell ref="AB119:AC119"/>
    <mergeCell ref="R118:S118"/>
    <mergeCell ref="T118:U118"/>
    <mergeCell ref="T123:U123"/>
    <mergeCell ref="B120:O120"/>
    <mergeCell ref="B119:O119"/>
    <mergeCell ref="A124:S124"/>
    <mergeCell ref="AD119:AE119"/>
    <mergeCell ref="B121:O121"/>
    <mergeCell ref="T120:U120"/>
    <mergeCell ref="T119:U119"/>
    <mergeCell ref="R119:S119"/>
    <mergeCell ref="AB124:AC124"/>
    <mergeCell ref="AB118:AC118"/>
    <mergeCell ref="AD118:AE118"/>
    <mergeCell ref="E194:BE194"/>
    <mergeCell ref="A170:D170"/>
    <mergeCell ref="T122:U122"/>
    <mergeCell ref="R122:S122"/>
    <mergeCell ref="BD118:BE118"/>
    <mergeCell ref="V118:W118"/>
    <mergeCell ref="BD120:BE120"/>
    <mergeCell ref="AB122:AC122"/>
    <mergeCell ref="AD122:AE122"/>
    <mergeCell ref="BD122:BE122"/>
    <mergeCell ref="T124:U124"/>
    <mergeCell ref="AI124:AK124"/>
    <mergeCell ref="V120:W120"/>
    <mergeCell ref="BD126:BE126"/>
    <mergeCell ref="E141:BE141"/>
    <mergeCell ref="T127:U127"/>
    <mergeCell ref="E146:BE146"/>
    <mergeCell ref="AL125:AN125"/>
    <mergeCell ref="AP130:AT132"/>
    <mergeCell ref="V122:W122"/>
    <mergeCell ref="E138:BE138"/>
    <mergeCell ref="H129:J129"/>
    <mergeCell ref="AR124:AT124"/>
    <mergeCell ref="AB120:AC120"/>
    <mergeCell ref="P119:Q119"/>
    <mergeCell ref="B118:O118"/>
    <mergeCell ref="Z118:AA118"/>
    <mergeCell ref="X118:Y118"/>
    <mergeCell ref="V119:W119"/>
    <mergeCell ref="P120:Q120"/>
    <mergeCell ref="BF136:BI136"/>
    <mergeCell ref="BF126:BI126"/>
    <mergeCell ref="BF123:BI123"/>
    <mergeCell ref="AO126:AQ126"/>
    <mergeCell ref="BF154:BI154"/>
    <mergeCell ref="BF153:BI153"/>
    <mergeCell ref="BF144:BI144"/>
    <mergeCell ref="BF139:BI139"/>
    <mergeCell ref="BF137:BI137"/>
    <mergeCell ref="BF146:BI146"/>
    <mergeCell ref="AU124:AW124"/>
    <mergeCell ref="E139:BE139"/>
    <mergeCell ref="BD125:BE125"/>
    <mergeCell ref="E137:BE137"/>
    <mergeCell ref="BF167:BI167"/>
    <mergeCell ref="E187:BE187"/>
    <mergeCell ref="A123:S123"/>
    <mergeCell ref="V124:W124"/>
    <mergeCell ref="BA125:BC125"/>
    <mergeCell ref="BA126:BC126"/>
    <mergeCell ref="AC131:AE131"/>
    <mergeCell ref="AI126:AK126"/>
    <mergeCell ref="A149:D149"/>
    <mergeCell ref="X127:Y127"/>
    <mergeCell ref="A137:D137"/>
    <mergeCell ref="AD127:AE127"/>
    <mergeCell ref="Q132:V132"/>
    <mergeCell ref="A138:D138"/>
    <mergeCell ref="AC130:AE130"/>
    <mergeCell ref="E134:BE134"/>
    <mergeCell ref="AB126:AC126"/>
    <mergeCell ref="A146:D146"/>
    <mergeCell ref="E192:BE192"/>
    <mergeCell ref="E177:BE177"/>
    <mergeCell ref="E189:BE189"/>
    <mergeCell ref="A191:D191"/>
    <mergeCell ref="A187:D187"/>
    <mergeCell ref="A188:D188"/>
    <mergeCell ref="A189:D189"/>
    <mergeCell ref="A190:D190"/>
    <mergeCell ref="E178:BE178"/>
    <mergeCell ref="A167:D167"/>
    <mergeCell ref="A186:D186"/>
    <mergeCell ref="E135:BE135"/>
    <mergeCell ref="E186:BE186"/>
    <mergeCell ref="A169:D169"/>
    <mergeCell ref="A136:D136"/>
    <mergeCell ref="A151:D151"/>
    <mergeCell ref="A139:D139"/>
    <mergeCell ref="A152:D152"/>
    <mergeCell ref="E147:BE147"/>
    <mergeCell ref="A141:D141"/>
    <mergeCell ref="E157:BE157"/>
    <mergeCell ref="A171:D171"/>
    <mergeCell ref="A147:D147"/>
    <mergeCell ref="E149:BE149"/>
    <mergeCell ref="E159:BE159"/>
    <mergeCell ref="A135:D135"/>
    <mergeCell ref="E142:BE142"/>
    <mergeCell ref="A172:D172"/>
    <mergeCell ref="E172:BE172"/>
    <mergeCell ref="E168:BE168"/>
    <mergeCell ref="Z120:AA120"/>
    <mergeCell ref="AL126:AN126"/>
    <mergeCell ref="Q130:V130"/>
    <mergeCell ref="W130:Y130"/>
    <mergeCell ref="K129:M129"/>
    <mergeCell ref="N129:P129"/>
    <mergeCell ref="Z123:AA123"/>
    <mergeCell ref="AU126:AW126"/>
    <mergeCell ref="BF122:BI122"/>
    <mergeCell ref="X122:Y122"/>
    <mergeCell ref="Z122:AA122"/>
    <mergeCell ref="B122:O122"/>
    <mergeCell ref="P122:Q122"/>
    <mergeCell ref="AB123:AC123"/>
    <mergeCell ref="A127:S127"/>
    <mergeCell ref="AD123:AE123"/>
    <mergeCell ref="AX124:AZ124"/>
    <mergeCell ref="BA124:BC124"/>
    <mergeCell ref="BD124:BE124"/>
    <mergeCell ref="AF129:AJ129"/>
    <mergeCell ref="AK129:AO129"/>
    <mergeCell ref="AP129:AT129"/>
    <mergeCell ref="Q129:V129"/>
    <mergeCell ref="A129:G129"/>
    <mergeCell ref="V125:W125"/>
    <mergeCell ref="X125:Y125"/>
    <mergeCell ref="Z125:AA125"/>
    <mergeCell ref="Q128:AE128"/>
    <mergeCell ref="AB125:AC125"/>
    <mergeCell ref="AD125:AE125"/>
    <mergeCell ref="X124:Y124"/>
    <mergeCell ref="Z124:AA124"/>
    <mergeCell ref="BD123:BE123"/>
    <mergeCell ref="E170:BE170"/>
    <mergeCell ref="BF158:BI158"/>
    <mergeCell ref="A159:D159"/>
    <mergeCell ref="E161:BE161"/>
    <mergeCell ref="BF184:BI184"/>
    <mergeCell ref="E165:BE165"/>
    <mergeCell ref="BF163:BI163"/>
    <mergeCell ref="E191:BE191"/>
    <mergeCell ref="E167:BE167"/>
    <mergeCell ref="BF165:BI165"/>
    <mergeCell ref="BF177:BI177"/>
    <mergeCell ref="BF162:BI162"/>
    <mergeCell ref="BF186:BI186"/>
    <mergeCell ref="A185:D185"/>
    <mergeCell ref="BF160:BI160"/>
    <mergeCell ref="A160:D160"/>
    <mergeCell ref="A150:D150"/>
    <mergeCell ref="A153:D153"/>
    <mergeCell ref="BF189:BI189"/>
    <mergeCell ref="BF166:BI166"/>
    <mergeCell ref="E185:BE185"/>
    <mergeCell ref="E183:BE183"/>
    <mergeCell ref="BF183:BI183"/>
    <mergeCell ref="A176:D176"/>
    <mergeCell ref="A163:D163"/>
    <mergeCell ref="E188:BE188"/>
    <mergeCell ref="A164:D164"/>
    <mergeCell ref="BF171:BI171"/>
    <mergeCell ref="BF176:BI176"/>
    <mergeCell ref="BF170:BI170"/>
    <mergeCell ref="A161:D161"/>
    <mergeCell ref="E164:BE164"/>
    <mergeCell ref="BF164:BI164"/>
    <mergeCell ref="E160:BE160"/>
    <mergeCell ref="BF151:BI151"/>
    <mergeCell ref="E148:BE148"/>
    <mergeCell ref="E151:BE151"/>
    <mergeCell ref="E163:BE163"/>
    <mergeCell ref="BF168:BI168"/>
    <mergeCell ref="E176:BE176"/>
    <mergeCell ref="E190:BE190"/>
    <mergeCell ref="E166:BE166"/>
    <mergeCell ref="BF159:BI159"/>
    <mergeCell ref="A194:D194"/>
    <mergeCell ref="A177:D177"/>
    <mergeCell ref="A178:D178"/>
    <mergeCell ref="A183:D183"/>
    <mergeCell ref="A184:D184"/>
    <mergeCell ref="E184:BE184"/>
    <mergeCell ref="BF185:BI185"/>
    <mergeCell ref="BF188:BI188"/>
    <mergeCell ref="BF161:BI161"/>
    <mergeCell ref="BF193:BI193"/>
    <mergeCell ref="A173:D173"/>
    <mergeCell ref="BF192:BI192"/>
    <mergeCell ref="BF190:BI190"/>
    <mergeCell ref="E169:BE169"/>
    <mergeCell ref="BF169:BI169"/>
    <mergeCell ref="A165:D165"/>
    <mergeCell ref="A168:D168"/>
    <mergeCell ref="E171:BE171"/>
    <mergeCell ref="BF172:BI172"/>
    <mergeCell ref="E155:BE155"/>
    <mergeCell ref="AF125:AH125"/>
    <mergeCell ref="AI125:AK125"/>
    <mergeCell ref="BF124:BI124"/>
    <mergeCell ref="BF125:BI125"/>
    <mergeCell ref="AL124:AN124"/>
    <mergeCell ref="AD124:AE124"/>
    <mergeCell ref="A157:D157"/>
    <mergeCell ref="A162:D162"/>
    <mergeCell ref="A145:D145"/>
    <mergeCell ref="E145:BE145"/>
    <mergeCell ref="BF145:BI145"/>
    <mergeCell ref="BF157:BI157"/>
    <mergeCell ref="A156:D156"/>
    <mergeCell ref="E158:BE158"/>
    <mergeCell ref="A158:D158"/>
    <mergeCell ref="E162:BE162"/>
    <mergeCell ref="BF150:BI150"/>
    <mergeCell ref="BF147:BI147"/>
    <mergeCell ref="BF155:BI155"/>
    <mergeCell ref="A154:D154"/>
    <mergeCell ref="BF134:BI134"/>
    <mergeCell ref="AO125:AQ125"/>
    <mergeCell ref="AR125:AT125"/>
    <mergeCell ref="AU125:AW125"/>
    <mergeCell ref="AX125:AZ125"/>
    <mergeCell ref="A140:D140"/>
    <mergeCell ref="AR126:AT126"/>
    <mergeCell ref="W132:Y132"/>
    <mergeCell ref="BF143:BI143"/>
    <mergeCell ref="BF138:BI138"/>
    <mergeCell ref="Z132:AB132"/>
    <mergeCell ref="E143:BE143"/>
    <mergeCell ref="AD126:AE126"/>
    <mergeCell ref="AF126:AH126"/>
    <mergeCell ref="A126:S126"/>
    <mergeCell ref="T126:U126"/>
    <mergeCell ref="V126:W126"/>
    <mergeCell ref="X126:Y126"/>
    <mergeCell ref="AF130:AJ132"/>
    <mergeCell ref="AK130:AO132"/>
    <mergeCell ref="W131:Y131"/>
    <mergeCell ref="AU128:BI128"/>
    <mergeCell ref="Z129:AB129"/>
    <mergeCell ref="AC129:AE129"/>
    <mergeCell ref="AX126:AZ126"/>
    <mergeCell ref="V127:W127"/>
    <mergeCell ref="AF128:AT128"/>
    <mergeCell ref="AI127:AK127"/>
    <mergeCell ref="AL127:AN127"/>
    <mergeCell ref="BF127:BI127"/>
    <mergeCell ref="W129:Y129"/>
    <mergeCell ref="Z130:AB130"/>
    <mergeCell ref="BD127:BE127"/>
    <mergeCell ref="Z126:AA126"/>
    <mergeCell ref="A128:P128"/>
    <mergeCell ref="Z127:AA127"/>
    <mergeCell ref="AB127:AC127"/>
    <mergeCell ref="AU129:BI132"/>
    <mergeCell ref="P84:Q84"/>
    <mergeCell ref="AD87:AE87"/>
    <mergeCell ref="AD84:AE84"/>
    <mergeCell ref="T83:U83"/>
    <mergeCell ref="V83:W83"/>
    <mergeCell ref="BF105:BI105"/>
    <mergeCell ref="R100:S103"/>
    <mergeCell ref="AF100:BC100"/>
    <mergeCell ref="BD100:BE103"/>
    <mergeCell ref="BF110:BI110"/>
    <mergeCell ref="AD108:AE108"/>
    <mergeCell ref="BD108:BE108"/>
    <mergeCell ref="Z106:AA106"/>
    <mergeCell ref="B105:O105"/>
    <mergeCell ref="P105:Q105"/>
    <mergeCell ref="R105:S105"/>
    <mergeCell ref="B104:O104"/>
    <mergeCell ref="AB110:AC110"/>
    <mergeCell ref="X102:Y103"/>
    <mergeCell ref="AD106:AE106"/>
    <mergeCell ref="P106:Q106"/>
    <mergeCell ref="R110:S110"/>
    <mergeCell ref="BF106:BI106"/>
    <mergeCell ref="R108:S108"/>
    <mergeCell ref="T110:U110"/>
    <mergeCell ref="Z107:AA107"/>
    <mergeCell ref="Z108:AA108"/>
    <mergeCell ref="X101:AE101"/>
    <mergeCell ref="X96:Y96"/>
    <mergeCell ref="AX101:BC101"/>
    <mergeCell ref="Z102:AA103"/>
    <mergeCell ref="V95:W95"/>
    <mergeCell ref="P81:Q81"/>
    <mergeCell ref="Z80:AA80"/>
    <mergeCell ref="B89:O89"/>
    <mergeCell ref="P89:Q89"/>
    <mergeCell ref="AB89:AC89"/>
    <mergeCell ref="Z89:AA89"/>
    <mergeCell ref="R85:S85"/>
    <mergeCell ref="T81:U81"/>
    <mergeCell ref="B88:O88"/>
    <mergeCell ref="AD82:AE82"/>
    <mergeCell ref="X83:Y83"/>
    <mergeCell ref="Z83:AA83"/>
    <mergeCell ref="R77:S77"/>
    <mergeCell ref="T77:U77"/>
    <mergeCell ref="R80:S80"/>
    <mergeCell ref="AB80:AC80"/>
    <mergeCell ref="AB78:AC78"/>
    <mergeCell ref="B77:O77"/>
    <mergeCell ref="P77:Q77"/>
    <mergeCell ref="P88:Q88"/>
    <mergeCell ref="P83:Q83"/>
    <mergeCell ref="P82:Q82"/>
    <mergeCell ref="R82:S82"/>
    <mergeCell ref="T87:U87"/>
    <mergeCell ref="R89:S89"/>
    <mergeCell ref="V89:W89"/>
    <mergeCell ref="AB83:AC83"/>
    <mergeCell ref="R84:S84"/>
    <mergeCell ref="R88:S88"/>
    <mergeCell ref="T88:U88"/>
    <mergeCell ref="V88:W88"/>
    <mergeCell ref="Z88:AA88"/>
    <mergeCell ref="BF78:BI78"/>
    <mergeCell ref="AD78:AE78"/>
    <mergeCell ref="BD78:BE78"/>
    <mergeCell ref="X82:Y82"/>
    <mergeCell ref="Z82:AA82"/>
    <mergeCell ref="R106:S106"/>
    <mergeCell ref="T106:U106"/>
    <mergeCell ref="T80:U80"/>
    <mergeCell ref="V80:W80"/>
    <mergeCell ref="BF77:BI77"/>
    <mergeCell ref="X89:Y89"/>
    <mergeCell ref="R87:S87"/>
    <mergeCell ref="AB82:AC82"/>
    <mergeCell ref="X86:Y86"/>
    <mergeCell ref="R83:S83"/>
    <mergeCell ref="T84:U84"/>
    <mergeCell ref="V84:W84"/>
    <mergeCell ref="X84:Y84"/>
    <mergeCell ref="Z87:AA87"/>
    <mergeCell ref="AB87:AC87"/>
    <mergeCell ref="R81:S81"/>
    <mergeCell ref="BD82:BE82"/>
    <mergeCell ref="BF81:BI81"/>
    <mergeCell ref="BD80:BE80"/>
    <mergeCell ref="BD88:BE88"/>
    <mergeCell ref="BD86:BE86"/>
    <mergeCell ref="BF82:BI82"/>
    <mergeCell ref="AB81:AC81"/>
    <mergeCell ref="R78:S78"/>
    <mergeCell ref="AD81:AE81"/>
    <mergeCell ref="X78:Y78"/>
    <mergeCell ref="X81:Y81"/>
    <mergeCell ref="T76:U76"/>
    <mergeCell ref="BD77:BE77"/>
    <mergeCell ref="T78:U78"/>
    <mergeCell ref="T62:U62"/>
    <mergeCell ref="BD75:BE75"/>
    <mergeCell ref="BD70:BE70"/>
    <mergeCell ref="P78:Q78"/>
    <mergeCell ref="R66:S66"/>
    <mergeCell ref="T66:U66"/>
    <mergeCell ref="V66:W66"/>
    <mergeCell ref="R61:S61"/>
    <mergeCell ref="T108:U108"/>
    <mergeCell ref="X105:Y105"/>
    <mergeCell ref="Z105:AA105"/>
    <mergeCell ref="V108:W108"/>
    <mergeCell ref="X108:Y108"/>
    <mergeCell ref="AB105:AC105"/>
    <mergeCell ref="AD105:AE105"/>
    <mergeCell ref="T104:U104"/>
    <mergeCell ref="BD96:BE96"/>
    <mergeCell ref="AU102:AW102"/>
    <mergeCell ref="AB102:AC103"/>
    <mergeCell ref="AD104:AE104"/>
    <mergeCell ref="V104:W104"/>
    <mergeCell ref="X104:Y104"/>
    <mergeCell ref="R96:S96"/>
    <mergeCell ref="R107:S107"/>
    <mergeCell ref="T107:U107"/>
    <mergeCell ref="R95:S95"/>
    <mergeCell ref="T95:U95"/>
    <mergeCell ref="T101:U103"/>
    <mergeCell ref="R92:S92"/>
    <mergeCell ref="AD70:AE70"/>
    <mergeCell ref="V77:W77"/>
    <mergeCell ref="X77:Y77"/>
    <mergeCell ref="BF75:BI75"/>
    <mergeCell ref="BF71:BI71"/>
    <mergeCell ref="BF72:BI72"/>
    <mergeCell ref="BF64:BI64"/>
    <mergeCell ref="BF73:BI73"/>
    <mergeCell ref="Z73:AA73"/>
    <mergeCell ref="AB73:AC73"/>
    <mergeCell ref="BF74:BI74"/>
    <mergeCell ref="BF80:BI80"/>
    <mergeCell ref="AD80:AE80"/>
    <mergeCell ref="BF76:BI76"/>
    <mergeCell ref="Z77:AA77"/>
    <mergeCell ref="AB77:AC77"/>
    <mergeCell ref="AD77:AE77"/>
    <mergeCell ref="BD73:BE73"/>
    <mergeCell ref="BD69:BE69"/>
    <mergeCell ref="BD67:BE67"/>
    <mergeCell ref="BD66:BE66"/>
    <mergeCell ref="AD74:AE74"/>
    <mergeCell ref="AB72:AC72"/>
    <mergeCell ref="V64:W64"/>
    <mergeCell ref="BD74:BE74"/>
    <mergeCell ref="V65:W65"/>
    <mergeCell ref="Z72:AA72"/>
    <mergeCell ref="X80:Y80"/>
    <mergeCell ref="X75:Y75"/>
    <mergeCell ref="BD64:BE64"/>
    <mergeCell ref="AD73:AE73"/>
    <mergeCell ref="AB71:AC71"/>
    <mergeCell ref="T69:U69"/>
    <mergeCell ref="B75:O75"/>
    <mergeCell ref="P73:Q73"/>
    <mergeCell ref="R73:S73"/>
    <mergeCell ref="V75:W75"/>
    <mergeCell ref="AB75:AC75"/>
    <mergeCell ref="AD75:AE75"/>
    <mergeCell ref="P71:Q71"/>
    <mergeCell ref="P67:Q67"/>
    <mergeCell ref="AD69:AE69"/>
    <mergeCell ref="X74:Y74"/>
    <mergeCell ref="Z74:AA74"/>
    <mergeCell ref="AB74:AC74"/>
    <mergeCell ref="V74:W74"/>
    <mergeCell ref="V73:W73"/>
    <mergeCell ref="X73:Y73"/>
    <mergeCell ref="V71:W71"/>
    <mergeCell ref="T72:U72"/>
    <mergeCell ref="V72:W72"/>
    <mergeCell ref="R75:S75"/>
    <mergeCell ref="V67:W67"/>
    <mergeCell ref="V68:W68"/>
    <mergeCell ref="P75:Q75"/>
    <mergeCell ref="B72:O72"/>
    <mergeCell ref="X72:Y72"/>
    <mergeCell ref="R71:S71"/>
    <mergeCell ref="P72:Q72"/>
    <mergeCell ref="R72:S72"/>
    <mergeCell ref="B74:O74"/>
    <mergeCell ref="P74:Q74"/>
    <mergeCell ref="R74:S74"/>
    <mergeCell ref="V69:W69"/>
    <mergeCell ref="B71:O71"/>
    <mergeCell ref="R67:S67"/>
    <mergeCell ref="T67:U67"/>
    <mergeCell ref="BD61:BE61"/>
    <mergeCell ref="X62:Y62"/>
    <mergeCell ref="X67:Y67"/>
    <mergeCell ref="BF58:BI58"/>
    <mergeCell ref="Z58:AA58"/>
    <mergeCell ref="BD58:BE58"/>
    <mergeCell ref="AB58:AC58"/>
    <mergeCell ref="AD58:AE58"/>
    <mergeCell ref="BD59:BE59"/>
    <mergeCell ref="BD60:BE60"/>
    <mergeCell ref="AD65:AE65"/>
    <mergeCell ref="AB66:AC66"/>
    <mergeCell ref="Z61:AA61"/>
    <mergeCell ref="BD71:BE71"/>
    <mergeCell ref="T59:U59"/>
    <mergeCell ref="V62:W62"/>
    <mergeCell ref="Z62:AA62"/>
    <mergeCell ref="X60:Y60"/>
    <mergeCell ref="Z60:AA60"/>
    <mergeCell ref="B59:O59"/>
    <mergeCell ref="BF67:BI67"/>
    <mergeCell ref="AB61:AC61"/>
    <mergeCell ref="BF59:BI59"/>
    <mergeCell ref="BD62:BE62"/>
    <mergeCell ref="AB60:AC60"/>
    <mergeCell ref="AD60:AE60"/>
    <mergeCell ref="T61:U61"/>
    <mergeCell ref="V61:W61"/>
    <mergeCell ref="BF60:BI60"/>
    <mergeCell ref="BD48:BE48"/>
    <mergeCell ref="BD54:BE57"/>
    <mergeCell ref="V55:W57"/>
    <mergeCell ref="X56:Y57"/>
    <mergeCell ref="Z56:AA57"/>
    <mergeCell ref="R64:S64"/>
    <mergeCell ref="T64:U64"/>
    <mergeCell ref="X66:Y66"/>
    <mergeCell ref="R63:S63"/>
    <mergeCell ref="B64:O64"/>
    <mergeCell ref="B63:O63"/>
    <mergeCell ref="X63:Y63"/>
    <mergeCell ref="AB63:AC63"/>
    <mergeCell ref="Z66:AA66"/>
    <mergeCell ref="AD67:AE67"/>
    <mergeCell ref="AD68:AE68"/>
    <mergeCell ref="AD63:AE63"/>
    <mergeCell ref="AB62:AC62"/>
    <mergeCell ref="AD62:AE62"/>
    <mergeCell ref="AD61:AE61"/>
    <mergeCell ref="V63:W63"/>
    <mergeCell ref="T68:U68"/>
    <mergeCell ref="R68:S68"/>
    <mergeCell ref="Z59:AA59"/>
    <mergeCell ref="AB59:AC59"/>
    <mergeCell ref="AD59:AE59"/>
    <mergeCell ref="V58:W58"/>
    <mergeCell ref="X58:Y58"/>
    <mergeCell ref="V59:W59"/>
    <mergeCell ref="X59:Y59"/>
    <mergeCell ref="P60:Q60"/>
    <mergeCell ref="B60:O60"/>
    <mergeCell ref="BF50:BI50"/>
    <mergeCell ref="AL55:AQ55"/>
    <mergeCell ref="AR55:AW55"/>
    <mergeCell ref="AX55:BC55"/>
    <mergeCell ref="BD53:BE53"/>
    <mergeCell ref="BF53:BI53"/>
    <mergeCell ref="AO56:AQ56"/>
    <mergeCell ref="AR56:AT56"/>
    <mergeCell ref="P53:Q53"/>
    <mergeCell ref="R53:S53"/>
    <mergeCell ref="T53:U53"/>
    <mergeCell ref="V53:W53"/>
    <mergeCell ref="AD53:AE53"/>
    <mergeCell ref="Z53:AA53"/>
    <mergeCell ref="AB53:AC53"/>
    <mergeCell ref="AU56:AW56"/>
    <mergeCell ref="AX56:AZ56"/>
    <mergeCell ref="BA56:BC56"/>
    <mergeCell ref="AL56:AN56"/>
    <mergeCell ref="AF56:AH56"/>
    <mergeCell ref="AI56:AK56"/>
    <mergeCell ref="X53:Y53"/>
    <mergeCell ref="AD56:AE57"/>
    <mergeCell ref="P52:Q52"/>
    <mergeCell ref="R52:S52"/>
    <mergeCell ref="T52:U52"/>
    <mergeCell ref="AB56:AC57"/>
    <mergeCell ref="BF48:BI48"/>
    <mergeCell ref="BD49:BE49"/>
    <mergeCell ref="BF42:BI42"/>
    <mergeCell ref="Z42:AA42"/>
    <mergeCell ref="AB42:AC42"/>
    <mergeCell ref="AD42:AE42"/>
    <mergeCell ref="Z43:AA43"/>
    <mergeCell ref="Z52:AA52"/>
    <mergeCell ref="BD51:BE51"/>
    <mergeCell ref="BF51:BI51"/>
    <mergeCell ref="X50:Y50"/>
    <mergeCell ref="Z50:AA50"/>
    <mergeCell ref="Z48:AA48"/>
    <mergeCell ref="T49:U49"/>
    <mergeCell ref="V49:W49"/>
    <mergeCell ref="X49:Y49"/>
    <mergeCell ref="Z49:AA49"/>
    <mergeCell ref="X48:Y48"/>
    <mergeCell ref="AB52:AC52"/>
    <mergeCell ref="AD52:AE52"/>
    <mergeCell ref="BF52:BI52"/>
    <mergeCell ref="AD50:AE50"/>
    <mergeCell ref="BD50:BE50"/>
    <mergeCell ref="BF49:BI49"/>
    <mergeCell ref="AB50:AC50"/>
    <mergeCell ref="AB45:AC45"/>
    <mergeCell ref="AD45:AE45"/>
    <mergeCell ref="BD45:BE45"/>
    <mergeCell ref="BF45:BI45"/>
    <mergeCell ref="BF46:BI46"/>
    <mergeCell ref="AD44:AE44"/>
    <mergeCell ref="AB48:AC48"/>
    <mergeCell ref="BF39:BI39"/>
    <mergeCell ref="BD38:BE38"/>
    <mergeCell ref="BF38:BI38"/>
    <mergeCell ref="AD38:AE38"/>
    <mergeCell ref="AB40:AC40"/>
    <mergeCell ref="AD40:AE40"/>
    <mergeCell ref="BD40:BE40"/>
    <mergeCell ref="BF40:BI40"/>
    <mergeCell ref="X39:Y39"/>
    <mergeCell ref="BD42:BE42"/>
    <mergeCell ref="Z38:AA38"/>
    <mergeCell ref="AB38:AC38"/>
    <mergeCell ref="BD43:BE43"/>
    <mergeCell ref="BF43:BI43"/>
    <mergeCell ref="Z40:AA40"/>
    <mergeCell ref="Z39:AA39"/>
    <mergeCell ref="AB41:AC41"/>
    <mergeCell ref="P46:Q46"/>
    <mergeCell ref="R46:S46"/>
    <mergeCell ref="Z46:AA46"/>
    <mergeCell ref="T46:U46"/>
    <mergeCell ref="V46:W46"/>
    <mergeCell ref="X37:Y37"/>
    <mergeCell ref="Z37:AA37"/>
    <mergeCell ref="V45:W45"/>
    <mergeCell ref="R43:S43"/>
    <mergeCell ref="R40:S40"/>
    <mergeCell ref="V40:W40"/>
    <mergeCell ref="T40:U40"/>
    <mergeCell ref="V39:W39"/>
    <mergeCell ref="AB43:AC43"/>
    <mergeCell ref="T37:U37"/>
    <mergeCell ref="V37:W37"/>
    <mergeCell ref="R44:S44"/>
    <mergeCell ref="T44:U44"/>
    <mergeCell ref="V44:W44"/>
    <mergeCell ref="X44:Y44"/>
    <mergeCell ref="Z44:AA44"/>
    <mergeCell ref="AB44:AC44"/>
    <mergeCell ref="P40:Q40"/>
    <mergeCell ref="R45:S45"/>
    <mergeCell ref="T45:U45"/>
    <mergeCell ref="B39:O39"/>
    <mergeCell ref="P39:Q39"/>
    <mergeCell ref="B44:O44"/>
    <mergeCell ref="P44:Q44"/>
    <mergeCell ref="B41:O41"/>
    <mergeCell ref="B37:O37"/>
    <mergeCell ref="P37:Q37"/>
    <mergeCell ref="R37:S37"/>
    <mergeCell ref="B42:O42"/>
    <mergeCell ref="P42:Q42"/>
    <mergeCell ref="R42:S42"/>
    <mergeCell ref="T42:U42"/>
    <mergeCell ref="T41:U41"/>
    <mergeCell ref="V41:W41"/>
    <mergeCell ref="X43:Y43"/>
    <mergeCell ref="V43:W43"/>
    <mergeCell ref="BD32:BE32"/>
    <mergeCell ref="BD44:BE44"/>
    <mergeCell ref="Z29:AA29"/>
    <mergeCell ref="AB29:AC29"/>
    <mergeCell ref="AD29:AE29"/>
    <mergeCell ref="BD29:BE29"/>
    <mergeCell ref="R32:S32"/>
    <mergeCell ref="R34:S34"/>
    <mergeCell ref="T34:U34"/>
    <mergeCell ref="V34:W34"/>
    <mergeCell ref="BD33:BE33"/>
    <mergeCell ref="AB33:AC33"/>
    <mergeCell ref="X33:Y33"/>
    <mergeCell ref="X35:Y35"/>
    <mergeCell ref="X46:Y46"/>
    <mergeCell ref="X45:Y45"/>
    <mergeCell ref="AB46:AC46"/>
    <mergeCell ref="AD46:AE46"/>
    <mergeCell ref="BD37:BE37"/>
    <mergeCell ref="AB37:AC37"/>
    <mergeCell ref="AD37:AE37"/>
    <mergeCell ref="T43:U43"/>
    <mergeCell ref="BD46:BE46"/>
    <mergeCell ref="AB39:AC39"/>
    <mergeCell ref="AD39:AE39"/>
    <mergeCell ref="BD39:BE39"/>
    <mergeCell ref="AD41:AE41"/>
    <mergeCell ref="BD41:BE41"/>
    <mergeCell ref="Z45:AA45"/>
    <mergeCell ref="R39:S39"/>
    <mergeCell ref="T39:U39"/>
    <mergeCell ref="X40:Y40"/>
    <mergeCell ref="X42:Y42"/>
    <mergeCell ref="T12:V12"/>
    <mergeCell ref="I8:J8"/>
    <mergeCell ref="BB10:BI10"/>
    <mergeCell ref="AB12:AE12"/>
    <mergeCell ref="AT12:AV12"/>
    <mergeCell ref="AW12:AW13"/>
    <mergeCell ref="AX12:BA12"/>
    <mergeCell ref="A12:A13"/>
    <mergeCell ref="B12:E12"/>
    <mergeCell ref="F12:F13"/>
    <mergeCell ref="G12:I12"/>
    <mergeCell ref="J12:J13"/>
    <mergeCell ref="K12:N12"/>
    <mergeCell ref="O12:R12"/>
    <mergeCell ref="BF35:BI35"/>
    <mergeCell ref="BF36:BI36"/>
    <mergeCell ref="R30:S30"/>
    <mergeCell ref="T30:U30"/>
    <mergeCell ref="V30:W30"/>
    <mergeCell ref="Z36:AA36"/>
    <mergeCell ref="AB36:AC36"/>
    <mergeCell ref="X34:Y34"/>
    <mergeCell ref="BD23:BE26"/>
    <mergeCell ref="BF23:BI26"/>
    <mergeCell ref="T24:U26"/>
    <mergeCell ref="R33:S33"/>
    <mergeCell ref="T33:U33"/>
    <mergeCell ref="AD25:AE26"/>
    <mergeCell ref="X36:Y36"/>
    <mergeCell ref="X30:Y30"/>
    <mergeCell ref="Z30:AA30"/>
    <mergeCell ref="AB30:AC30"/>
    <mergeCell ref="BD27:BE27"/>
    <mergeCell ref="AD30:AE30"/>
    <mergeCell ref="BF27:BI27"/>
    <mergeCell ref="B27:O27"/>
    <mergeCell ref="P27:Q27"/>
    <mergeCell ref="R27:S27"/>
    <mergeCell ref="V27:W27"/>
    <mergeCell ref="X27:Y27"/>
    <mergeCell ref="B28:O28"/>
    <mergeCell ref="P28:Q28"/>
    <mergeCell ref="AB31:AC31"/>
    <mergeCell ref="AD31:AE31"/>
    <mergeCell ref="X32:Y32"/>
    <mergeCell ref="Z32:AA32"/>
    <mergeCell ref="AB32:AC32"/>
    <mergeCell ref="B32:O32"/>
    <mergeCell ref="A1:BI1"/>
    <mergeCell ref="BE12:BE13"/>
    <mergeCell ref="BF12:BF13"/>
    <mergeCell ref="BG12:BG13"/>
    <mergeCell ref="BH12:BH13"/>
    <mergeCell ref="BI12:BI13"/>
    <mergeCell ref="BB12:BB13"/>
    <mergeCell ref="BC12:BC13"/>
    <mergeCell ref="BD12:BD13"/>
    <mergeCell ref="AF12:AF13"/>
    <mergeCell ref="AG12:AI12"/>
    <mergeCell ref="AJ12:AJ13"/>
    <mergeCell ref="AK12:AN12"/>
    <mergeCell ref="AO12:AR12"/>
    <mergeCell ref="AS12:AS13"/>
    <mergeCell ref="S12:S13"/>
    <mergeCell ref="AL25:AN25"/>
    <mergeCell ref="AO25:AQ25"/>
    <mergeCell ref="AR25:AT25"/>
    <mergeCell ref="AU25:AW25"/>
    <mergeCell ref="AX25:AZ25"/>
    <mergeCell ref="BA25:BC25"/>
    <mergeCell ref="X25:Y26"/>
    <mergeCell ref="Z25:AA26"/>
    <mergeCell ref="AB25:AC26"/>
    <mergeCell ref="AF23:BC23"/>
    <mergeCell ref="V24:W26"/>
    <mergeCell ref="X24:AE24"/>
    <mergeCell ref="AF24:AK24"/>
    <mergeCell ref="AL24:AQ24"/>
    <mergeCell ref="AR24:AW24"/>
    <mergeCell ref="AX24:BC24"/>
    <mergeCell ref="AF25:AH25"/>
    <mergeCell ref="AI25:AK25"/>
    <mergeCell ref="A23:A26"/>
    <mergeCell ref="W12:W13"/>
    <mergeCell ref="X12:Z12"/>
    <mergeCell ref="AA12:AA13"/>
    <mergeCell ref="T32:U32"/>
    <mergeCell ref="V32:W32"/>
    <mergeCell ref="BD34:BE34"/>
    <mergeCell ref="V33:W33"/>
    <mergeCell ref="AD36:AE36"/>
    <mergeCell ref="BD36:BE36"/>
    <mergeCell ref="BD35:BE35"/>
    <mergeCell ref="B34:O34"/>
    <mergeCell ref="P34:Q34"/>
    <mergeCell ref="Z35:AA35"/>
    <mergeCell ref="AB35:AC35"/>
    <mergeCell ref="AD35:AE35"/>
    <mergeCell ref="Z34:AA34"/>
    <mergeCell ref="B23:O26"/>
    <mergeCell ref="P23:Q26"/>
    <mergeCell ref="R23:S26"/>
    <mergeCell ref="T23:AE23"/>
    <mergeCell ref="B35:O35"/>
    <mergeCell ref="P35:Q35"/>
    <mergeCell ref="R35:S35"/>
    <mergeCell ref="T35:U35"/>
    <mergeCell ref="V35:W35"/>
    <mergeCell ref="V36:W36"/>
    <mergeCell ref="R36:S36"/>
    <mergeCell ref="T36:U36"/>
    <mergeCell ref="AD33:AE33"/>
    <mergeCell ref="Z27:AA27"/>
    <mergeCell ref="Z33:AA33"/>
    <mergeCell ref="BD28:BE28"/>
    <mergeCell ref="BF28:BI28"/>
    <mergeCell ref="X28:Y28"/>
    <mergeCell ref="BF31:BI31"/>
    <mergeCell ref="B30:O30"/>
    <mergeCell ref="P30:Q30"/>
    <mergeCell ref="Z28:AA28"/>
    <mergeCell ref="AB28:AC28"/>
    <mergeCell ref="AD28:AE28"/>
    <mergeCell ref="T27:U27"/>
    <mergeCell ref="P36:Q36"/>
    <mergeCell ref="BF34:BI34"/>
    <mergeCell ref="BF32:BI32"/>
    <mergeCell ref="BF29:BI29"/>
    <mergeCell ref="BD30:BE30"/>
    <mergeCell ref="BF30:BI30"/>
    <mergeCell ref="B49:O49"/>
    <mergeCell ref="R49:S49"/>
    <mergeCell ref="Z31:AA31"/>
    <mergeCell ref="R29:S29"/>
    <mergeCell ref="T29:U29"/>
    <mergeCell ref="V29:W29"/>
    <mergeCell ref="X29:Y29"/>
    <mergeCell ref="BD31:BE31"/>
    <mergeCell ref="P32:Q32"/>
    <mergeCell ref="BF33:BI33"/>
    <mergeCell ref="B31:O31"/>
    <mergeCell ref="P31:Q31"/>
    <mergeCell ref="R31:S31"/>
    <mergeCell ref="T31:U31"/>
    <mergeCell ref="R28:S28"/>
    <mergeCell ref="T28:U28"/>
    <mergeCell ref="AB27:AC27"/>
    <mergeCell ref="AD27:AE27"/>
    <mergeCell ref="P41:Q41"/>
    <mergeCell ref="R41:S41"/>
    <mergeCell ref="B29:O29"/>
    <mergeCell ref="X31:Y31"/>
    <mergeCell ref="AB34:AC34"/>
    <mergeCell ref="AD34:AE34"/>
    <mergeCell ref="B33:O33"/>
    <mergeCell ref="P33:Q33"/>
    <mergeCell ref="B36:O36"/>
    <mergeCell ref="V42:W42"/>
    <mergeCell ref="P29:Q29"/>
    <mergeCell ref="P43:Q43"/>
    <mergeCell ref="P50:Q50"/>
    <mergeCell ref="R50:S50"/>
    <mergeCell ref="T50:U50"/>
    <mergeCell ref="V50:W50"/>
    <mergeCell ref="R47:S47"/>
    <mergeCell ref="P48:Q48"/>
    <mergeCell ref="B43:O43"/>
    <mergeCell ref="B47:O47"/>
    <mergeCell ref="P47:Q47"/>
    <mergeCell ref="P49:Q49"/>
    <mergeCell ref="V28:W28"/>
    <mergeCell ref="V31:W31"/>
    <mergeCell ref="AD32:AE32"/>
    <mergeCell ref="B46:O46"/>
    <mergeCell ref="X41:Y41"/>
    <mergeCell ref="Z41:AA41"/>
    <mergeCell ref="B38:O38"/>
    <mergeCell ref="B40:O40"/>
    <mergeCell ref="R48:S48"/>
    <mergeCell ref="T48:U48"/>
    <mergeCell ref="V48:W48"/>
    <mergeCell ref="AD51:AE51"/>
    <mergeCell ref="B48:O48"/>
    <mergeCell ref="P58:Q58"/>
    <mergeCell ref="T55:U57"/>
    <mergeCell ref="B50:O50"/>
    <mergeCell ref="B65:O65"/>
    <mergeCell ref="AD48:AE48"/>
    <mergeCell ref="AB49:AC49"/>
    <mergeCell ref="AD49:AE49"/>
    <mergeCell ref="B73:O73"/>
    <mergeCell ref="AB70:AC70"/>
    <mergeCell ref="V70:W70"/>
    <mergeCell ref="T71:U71"/>
    <mergeCell ref="R70:S70"/>
    <mergeCell ref="B69:O69"/>
    <mergeCell ref="B52:O52"/>
    <mergeCell ref="V52:W52"/>
    <mergeCell ref="Z63:AA63"/>
    <mergeCell ref="X70:Y70"/>
    <mergeCell ref="P68:Q68"/>
    <mergeCell ref="R65:S65"/>
    <mergeCell ref="T65:U65"/>
    <mergeCell ref="Z71:AA71"/>
    <mergeCell ref="Z51:AA51"/>
    <mergeCell ref="AB51:AC51"/>
    <mergeCell ref="P64:Q64"/>
    <mergeCell ref="T63:U63"/>
    <mergeCell ref="Z65:AA65"/>
    <mergeCell ref="AD71:AE71"/>
    <mergeCell ref="B76:O76"/>
    <mergeCell ref="B53:O53"/>
    <mergeCell ref="B62:O62"/>
    <mergeCell ref="P62:Q62"/>
    <mergeCell ref="R62:S62"/>
    <mergeCell ref="R69:S69"/>
    <mergeCell ref="X55:AE55"/>
    <mergeCell ref="R60:S60"/>
    <mergeCell ref="X52:Y52"/>
    <mergeCell ref="Z78:AA78"/>
    <mergeCell ref="P61:Q61"/>
    <mergeCell ref="X61:Y61"/>
    <mergeCell ref="T60:U60"/>
    <mergeCell ref="V60:W60"/>
    <mergeCell ref="P59:Q59"/>
    <mergeCell ref="R58:S58"/>
    <mergeCell ref="T58:U58"/>
    <mergeCell ref="V78:W78"/>
    <mergeCell ref="P69:Q69"/>
    <mergeCell ref="P70:Q70"/>
    <mergeCell ref="T70:U70"/>
    <mergeCell ref="X69:Y69"/>
    <mergeCell ref="Z69:AA69"/>
    <mergeCell ref="AB69:AC69"/>
    <mergeCell ref="X71:Y71"/>
    <mergeCell ref="AD64:AE64"/>
    <mergeCell ref="X65:Y65"/>
    <mergeCell ref="X64:Y64"/>
    <mergeCell ref="Z64:AA64"/>
    <mergeCell ref="AB64:AC64"/>
    <mergeCell ref="Z67:AA67"/>
    <mergeCell ref="AB67:AC67"/>
    <mergeCell ref="P63:Q63"/>
    <mergeCell ref="B51:O51"/>
    <mergeCell ref="P51:Q51"/>
    <mergeCell ref="R51:S51"/>
    <mergeCell ref="T51:U51"/>
    <mergeCell ref="V51:W51"/>
    <mergeCell ref="X51:Y51"/>
    <mergeCell ref="Z75:AA75"/>
    <mergeCell ref="BF54:BI57"/>
    <mergeCell ref="AF55:AK55"/>
    <mergeCell ref="BD52:BE52"/>
    <mergeCell ref="V81:W81"/>
    <mergeCell ref="B85:O85"/>
    <mergeCell ref="P85:Q85"/>
    <mergeCell ref="BF69:BI69"/>
    <mergeCell ref="BF61:BI61"/>
    <mergeCell ref="BD68:BE68"/>
    <mergeCell ref="BF68:BI68"/>
    <mergeCell ref="BD63:BE63"/>
    <mergeCell ref="BF66:BI66"/>
    <mergeCell ref="BF62:BI62"/>
    <mergeCell ref="X68:Y68"/>
    <mergeCell ref="Z68:AA68"/>
    <mergeCell ref="BF70:BI70"/>
    <mergeCell ref="BF65:BI65"/>
    <mergeCell ref="BF63:BI63"/>
    <mergeCell ref="AB68:AC68"/>
    <mergeCell ref="AB65:AC65"/>
    <mergeCell ref="BD65:BE65"/>
    <mergeCell ref="AD66:AE66"/>
    <mergeCell ref="AD83:AE83"/>
    <mergeCell ref="AD72:AE72"/>
    <mergeCell ref="T73:U73"/>
    <mergeCell ref="BD81:BE81"/>
    <mergeCell ref="B68:O68"/>
    <mergeCell ref="B67:O67"/>
    <mergeCell ref="B70:O70"/>
    <mergeCell ref="Z81:AA81"/>
    <mergeCell ref="E136:BE136"/>
    <mergeCell ref="E156:BE156"/>
    <mergeCell ref="A144:D144"/>
    <mergeCell ref="E140:BE140"/>
    <mergeCell ref="B106:O106"/>
    <mergeCell ref="Z84:AA84"/>
    <mergeCell ref="AB84:AC84"/>
    <mergeCell ref="T92:U92"/>
    <mergeCell ref="V87:W87"/>
    <mergeCell ref="B86:O86"/>
    <mergeCell ref="P86:Q86"/>
    <mergeCell ref="R86:S86"/>
    <mergeCell ref="T86:U86"/>
    <mergeCell ref="P91:Q91"/>
    <mergeCell ref="T85:U85"/>
    <mergeCell ref="V85:W85"/>
    <mergeCell ref="Z86:AA86"/>
    <mergeCell ref="AB86:AC86"/>
    <mergeCell ref="AB85:AC85"/>
    <mergeCell ref="AD85:AE85"/>
    <mergeCell ref="P87:Q87"/>
    <mergeCell ref="B117:O117"/>
    <mergeCell ref="B116:O116"/>
    <mergeCell ref="B115:O115"/>
    <mergeCell ref="T115:U115"/>
    <mergeCell ref="AB113:AC113"/>
    <mergeCell ref="AP204:AV204"/>
    <mergeCell ref="AP211:AV211"/>
    <mergeCell ref="BD89:BE89"/>
    <mergeCell ref="BF89:BI89"/>
    <mergeCell ref="BF140:BI140"/>
    <mergeCell ref="BF141:BI141"/>
    <mergeCell ref="E153:BE153"/>
    <mergeCell ref="A133:BI133"/>
    <mergeCell ref="A134:D134"/>
    <mergeCell ref="BF135:BI135"/>
    <mergeCell ref="E144:BE144"/>
    <mergeCell ref="BF86:BI86"/>
    <mergeCell ref="BF88:BI88"/>
    <mergeCell ref="BF95:BI95"/>
    <mergeCell ref="BF100:BI103"/>
    <mergeCell ref="BF92:BI92"/>
    <mergeCell ref="AD96:AE96"/>
    <mergeCell ref="AB88:AC88"/>
    <mergeCell ref="AB114:AC114"/>
    <mergeCell ref="BF121:BI121"/>
    <mergeCell ref="BF117:BI117"/>
    <mergeCell ref="X121:Y121"/>
    <mergeCell ref="Z121:AA121"/>
    <mergeCell ref="AB121:AC121"/>
    <mergeCell ref="AD121:AE121"/>
    <mergeCell ref="BD121:BE121"/>
    <mergeCell ref="BD115:BE115"/>
    <mergeCell ref="Z113:AA113"/>
    <mergeCell ref="P116:Q116"/>
    <mergeCell ref="T116:U116"/>
    <mergeCell ref="V116:W116"/>
    <mergeCell ref="X115:Y115"/>
    <mergeCell ref="Z96:AA96"/>
    <mergeCell ref="AB96:AC96"/>
    <mergeCell ref="X117:Y117"/>
    <mergeCell ref="T113:U113"/>
    <mergeCell ref="AB117:AC117"/>
    <mergeCell ref="BD117:BE117"/>
    <mergeCell ref="P100:Q103"/>
    <mergeCell ref="B111:O111"/>
    <mergeCell ref="BF156:BI156"/>
    <mergeCell ref="AR127:AT127"/>
    <mergeCell ref="AU127:AW127"/>
    <mergeCell ref="AX127:AZ127"/>
    <mergeCell ref="BA127:BC127"/>
    <mergeCell ref="BF85:BI85"/>
    <mergeCell ref="B87:O87"/>
    <mergeCell ref="BD87:BE87"/>
    <mergeCell ref="AD116:AE116"/>
    <mergeCell ref="Z115:AA115"/>
    <mergeCell ref="R115:S115"/>
    <mergeCell ref="BF115:BI115"/>
    <mergeCell ref="P115:Q115"/>
    <mergeCell ref="V115:W115"/>
    <mergeCell ref="P117:Q117"/>
    <mergeCell ref="P118:Q118"/>
    <mergeCell ref="X120:Y120"/>
    <mergeCell ref="Z117:AA117"/>
    <mergeCell ref="V113:W113"/>
    <mergeCell ref="X113:Y113"/>
    <mergeCell ref="R121:S121"/>
    <mergeCell ref="T121:U121"/>
    <mergeCell ref="V121:W121"/>
    <mergeCell ref="BF120:BI120"/>
    <mergeCell ref="B78:O78"/>
    <mergeCell ref="AC132:AE132"/>
    <mergeCell ref="V3:AR3"/>
    <mergeCell ref="Z131:AB131"/>
    <mergeCell ref="B82:O82"/>
    <mergeCell ref="V4:AR4"/>
    <mergeCell ref="A130:G132"/>
    <mergeCell ref="H130:J132"/>
    <mergeCell ref="K130:M132"/>
    <mergeCell ref="N130:P132"/>
    <mergeCell ref="T75:U75"/>
    <mergeCell ref="T74:U74"/>
    <mergeCell ref="B58:O58"/>
    <mergeCell ref="R59:S59"/>
    <mergeCell ref="Z70:AA70"/>
    <mergeCell ref="B66:O66"/>
    <mergeCell ref="P66:Q66"/>
    <mergeCell ref="P65:Q65"/>
    <mergeCell ref="T82:U82"/>
    <mergeCell ref="V82:W82"/>
    <mergeCell ref="X85:Y85"/>
    <mergeCell ref="Z85:AA85"/>
    <mergeCell ref="V5:AR5"/>
    <mergeCell ref="Q131:V131"/>
    <mergeCell ref="R91:S91"/>
    <mergeCell ref="T91:U91"/>
    <mergeCell ref="V91:W91"/>
    <mergeCell ref="B90:O90"/>
    <mergeCell ref="P90:Q90"/>
    <mergeCell ref="R90:S90"/>
    <mergeCell ref="T90:U90"/>
    <mergeCell ref="V90:W90"/>
  </mergeCells>
  <printOptions horizontalCentered="1"/>
  <pageMargins left="0.31496062992125984" right="0.11811023622047245" top="0.31496062992125984" bottom="0.31496062992125984" header="0.11811023622047245" footer="0.11811023622047245"/>
  <pageSetup paperSize="8" scale="37" orientation="landscape" r:id="rId1"/>
  <rowBreaks count="3" manualBreakCount="3">
    <brk id="53" max="60" man="1"/>
    <brk id="141" max="60" man="1"/>
    <brk id="180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Статистика</vt:lpstr>
      <vt:lpstr>Статистика!Область_печати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Кавко Татьяна Леонидовна</cp:lastModifiedBy>
  <cp:lastPrinted>2021-05-03T13:05:59Z</cp:lastPrinted>
  <dcterms:created xsi:type="dcterms:W3CDTF">1999-02-26T09:40:51Z</dcterms:created>
  <dcterms:modified xsi:type="dcterms:W3CDTF">2021-05-03T13:10:26Z</dcterms:modified>
</cp:coreProperties>
</file>