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hive\arhive\Documents CKOP\2021-2022\Типовые планы 2021\ФКТИ\"/>
    </mc:Choice>
  </mc:AlternateContent>
  <bookViews>
    <workbookView xWindow="0" yWindow="0" windowWidth="28800" windowHeight="11835" tabRatio="584"/>
  </bookViews>
  <sheets>
    <sheet name="ЭУТД" sheetId="27" r:id="rId1"/>
  </sheets>
  <definedNames>
    <definedName name="_xlnm.Print_Area" localSheetId="0">ЭУТД!$A$1:$BI$227</definedName>
  </definedNames>
  <calcPr calcId="152511"/>
</workbook>
</file>

<file path=xl/calcChain.xml><?xml version="1.0" encoding="utf-8"?>
<calcChain xmlns="http://schemas.openxmlformats.org/spreadsheetml/2006/main">
  <c r="BD67" i="27" l="1"/>
  <c r="BD68" i="27"/>
  <c r="BD120" i="27" l="1"/>
  <c r="BD121" i="27"/>
  <c r="BD122" i="27"/>
  <c r="BD123" i="27"/>
  <c r="BD125" i="27"/>
  <c r="BD126" i="27"/>
  <c r="BD127" i="27"/>
  <c r="BD128" i="27"/>
  <c r="BD75" i="27"/>
  <c r="BD51" i="27"/>
  <c r="BM41" i="27" l="1"/>
  <c r="BL41" i="27"/>
  <c r="BK41" i="27"/>
  <c r="BD41" i="27"/>
  <c r="BD115" i="27" l="1"/>
  <c r="BD44" i="27"/>
  <c r="BD46" i="27"/>
  <c r="BD40" i="27"/>
  <c r="BD42" i="27"/>
  <c r="BD93" i="27" l="1"/>
  <c r="BD79" i="27" l="1"/>
  <c r="V111" i="27" l="1"/>
  <c r="BD118" i="27" l="1"/>
  <c r="T31" i="27" l="1"/>
  <c r="BM118" i="27"/>
  <c r="BL118" i="27"/>
  <c r="BK118" i="27"/>
  <c r="AG65" i="27"/>
  <c r="AH65" i="27"/>
  <c r="AI65" i="27"/>
  <c r="AJ65" i="27"/>
  <c r="AK65" i="27"/>
  <c r="AL65" i="27"/>
  <c r="AM65" i="27"/>
  <c r="AN65" i="27"/>
  <c r="AO65" i="27"/>
  <c r="AP65" i="27"/>
  <c r="AQ65" i="27"/>
  <c r="AR65" i="27"/>
  <c r="AS65" i="27"/>
  <c r="AT65" i="27"/>
  <c r="AU65" i="27"/>
  <c r="AV65" i="27"/>
  <c r="AW65" i="27"/>
  <c r="AX65" i="27"/>
  <c r="AY65" i="27"/>
  <c r="AZ65" i="27"/>
  <c r="AF65" i="27"/>
  <c r="X65" i="27"/>
  <c r="Z65" i="27"/>
  <c r="AB65" i="27"/>
  <c r="AD65" i="27"/>
  <c r="T65" i="27"/>
  <c r="BD43" i="27"/>
  <c r="BD39" i="27"/>
  <c r="BD82" i="27" l="1"/>
  <c r="BD72" i="27"/>
  <c r="T133" i="27" l="1"/>
  <c r="T132" i="27"/>
  <c r="T131" i="27"/>
  <c r="V31" i="27" l="1"/>
  <c r="X31" i="27"/>
  <c r="X129" i="27" s="1"/>
  <c r="Z31" i="27"/>
  <c r="Z129" i="27" s="1"/>
  <c r="AB31" i="27"/>
  <c r="AB129" i="27" s="1"/>
  <c r="AD31" i="27"/>
  <c r="AD129" i="27" s="1"/>
  <c r="T129" i="27"/>
  <c r="AY129" i="27" l="1"/>
  <c r="AX130" i="27" s="1"/>
  <c r="AZ129" i="27"/>
  <c r="AX129" i="27"/>
  <c r="BD63" i="27"/>
  <c r="V110" i="27" l="1"/>
  <c r="V92" i="27"/>
  <c r="V97" i="27"/>
  <c r="BM87" i="27"/>
  <c r="BL87" i="27"/>
  <c r="BK87" i="27"/>
  <c r="BD87" i="27"/>
  <c r="V65" i="27" l="1"/>
  <c r="V129" i="27" s="1"/>
  <c r="AV31" i="27"/>
  <c r="AV129" i="27" s="1"/>
  <c r="AU130" i="27" s="1"/>
  <c r="BA129" i="27"/>
  <c r="BB129" i="27"/>
  <c r="BC129" i="27"/>
  <c r="AS31" i="27"/>
  <c r="AS129" i="27" s="1"/>
  <c r="AR130" i="27" s="1"/>
  <c r="AT31" i="27"/>
  <c r="AT129" i="27" s="1"/>
  <c r="AU31" i="27"/>
  <c r="AU129" i="27" s="1"/>
  <c r="AW31" i="27"/>
  <c r="AW129" i="27" s="1"/>
  <c r="AR31" i="27"/>
  <c r="AR129" i="27" s="1"/>
  <c r="AP31" i="27"/>
  <c r="AP129" i="27" s="1"/>
  <c r="AO130" i="27" s="1"/>
  <c r="AQ31" i="27"/>
  <c r="AQ129" i="27" s="1"/>
  <c r="AO31" i="27"/>
  <c r="AO129" i="27" s="1"/>
  <c r="AM31" i="27"/>
  <c r="AM129" i="27" s="1"/>
  <c r="AL130" i="27" s="1"/>
  <c r="AN31" i="27"/>
  <c r="AN129" i="27" s="1"/>
  <c r="AL31" i="27"/>
  <c r="AL129" i="27" s="1"/>
  <c r="AJ31" i="27"/>
  <c r="AJ129" i="27" s="1"/>
  <c r="AI130" i="27" s="1"/>
  <c r="AK31" i="27"/>
  <c r="AK129" i="27" s="1"/>
  <c r="AI31" i="27"/>
  <c r="AI129" i="27" s="1"/>
  <c r="AG31" i="27"/>
  <c r="AG129" i="27" s="1"/>
  <c r="AH31" i="27"/>
  <c r="AH129" i="27" s="1"/>
  <c r="AF31" i="27"/>
  <c r="AF129" i="27" s="1"/>
  <c r="BK129" i="27" l="1"/>
  <c r="AF130" i="27"/>
  <c r="BL129" i="27"/>
  <c r="BM129" i="27"/>
  <c r="BK93" i="27"/>
  <c r="BL93" i="27"/>
  <c r="BM93" i="27"/>
  <c r="BD61" i="27" l="1"/>
  <c r="BD62" i="27"/>
  <c r="BD56" i="27"/>
  <c r="BD92" i="27" l="1"/>
  <c r="BM69" i="27" l="1"/>
  <c r="BM70" i="27"/>
  <c r="BM71" i="27"/>
  <c r="BL69" i="27"/>
  <c r="BL70" i="27"/>
  <c r="BL71" i="27"/>
  <c r="BK69" i="27"/>
  <c r="BK70" i="27"/>
  <c r="BK71" i="27"/>
  <c r="BD71" i="27"/>
  <c r="BD70" i="27"/>
  <c r="BD69" i="27"/>
  <c r="BM97" i="27"/>
  <c r="BL97" i="27"/>
  <c r="BK97" i="27"/>
  <c r="BD97" i="27"/>
  <c r="BM91" i="27"/>
  <c r="BL91" i="27"/>
  <c r="BK91" i="27"/>
  <c r="BD91" i="27"/>
  <c r="BM90" i="27"/>
  <c r="BL90" i="27"/>
  <c r="BK90" i="27"/>
  <c r="BD90" i="27"/>
  <c r="BM81" i="27"/>
  <c r="BL81" i="27"/>
  <c r="BK81" i="27"/>
  <c r="BD81" i="27"/>
  <c r="BM84" i="27"/>
  <c r="BL84" i="27"/>
  <c r="BK84" i="27"/>
  <c r="BD84" i="27"/>
  <c r="BM117" i="27"/>
  <c r="BL117" i="27"/>
  <c r="BK117" i="27"/>
  <c r="BD117" i="27"/>
  <c r="BM115" i="27"/>
  <c r="BL115" i="27"/>
  <c r="BK115" i="27"/>
  <c r="BM114" i="27"/>
  <c r="BL114" i="27"/>
  <c r="BK114" i="27"/>
  <c r="BD114" i="27"/>
  <c r="BM113" i="27"/>
  <c r="BL113" i="27"/>
  <c r="BK113" i="27"/>
  <c r="BD113" i="27"/>
  <c r="BM112" i="27"/>
  <c r="BL112" i="27"/>
  <c r="BK112" i="27"/>
  <c r="BD112" i="27"/>
  <c r="BM80" i="27"/>
  <c r="BL80" i="27"/>
  <c r="BK80" i="27"/>
  <c r="BD80" i="27"/>
  <c r="BM111" i="27"/>
  <c r="BL111" i="27"/>
  <c r="BK111" i="27"/>
  <c r="BD111" i="27"/>
  <c r="BM109" i="27"/>
  <c r="BL109" i="27"/>
  <c r="BK109" i="27"/>
  <c r="BD109" i="27"/>
  <c r="BM96" i="27"/>
  <c r="BL96" i="27"/>
  <c r="BK96" i="27"/>
  <c r="BD96" i="27"/>
  <c r="BM95" i="27"/>
  <c r="BL95" i="27"/>
  <c r="BK95" i="27"/>
  <c r="BD95" i="27"/>
  <c r="BM94" i="27"/>
  <c r="BL94" i="27"/>
  <c r="BK94" i="27"/>
  <c r="BD94" i="27"/>
  <c r="BM89" i="27"/>
  <c r="BL89" i="27"/>
  <c r="BK89" i="27"/>
  <c r="BD89" i="27"/>
  <c r="BM88" i="27"/>
  <c r="BL88" i="27"/>
  <c r="BK88" i="27"/>
  <c r="BD88" i="27"/>
  <c r="BM64" i="27"/>
  <c r="BL64" i="27"/>
  <c r="BK64" i="27"/>
  <c r="BD64" i="27"/>
  <c r="BM116" i="27"/>
  <c r="BL116" i="27"/>
  <c r="BK116" i="27"/>
  <c r="BD116" i="27"/>
  <c r="BM85" i="27"/>
  <c r="BL85" i="27"/>
  <c r="BK85" i="27"/>
  <c r="BD85" i="27"/>
  <c r="BM77" i="27"/>
  <c r="BL77" i="27"/>
  <c r="BK77" i="27"/>
  <c r="BD77" i="27"/>
  <c r="BM76" i="27"/>
  <c r="BL76" i="27"/>
  <c r="BK76" i="27"/>
  <c r="BD76" i="27"/>
  <c r="BM74" i="27"/>
  <c r="BL74" i="27"/>
  <c r="BK74" i="27"/>
  <c r="BD74" i="27"/>
  <c r="BM73" i="27"/>
  <c r="BL73" i="27"/>
  <c r="BK73" i="27"/>
  <c r="BD73" i="27"/>
  <c r="BM67" i="27"/>
  <c r="BL67" i="27"/>
  <c r="BK67" i="27"/>
  <c r="BM66" i="27"/>
  <c r="BL66" i="27"/>
  <c r="BK66" i="27"/>
  <c r="BD66" i="27"/>
  <c r="BM62" i="27"/>
  <c r="BL62" i="27"/>
  <c r="BK62" i="27"/>
  <c r="BM61" i="27"/>
  <c r="BL61" i="27"/>
  <c r="BK61" i="27"/>
  <c r="BD55" i="27"/>
  <c r="BM56" i="27"/>
  <c r="BL56" i="27"/>
  <c r="BK56" i="27"/>
  <c r="BM53" i="27"/>
  <c r="BL53" i="27"/>
  <c r="BK53" i="27"/>
  <c r="BD53" i="27"/>
  <c r="BM110" i="27"/>
  <c r="BL110" i="27"/>
  <c r="BK110" i="27"/>
  <c r="BD110" i="27"/>
  <c r="BD37" i="27"/>
  <c r="BM52" i="27"/>
  <c r="BL52" i="27"/>
  <c r="BK52" i="27"/>
  <c r="BD52" i="27"/>
  <c r="BM50" i="27"/>
  <c r="BL50" i="27"/>
  <c r="BK50" i="27"/>
  <c r="BD50" i="27"/>
  <c r="BM49" i="27"/>
  <c r="BL49" i="27"/>
  <c r="BK49" i="27"/>
  <c r="BD49" i="27"/>
  <c r="BM48" i="27"/>
  <c r="BL48" i="27"/>
  <c r="BK48" i="27"/>
  <c r="BD48" i="27"/>
  <c r="BM47" i="27"/>
  <c r="BL47" i="27"/>
  <c r="BK47" i="27"/>
  <c r="BD47" i="27"/>
  <c r="BM46" i="27"/>
  <c r="BL46" i="27"/>
  <c r="BK46" i="27"/>
  <c r="BM45" i="27"/>
  <c r="BL45" i="27"/>
  <c r="BK45" i="27"/>
  <c r="BD45" i="27"/>
  <c r="BD38" i="27"/>
  <c r="BM40" i="27"/>
  <c r="BL40" i="27"/>
  <c r="BK40" i="27"/>
  <c r="BD34" i="27"/>
  <c r="BD35" i="27"/>
  <c r="BM36" i="27"/>
  <c r="BL36" i="27"/>
  <c r="BK36" i="27"/>
  <c r="BD36" i="27"/>
  <c r="BD33" i="27"/>
  <c r="BM32" i="27"/>
  <c r="BL32" i="27"/>
  <c r="BK32" i="27"/>
  <c r="BD32" i="27"/>
  <c r="BH21" i="27"/>
  <c r="BF21" i="27"/>
  <c r="BE21" i="27"/>
  <c r="BD21" i="27"/>
  <c r="BC21" i="27"/>
  <c r="BB21" i="27"/>
  <c r="BI20" i="27"/>
  <c r="BI19" i="27"/>
  <c r="BI18" i="27"/>
  <c r="BI17" i="27"/>
  <c r="BD65" i="27" l="1"/>
  <c r="BI21" i="27"/>
  <c r="BD31" i="27"/>
  <c r="BL65" i="27"/>
  <c r="BK65" i="27"/>
  <c r="BM31" i="27"/>
  <c r="BM65" i="27"/>
  <c r="BK31" i="27"/>
  <c r="BL31" i="27"/>
  <c r="BD129" i="27" l="1"/>
</calcChain>
</file>

<file path=xl/comments1.xml><?xml version="1.0" encoding="utf-8"?>
<comments xmlns="http://schemas.openxmlformats.org/spreadsheetml/2006/main">
  <authors>
    <author>Кавко Татьяна Леонидовна</author>
  </authors>
  <commentList>
    <comment ref="A206" authorId="0" shapeId="0">
      <text>
        <r>
          <rPr>
            <b/>
            <sz val="9"/>
            <color indexed="81"/>
            <rFont val="Tahoma"/>
            <family val="2"/>
            <charset val="204"/>
          </rPr>
          <t>Кавко Татьяна Леонидовна: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<sst xmlns="http://schemas.openxmlformats.org/spreadsheetml/2006/main" count="892" uniqueCount="491">
  <si>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</si>
  <si>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</si>
  <si>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</si>
  <si>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</si>
  <si>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</si>
  <si>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</si>
  <si>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</si>
  <si>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</si>
  <si>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</si>
  <si>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</si>
  <si>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</si>
  <si>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</si>
  <si>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</si>
  <si>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</si>
  <si>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</si>
  <si>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</si>
  <si>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</si>
  <si>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</si>
  <si>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</si>
  <si>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</si>
  <si>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</si>
  <si>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</si>
  <si>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</si>
  <si>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</si>
  <si>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</si>
  <si>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</si>
  <si>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</si>
  <si>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</si>
  <si>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</si>
  <si>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</si>
  <si>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</si>
  <si>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</si>
  <si>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</si>
  <si>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</si>
  <si>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</si>
  <si>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</si>
  <si>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</si>
  <si>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</si>
  <si>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</si>
  <si>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</si>
  <si>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</si>
  <si>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</si>
  <si>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</si>
  <si>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</si>
  <si>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</si>
  <si>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</si>
  <si>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</si>
  <si>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</si>
  <si>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</si>
  <si>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</si>
  <si>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</si>
  <si>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</si>
  <si>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</si>
  <si>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</si>
  <si>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</si>
  <si>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</si>
  <si>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</si>
  <si>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</si>
  <si>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</si>
  <si>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</si>
  <si>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</si>
  <si>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</si>
  <si>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</si>
  <si>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</si>
  <si>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</si>
  <si>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</si>
  <si>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</si>
  <si>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</si>
  <si>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</si>
  <si>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</si>
  <si>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</si>
  <si>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</si>
  <si>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</si>
  <si>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</si>
  <si>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</si>
  <si>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</si>
  <si>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</si>
  <si>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</si>
  <si>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</si>
  <si>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</si>
  <si>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</si>
  <si>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</si>
  <si>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</si>
  <si>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</si>
  <si>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</si>
  <si>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</si>
  <si>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</si>
  <si>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</si>
  <si>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</si>
  <si>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</si>
  <si>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</si>
  <si>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</si>
  <si>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</si>
  <si>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</si>
  <si>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</si>
  <si>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</si>
  <si>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</si>
  <si>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</si>
  <si>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</si>
  <si>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</si>
  <si>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</si>
  <si>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</si>
  <si>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</si>
  <si>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</si>
  <si>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</si>
  <si>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</si>
  <si>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</si>
  <si>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</si>
  <si>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</si>
  <si>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</si>
  <si>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</si>
  <si>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</si>
  <si>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</si>
  <si>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Название модуля, 
учебной дисциплины, курсового проекта (курсовой работы)</t>
  </si>
  <si>
    <t>Государственный компонент</t>
  </si>
  <si>
    <t>1.2</t>
  </si>
  <si>
    <t>1.3</t>
  </si>
  <si>
    <t>1.1.1</t>
  </si>
  <si>
    <t>1.1.2</t>
  </si>
  <si>
    <t>2.1.1</t>
  </si>
  <si>
    <t>2.2</t>
  </si>
  <si>
    <t>2.2.1</t>
  </si>
  <si>
    <t>4.2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</si>
  <si>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</si>
  <si>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</si>
  <si>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</si>
  <si>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</si>
  <si>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</si>
  <si>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</si>
  <si>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</si>
  <si>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</si>
  <si>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2.3</t>
  </si>
  <si>
    <t>2.3.1</t>
  </si>
  <si>
    <t>УК-3</t>
  </si>
  <si>
    <t>УК-4</t>
  </si>
  <si>
    <t>БПК-3</t>
  </si>
  <si>
    <t>БПК-4</t>
  </si>
  <si>
    <t>БПК-5</t>
  </si>
  <si>
    <t>БПК-6</t>
  </si>
  <si>
    <t>2.2.2</t>
  </si>
  <si>
    <t>2.4</t>
  </si>
  <si>
    <t>УК-5</t>
  </si>
  <si>
    <t>УК-6</t>
  </si>
  <si>
    <t xml:space="preserve">                                              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</si>
  <si>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</si>
  <si>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</si>
  <si>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</si>
  <si>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</si>
  <si>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</si>
  <si>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</si>
  <si>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</si>
  <si>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</si>
  <si>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09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10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</si>
  <si>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10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11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</si>
  <si>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12
</t>
    </r>
    <r>
      <rPr>
        <u/>
        <sz val="18"/>
        <color indexed="8"/>
        <rFont val="Times New Roman"/>
        <family val="1"/>
        <charset val="204"/>
      </rPr>
      <t>04</t>
    </r>
    <r>
      <rPr>
        <sz val="18"/>
        <color indexed="8"/>
        <rFont val="Times New Roman"/>
        <family val="1"/>
        <charset val="204"/>
      </rPr>
      <t xml:space="preserve">
01</t>
    </r>
  </si>
  <si>
    <r>
      <rPr>
        <u/>
        <sz val="18"/>
        <color indexed="8"/>
        <rFont val="Times New Roman"/>
        <family val="1"/>
        <charset val="204"/>
      </rPr>
      <t xml:space="preserve">26 </t>
    </r>
    <r>
      <rPr>
        <sz val="18"/>
        <color indexed="8"/>
        <rFont val="Times New Roman"/>
        <family val="1"/>
        <charset val="204"/>
      </rPr>
      <t xml:space="preserve">
01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02</t>
    </r>
  </si>
  <si>
    <r>
      <rPr>
        <u/>
        <sz val="18"/>
        <color indexed="8"/>
        <rFont val="Times New Roman"/>
        <family val="1"/>
        <charset val="204"/>
      </rPr>
      <t xml:space="preserve">23 </t>
    </r>
    <r>
      <rPr>
        <sz val="18"/>
        <color indexed="8"/>
        <rFont val="Times New Roman"/>
        <family val="1"/>
        <charset val="204"/>
      </rPr>
      <t xml:space="preserve">
02
</t>
    </r>
    <r>
      <rPr>
        <u/>
        <sz val="18"/>
        <color indexed="8"/>
        <rFont val="Times New Roman"/>
        <family val="1"/>
        <charset val="204"/>
      </rPr>
      <t>01</t>
    </r>
    <r>
      <rPr>
        <sz val="18"/>
        <color indexed="8"/>
        <rFont val="Times New Roman"/>
        <family val="1"/>
        <charset val="204"/>
      </rPr>
      <t xml:space="preserve">
03</t>
    </r>
  </si>
  <si>
    <r>
      <rPr>
        <u/>
        <sz val="18"/>
        <color indexed="8"/>
        <rFont val="Times New Roman"/>
        <family val="1"/>
        <charset val="204"/>
      </rPr>
      <t xml:space="preserve">30 </t>
    </r>
    <r>
      <rPr>
        <sz val="18"/>
        <color indexed="8"/>
        <rFont val="Times New Roman"/>
        <family val="1"/>
        <charset val="204"/>
      </rPr>
      <t xml:space="preserve">
03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04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</si>
  <si>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04
</t>
    </r>
    <r>
      <rPr>
        <u/>
        <sz val="18"/>
        <color indexed="8"/>
        <rFont val="Times New Roman"/>
        <family val="1"/>
        <charset val="204"/>
      </rPr>
      <t>03</t>
    </r>
    <r>
      <rPr>
        <sz val="18"/>
        <color indexed="8"/>
        <rFont val="Times New Roman"/>
        <family val="1"/>
        <charset val="204"/>
      </rPr>
      <t xml:space="preserve">
05</t>
    </r>
  </si>
  <si>
    <r>
      <rPr>
        <u/>
        <sz val="18"/>
        <color indexed="8"/>
        <rFont val="Times New Roman"/>
        <family val="1"/>
        <charset val="204"/>
      </rPr>
      <t xml:space="preserve">29 </t>
    </r>
    <r>
      <rPr>
        <sz val="18"/>
        <color indexed="8"/>
        <rFont val="Times New Roman"/>
        <family val="1"/>
        <charset val="204"/>
      </rPr>
      <t xml:space="preserve">
06
</t>
    </r>
    <r>
      <rPr>
        <u/>
        <sz val="18"/>
        <color indexed="8"/>
        <rFont val="Times New Roman"/>
        <family val="1"/>
        <charset val="204"/>
      </rPr>
      <t>05</t>
    </r>
    <r>
      <rPr>
        <sz val="18"/>
        <color indexed="8"/>
        <rFont val="Times New Roman"/>
        <family val="1"/>
        <charset val="204"/>
      </rPr>
      <t xml:space="preserve">
07</t>
    </r>
  </si>
  <si>
    <r>
      <rPr>
        <u/>
        <sz val="18"/>
        <color indexed="8"/>
        <rFont val="Times New Roman"/>
        <family val="1"/>
        <charset val="204"/>
      </rPr>
      <t xml:space="preserve">27 </t>
    </r>
    <r>
      <rPr>
        <sz val="18"/>
        <color indexed="8"/>
        <rFont val="Times New Roman"/>
        <family val="1"/>
        <charset val="204"/>
      </rPr>
      <t xml:space="preserve">
07
</t>
    </r>
    <r>
      <rPr>
        <u/>
        <sz val="18"/>
        <color indexed="8"/>
        <rFont val="Times New Roman"/>
        <family val="1"/>
        <charset val="204"/>
      </rPr>
      <t>02</t>
    </r>
    <r>
      <rPr>
        <sz val="18"/>
        <color indexed="8"/>
        <rFont val="Times New Roman"/>
        <family val="1"/>
        <charset val="204"/>
      </rPr>
      <t xml:space="preserve">
08</t>
    </r>
  </si>
  <si>
    <t>2.1.2</t>
  </si>
  <si>
    <t>2.3.2</t>
  </si>
  <si>
    <t>3.2</t>
  </si>
  <si>
    <t>Квалификация</t>
  </si>
  <si>
    <t>_____________________</t>
  </si>
  <si>
    <t>IV</t>
  </si>
  <si>
    <t>1.1.3</t>
  </si>
  <si>
    <t>1.1.4</t>
  </si>
  <si>
    <t>Председатель УМО по экономическому образованию</t>
  </si>
  <si>
    <t>ТИПОВОЙ УЧЕБНЫЙ  ПЛАН</t>
  </si>
  <si>
    <t>__________________________________</t>
  </si>
  <si>
    <t>IV курс</t>
  </si>
  <si>
    <t>8 семестр,
__ недель</t>
  </si>
  <si>
    <t>Компонент учреждения высшего образования</t>
  </si>
  <si>
    <t>МИНИСТЕРСТВО ОБРАЗОВАНИЯ РЕСПУБЛИКИ БЕЛАРУСЬ</t>
  </si>
  <si>
    <t>Философия</t>
  </si>
  <si>
    <t>Социология</t>
  </si>
  <si>
    <t>Политология</t>
  </si>
  <si>
    <t>История</t>
  </si>
  <si>
    <t>Эконометрика</t>
  </si>
  <si>
    <t>Экономическая теория</t>
  </si>
  <si>
    <t>Макроэкономика</t>
  </si>
  <si>
    <t>Курсовая работа по учебной дисциплине "Макроэкономика"</t>
  </si>
  <si>
    <t>Статистика</t>
  </si>
  <si>
    <t>Иностранный язык</t>
  </si>
  <si>
    <t>Модуль "Организация и обеспечение бизнеса"</t>
  </si>
  <si>
    <t>Правовое обеспечение бизнеса</t>
  </si>
  <si>
    <t>Социально-гуманитарный модуль 1</t>
  </si>
  <si>
    <t>Социально-гуманитарный модуль 2</t>
  </si>
  <si>
    <t>Модули дополнительных компетенций</t>
  </si>
  <si>
    <t>Безопасность жизнедеятельности человека</t>
  </si>
  <si>
    <t>Белорусский язык (профессиональная лексика)</t>
  </si>
  <si>
    <t>Ознакомительная</t>
  </si>
  <si>
    <t>Преддипломная</t>
  </si>
  <si>
    <t>Микроэкономика</t>
  </si>
  <si>
    <t>2.5</t>
  </si>
  <si>
    <t>2.6</t>
  </si>
  <si>
    <t>2.7</t>
  </si>
  <si>
    <t>1.6</t>
  </si>
  <si>
    <t>1.7</t>
  </si>
  <si>
    <t>1.8</t>
  </si>
  <si>
    <t>1.9</t>
  </si>
  <si>
    <t>УК-7</t>
  </si>
  <si>
    <t>УК-8</t>
  </si>
  <si>
    <t>УК-9</t>
  </si>
  <si>
    <t>1 семестр,
18 недель</t>
  </si>
  <si>
    <t>2 семестр,
17  недель</t>
  </si>
  <si>
    <t>3 семестр,
18 недель</t>
  </si>
  <si>
    <t>4 семестр,
17 недель</t>
  </si>
  <si>
    <t>5 семестр,
18  недель</t>
  </si>
  <si>
    <t>6 семестр,
17  недель</t>
  </si>
  <si>
    <t>Срок обучения 4 года</t>
  </si>
  <si>
    <t>Использовать основные математические понятия и методы вычислений для анализа и моделирования экономических процессов</t>
  </si>
  <si>
    <t>Применять понятия, методы эконометрики, эконометрические модели и инструменты для количественной оценки статистических зависимостей индикаторов социально-экономического развития</t>
  </si>
  <si>
    <t>БПК-7</t>
  </si>
  <si>
    <t>2.9</t>
  </si>
  <si>
    <t>2.9.1</t>
  </si>
  <si>
    <t>2.9.2</t>
  </si>
  <si>
    <t>2.10</t>
  </si>
  <si>
    <t>2.10.1</t>
  </si>
  <si>
    <t>2.10.2</t>
  </si>
  <si>
    <t>2.11</t>
  </si>
  <si>
    <t>Модуль "Экономика 2"</t>
  </si>
  <si>
    <t>1.5.1</t>
  </si>
  <si>
    <t>1.5.2</t>
  </si>
  <si>
    <t>Информационные технологии</t>
  </si>
  <si>
    <t>/8</t>
  </si>
  <si>
    <t>/10</t>
  </si>
  <si>
    <t>/34</t>
  </si>
  <si>
    <t>/36</t>
  </si>
  <si>
    <t>Физическая культура</t>
  </si>
  <si>
    <t>Великая Отечественная война советского народа (в контексте Второй мировой войны)</t>
  </si>
  <si>
    <t>/566</t>
  </si>
  <si>
    <t>/60</t>
  </si>
  <si>
    <t>/68</t>
  </si>
  <si>
    <t>/72</t>
  </si>
  <si>
    <t>/102</t>
  </si>
  <si>
    <t>/1-6</t>
  </si>
  <si>
    <t>/350</t>
  </si>
  <si>
    <t>Противодействие коррупции</t>
  </si>
  <si>
    <t>/54</t>
  </si>
  <si>
    <t>/26</t>
  </si>
  <si>
    <t>2.8</t>
  </si>
  <si>
    <t>3.3</t>
  </si>
  <si>
    <t>4.3</t>
  </si>
  <si>
    <t>4.4</t>
  </si>
  <si>
    <t>Высшая математика</t>
  </si>
  <si>
    <t>2.3.3</t>
  </si>
  <si>
    <t>/70</t>
  </si>
  <si>
    <t>Понимать мотивы поведения субъектов рыночной экономики, особенности экономических процессов в Республике Беларусь и других странах, анализировать экономическую информацию, применять полученные теоретические знания в качестве методологической основы изучения прикладных экономических дисциплин</t>
  </si>
  <si>
    <t xml:space="preserve">Оперировать основными понятиями и методами статистики,  применять статистический инструментарий для количественной оценки массовых социально-экономических явлений и процессов, устанавливать статистические закономерности  их развития </t>
  </si>
  <si>
    <t>/410</t>
  </si>
  <si>
    <t>Обладать современной культурой мышления, уметь использовать основы философских знаний в профессиональной деятельности</t>
  </si>
  <si>
    <t>Работать в команде, толерантно воспринимать социальные, этнические, конфессиональные, культурные и иные различия</t>
  </si>
  <si>
    <t>Обладать гуманистическим мировоззрением, качествами гражданственности и патриотизма</t>
  </si>
  <si>
    <t>Выявлять факторы и механизмы исторического развития, определять общественное значение исторических событий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</si>
  <si>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</si>
  <si>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</si>
  <si>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</si>
  <si>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</si>
  <si>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</si>
  <si>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</si>
  <si>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___________________</t>
  </si>
  <si>
    <t>И.А.Старовойтова</t>
  </si>
  <si>
    <t>В.Ю.Шутилин</t>
  </si>
  <si>
    <t>Рекомендован к утверждению Президиумом Совета УМО по экономическому образованию</t>
  </si>
  <si>
    <t>С.А.Касперович</t>
  </si>
  <si>
    <t>И.В.Титович</t>
  </si>
  <si>
    <t>Организация предпринимательской деятельности</t>
  </si>
  <si>
    <t>Финансовое и налоговое сопровождение туристического бизнеса</t>
  </si>
  <si>
    <t>Модуль "Экономика 3"</t>
  </si>
  <si>
    <t>Экономика туристической индустрии</t>
  </si>
  <si>
    <t>Модуль "Менеджмент и маркетинг"</t>
  </si>
  <si>
    <t>Менеджмент туристической индустрии</t>
  </si>
  <si>
    <t>Курсовая работа по учебной дисциплине "Менеджмент туристической индустрии"</t>
  </si>
  <si>
    <t>Маркетинг туристической индустрии</t>
  </si>
  <si>
    <t>Организация туризма и туроперейтинг</t>
  </si>
  <si>
    <t>Модуль "Организация туризма"</t>
  </si>
  <si>
    <t>Экскурсоведение</t>
  </si>
  <si>
    <t>Курсовая работа по учебной дисциплине "Организация туризма и туроперейтинг"</t>
  </si>
  <si>
    <t>География туризма</t>
  </si>
  <si>
    <t>Информационные технологии в туристической индустрии</t>
  </si>
  <si>
    <t xml:space="preserve">Бизнес-планирование / Экономическая стратегия организации </t>
  </si>
  <si>
    <t>Управление персоналом в туристической индустрии</t>
  </si>
  <si>
    <t>Документационное обеспечение управления профессиональной деятельностью</t>
  </si>
  <si>
    <t xml:space="preserve">Деловой иностранный язык </t>
  </si>
  <si>
    <t>Модуль "Учет, финансы и налоги"</t>
  </si>
  <si>
    <t>3.4</t>
  </si>
  <si>
    <t>экономист-менеджер</t>
  </si>
  <si>
    <t xml:space="preserve">Памятники истории и культуры </t>
  </si>
  <si>
    <t>Модуль "Экономика 1"</t>
  </si>
  <si>
    <t>Технологии и организация внутреннего туризма</t>
  </si>
  <si>
    <t>2.3.4</t>
  </si>
  <si>
    <t>Внешнеэкономическая деятельность в туристической индустрии</t>
  </si>
  <si>
    <t>Модуль "Коммуникационный менеджмент"</t>
  </si>
  <si>
    <t>Модуль "Проектный менеджмент"</t>
  </si>
  <si>
    <t>2.6.1</t>
  </si>
  <si>
    <t>2.6.2</t>
  </si>
  <si>
    <t>Экономическая история / Городская цивилизация в Беларуси</t>
  </si>
  <si>
    <t>БПК-8</t>
  </si>
  <si>
    <t>БПК-9</t>
  </si>
  <si>
    <t>Культура информационного общества / Современная прикладная этика</t>
  </si>
  <si>
    <t>7 семестр,
16 недель</t>
  </si>
  <si>
    <t>Профессионально ориентированный иностранный язык</t>
  </si>
  <si>
    <t>Бухгалтерский учет</t>
  </si>
  <si>
    <t>Председатель НМС по экономике и управлению туристической индустрией</t>
  </si>
  <si>
    <t>О.В.Ежель</t>
  </si>
  <si>
    <t>БПК-10</t>
  </si>
  <si>
    <t>БПК-11</t>
  </si>
  <si>
    <t>СК-7</t>
  </si>
  <si>
    <t>СК-8</t>
  </si>
  <si>
    <t>СК-9</t>
  </si>
  <si>
    <t>СК-11</t>
  </si>
  <si>
    <t>СК-12</t>
  </si>
  <si>
    <t>СК-13</t>
  </si>
  <si>
    <t>СК-14</t>
  </si>
  <si>
    <t>СК-10</t>
  </si>
  <si>
    <t>Планировать и контролировать финансовые показатели деятельности предприятия  туристической индустрии, осуществлять налоговое сопровождение туристической деятельности</t>
  </si>
  <si>
    <t>Осуществлять коммуникации в письменной форме  для решения профессиональных задач межличностного и межкультурного взаимодействия с применением информационно-коммуникационных технологий и с учетом основных требований информационной безопасности</t>
  </si>
  <si>
    <t>Применять инновационные технологии и современное программное обеспечение в туристической индустрии</t>
  </si>
  <si>
    <t>Реклама и связи с общественностью в туристической индустрии / Технологии продаж туристических услуг</t>
  </si>
  <si>
    <t>Осуществлять исследование туристического рынка, формировать маркетинговую политику и стратегию, организовывать продажи и продвижение туристического продукта/услуги</t>
  </si>
  <si>
    <t>_____________________И.Н.Воронович</t>
  </si>
  <si>
    <t>Директор Департамента по туризму                       Министерства спорта и туризма                                                           Республики Беларусь</t>
  </si>
  <si>
    <t xml:space="preserve"> </t>
  </si>
  <si>
    <t>УК-10</t>
  </si>
  <si>
    <t xml:space="preserve">Практикум межкультурной коммуникации </t>
  </si>
  <si>
    <t>2.7.1</t>
  </si>
  <si>
    <t>2.7.2</t>
  </si>
  <si>
    <t>2.4.1</t>
  </si>
  <si>
    <t>2.5.1</t>
  </si>
  <si>
    <t>2.5.2</t>
  </si>
  <si>
    <t xml:space="preserve">Модуль "Глобализация и информатизация" </t>
  </si>
  <si>
    <t>2.7.3</t>
  </si>
  <si>
    <t>2.8.1</t>
  </si>
  <si>
    <t>2.8.2</t>
  </si>
  <si>
    <t>2.8.3</t>
  </si>
  <si>
    <t>2.11.1</t>
  </si>
  <si>
    <t>2.11.2</t>
  </si>
  <si>
    <t>Модуль "Межкультурное разнообразие и профессиональное взаимодействие"</t>
  </si>
  <si>
    <t>Модуль "Иностранный язык второй"</t>
  </si>
  <si>
    <t>Практикум межкультурной коммуникации на втором иностранном языке</t>
  </si>
  <si>
    <t>Управление проектами в туристической индустрии</t>
  </si>
  <si>
    <t>Управление инвестиционной деятельностью  предприятий туристической индустрии</t>
  </si>
  <si>
    <t>М.П.</t>
  </si>
  <si>
    <t>СК-15</t>
  </si>
  <si>
    <t>Иностранный язык (2-й)</t>
  </si>
  <si>
    <t>Деловой иностранный язык (2-й)</t>
  </si>
  <si>
    <t>Профессионально ориентированный иностранный язык (2-й)</t>
  </si>
  <si>
    <t>Модуль "Коммуникации на иностранном языке"</t>
  </si>
  <si>
    <t>Страноведение на первом иностранном языке/Страноведение на втором иностранном языке</t>
  </si>
  <si>
    <t>Воспринимать межкультурное разнообразие общества в социально-историческом, этическом и философском контекстах</t>
  </si>
  <si>
    <t>Специальность  1-25 01 13  Экономика и управление туристской индустрией</t>
  </si>
  <si>
    <t>2.12</t>
  </si>
  <si>
    <t>/188</t>
  </si>
  <si>
    <t>/178</t>
  </si>
  <si>
    <t>Понимать поведение потребителей и организаций в рыночной экономике, механизмы ценообразования на товарных и ресурсных рынках, условия общего экономического равновесия, направления, инструменты и границы государственной микроэкономической политики, применять теоретические знания для принятия оптимальных решений в условиях экономического выбора</t>
  </si>
  <si>
    <t>Понимать механизмы функционирования агрегированных рынков и инструменты бюджетно-налоговой и денежно-кредитной политики, анализировать макроэкономические процессы, происходящие в Республике Беларусь и других странах, оценивать результаты макроэкономической политики</t>
  </si>
  <si>
    <t>1.4.1</t>
  </si>
  <si>
    <t>1.4.2</t>
  </si>
  <si>
    <t>1.5</t>
  </si>
  <si>
    <t>1.9.1</t>
  </si>
  <si>
    <t>1.9.2</t>
  </si>
  <si>
    <t>1.9.3</t>
  </si>
  <si>
    <r>
      <t>Основы управления интеллектуальной собственностью</t>
    </r>
    <r>
      <rPr>
        <b/>
        <sz val="24"/>
        <rFont val="Calibri"/>
        <family val="2"/>
        <charset val="204"/>
      </rPr>
      <t>¹</t>
    </r>
  </si>
  <si>
    <t>2.4.2</t>
  </si>
  <si>
    <t>1.6.1</t>
  </si>
  <si>
    <t>1.6.2</t>
  </si>
  <si>
    <t>СК-16</t>
  </si>
  <si>
    <t>СК-17</t>
  </si>
  <si>
    <t>СК-18</t>
  </si>
  <si>
    <t>СК-19</t>
  </si>
  <si>
    <t>СК-20</t>
  </si>
  <si>
    <t>СК-21</t>
  </si>
  <si>
    <t>СК-22</t>
  </si>
  <si>
    <t>Специализация 1-25 01 13 01 Экономика и управление туристской деятельностью</t>
  </si>
  <si>
    <t>Принимать экономически обоснованные решения, обеспечивать экономическую эффективность и конкурентоспособность деятельности предприятия (организации) туристической индустрии</t>
  </si>
  <si>
    <t xml:space="preserve">Осуществлять комплексный анализ функционирования национального и международного туризма и обосновывать планы развития туристических дестинаций, разрабатывать мероприятия по управлению туристическими потоками </t>
  </si>
  <si>
    <t>БПК-12</t>
  </si>
  <si>
    <t>Курсовая работа по учебной дисциплине "Экономика туристической индустрии"</t>
  </si>
  <si>
    <t>Геоэкономика туризма</t>
  </si>
  <si>
    <t>Управление конкурентоспособностью предприятий туристической индустрии / Риск-менеджмент и антикризисное управление в туристической индустрии</t>
  </si>
  <si>
    <t>1.9.1, 1.9.2</t>
  </si>
  <si>
    <t>СК-23</t>
  </si>
  <si>
    <t>СК-24</t>
  </si>
  <si>
    <t>Национальная экономика Беларуси</t>
  </si>
  <si>
    <t>Модуль "Статистика и эконометрика"</t>
  </si>
  <si>
    <t>Математический модуль</t>
  </si>
  <si>
    <t>1.7.1</t>
  </si>
  <si>
    <t>1.7.2</t>
  </si>
  <si>
    <t>1.7.3</t>
  </si>
  <si>
    <t>1.7.1, 1.7.2</t>
  </si>
  <si>
    <t>/24</t>
  </si>
  <si>
    <t>/58</t>
  </si>
  <si>
    <t>/486</t>
  </si>
  <si>
    <t>Теория вероятностей</t>
  </si>
  <si>
    <t>Международная экономика</t>
  </si>
  <si>
    <t>1.10</t>
  </si>
  <si>
    <t>1.10.1</t>
  </si>
  <si>
    <t>1.10.2</t>
  </si>
  <si>
    <t>1.10.3</t>
  </si>
  <si>
    <t xml:space="preserve"> БПК-11       </t>
  </si>
  <si>
    <t>БПК-13</t>
  </si>
  <si>
    <t>1.10.1, 1.10.2</t>
  </si>
  <si>
    <t>1,3</t>
  </si>
  <si>
    <t>2.4.3</t>
  </si>
  <si>
    <t>2.3.3, 2.3.4</t>
  </si>
  <si>
    <t>Организационно-технологическая</t>
  </si>
  <si>
    <t>Управленческо-экономичкская</t>
  </si>
  <si>
    <t>Определять общие закономерности и локальные особенности эволюции экономических процессов и явлений, отраслей хозяйства и экономических институтов в странах с развитой рыночной системой и в Беларуси, выявлять потенциальные возможности использования отечественного и зарубежного историко-экономического опыта в практической деятельности</t>
  </si>
  <si>
    <t>Обладать научно обоснованным представлением об истоках формирования, развитии и современном статусе городского пространства, выявлять особенности воздействия исторически обусловленной городской среды на социально-экономические, административные, правовые, ментальные, культурные и иные аспекты жизнедеятельности</t>
  </si>
  <si>
    <t>УК-11</t>
  </si>
  <si>
    <t>Владеть навыками здоровьесбережения</t>
  </si>
  <si>
    <t>Использовать языковой материал в профессиональной области на белорусском языке</t>
  </si>
  <si>
    <t>Анализировать и принимать решения по социальным, этическим проблемам, возникающим в профессиональной деятельности</t>
  </si>
  <si>
    <t>УК-12</t>
  </si>
  <si>
    <t>УК-13</t>
  </si>
  <si>
    <t>УК-14</t>
  </si>
  <si>
    <t>УК-15</t>
  </si>
  <si>
    <t>Осуществлять коммуникации на иностранном языке для решения задач межличностного и межкультурного взаимодействия</t>
  </si>
  <si>
    <t>СК-19/СК-20</t>
  </si>
  <si>
    <t>Код модуля, учебной дисциплины</t>
  </si>
  <si>
    <t>Модули специализации  1-25 01 13 01 "Экономика и управление туристской деятельностью"</t>
  </si>
  <si>
    <t>Разработан в качестве примера реализации образовательного стандарта по специальности 1-25 01 13 "Экономика и управление туристской индустрией".</t>
  </si>
  <si>
    <t>/1</t>
  </si>
  <si>
    <t>/174</t>
  </si>
  <si>
    <t>/140</t>
  </si>
  <si>
    <t>/2</t>
  </si>
  <si>
    <t xml:space="preserve">Характеризовать положения национального законодательства в области развития бизнеса, выявлять неурегулированные аспекты и разрабатывать рекомендации по совершенствованию действующего законодательства  </t>
  </si>
  <si>
    <t>/18</t>
  </si>
  <si>
    <t>Понимать особенности и механизм функционирования национальной экономики, оценивать ресурсный потенциал и конкурентные преимущества, определять тенденции и перспективы ее развития для решения текущих экономических проблем и реализации стратегических целей и задач социально-экономического развития Республики Беларусь</t>
  </si>
  <si>
    <t>Оформлять первичные учетные документы, применять методики оценки и учета активов, собственного капитала, обязательств, доходов и расходов хозяйственной деятельности организаций государственного и реального секторов экономики</t>
  </si>
  <si>
    <t>СК-16, УК-3</t>
  </si>
  <si>
    <t>СК-21/СК-22</t>
  </si>
  <si>
    <t>СК-25</t>
  </si>
  <si>
    <t>СК-26</t>
  </si>
  <si>
    <t>1.2, 2.8.1</t>
  </si>
  <si>
    <t>2.7.1, 2.8.2</t>
  </si>
  <si>
    <t>Использовать иностранный язык в качестве инструмента профессиональной деятельности, применять базовые методы и приемы различных типов устной и письменной коммуникации на иностранном языке для решения профессиональных задач</t>
  </si>
  <si>
    <t>2.7.2, 2.8.3</t>
  </si>
  <si>
    <t xml:space="preserve">Использовать социокультурные нормы делового общения в поликультурном мире, использовать иностранный язык в качестве инструмента профессиональной деятельности при выступлении с публичной речью, составлении деловой документации, ведении переговоров </t>
  </si>
  <si>
    <t>Делать устные сообщения на профессиональные темы с использованием мультимедийных технологий, воспринимать на слух иноязычную речь в естественном темпе с последующим выражением своего коммуникативного намерения по поводу услышанного на иностранном языке</t>
  </si>
  <si>
    <t>Применять нормы национального и международного законодательства в области интеллектуальной собственности, методы выявления объектов интеллектуальной собственности</t>
  </si>
  <si>
    <t>Определять и анализировать современные тенденции развития международной экономики, осуществлять выбор оптимальных инструментов регулирования внешнеэкономической деятельности</t>
  </si>
  <si>
    <t>Начальник Главного управленияпрофессионального                           образования Министерства образования Республики Беларусь</t>
  </si>
  <si>
    <t xml:space="preserve">                 М.П.</t>
  </si>
  <si>
    <t xml:space="preserve">                          М.П.</t>
  </si>
  <si>
    <t xml:space="preserve">                   М.П.</t>
  </si>
  <si>
    <t>Т.А.Богомья</t>
  </si>
  <si>
    <t>СОГЛАСОВАНО  
Начальник Главного управления профессионального образования Министерства образования Республики Беларусь  
_______________С.А. Касперович  
___________________________2021</t>
  </si>
  <si>
    <t>СОГЛАСОВАНО 
Проректор по научно-методической работе        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_______________________________2021</t>
  </si>
  <si>
    <t xml:space="preserve">Протокол № ____ от _____________________ 2021 </t>
  </si>
  <si>
    <t>Принимать обоснованные решения при осуществлении предпринимательской деятельности, оценивать ее результаты</t>
  </si>
  <si>
    <t xml:space="preserve">СОГЛАСОВАНО 
Проректор по научно-методической работе                                                                                       Государственного учреждения образования "Республиканский институт высшей школы" 
_______________И.В. Титович
_______________________________2021 </t>
  </si>
  <si>
    <t>Продолжение типового учебного плана по специальности  1-25 01 13 "Экономика и управление туристской индустрией", регистрационный № _______________</t>
  </si>
  <si>
    <t xml:space="preserve">УК-1, БПК-6 </t>
  </si>
  <si>
    <t xml:space="preserve">УК-1,5,6,        БПК-9            </t>
  </si>
  <si>
    <t xml:space="preserve">УК-1,5,6,        БПК-11            </t>
  </si>
  <si>
    <t>УК-11/УК-12</t>
  </si>
  <si>
    <t>УК-13/УК-14</t>
  </si>
  <si>
    <t>СК-5, УК-1,5,6</t>
  </si>
  <si>
    <t>1.7.2, 1.9.2, 1.10.2, 2.3.4</t>
  </si>
  <si>
    <t>1.9.2, 1.10.2, 2.3.4</t>
  </si>
  <si>
    <t>Продолжение типового учебного плана по специальности  1-25 01 13 "Экономика и управление туристской индустрией", регистрационный № _____</t>
  </si>
  <si>
    <t>1. Государственный экзамен по специальности, специализации                                                                              2. Защита дипломной работы в ГЭК</t>
  </si>
  <si>
    <t>/90</t>
  </si>
  <si>
    <t>/5</t>
  </si>
  <si>
    <t>Понимать закономерности формирования культурно-творческих характеристик личности, образа мысли и деятельности человека в информационном обществе</t>
  </si>
  <si>
    <t>Рассчитывать и анализировать затраты-доходы деятельности предприятия туристической индустрии, туристического продукта в соответствии с требованиями потребителя, обосновывать инвестиционное управленческое решение</t>
  </si>
  <si>
    <t>Применять экономические методы во внешнеэкономической деятельности туристического предприятия при внешних бизнес-коммуникациях</t>
  </si>
  <si>
    <t>Использовать методы и приемы делового общения в интернациональной среде с учетом региональных особенностей деловой культуры зарубежных стран</t>
  </si>
  <si>
    <t>Разрабатывать и оценивать эффективность стратегии развития организации в условиях динамичности среды</t>
  </si>
  <si>
    <t>Управлять поведением персонала организации на основе современных технологий, мотивации и оценки деятельности</t>
  </si>
  <si>
    <t xml:space="preserve">Продвигать туристический продукт на рынке с использованием современных технологий, использовать методы мониторинга рынка туристических услуг, обеспечивать процесс обслуживания с учетом требований потребителей </t>
  </si>
  <si>
    <t>¹При составлении учебного плана учреждения высшего образования по специальности (специализации) учебная дисциплина  "Основы управления интеллектуальной собственностью" планируется в качестве дисциплины компонента учреждения высшего образования.</t>
  </si>
  <si>
    <t>Проректор по научно-методической работе                                                                                                    Государственного учреждения образования "Республиканский институт высшей школы"</t>
  </si>
  <si>
    <t>Ориентироваться по картам физическим, социально-экономическим, политическим, устанавливать систему взаимосвязей между природной средой и хозяйственной деятельностью субъекта туристической индустрии, давать характеристику отдельных элементов природной среды; осуществлять географический анализ природных, социально-экономических ресурсов, оценку туристических ресурсов</t>
  </si>
  <si>
    <t xml:space="preserve">Формировать тур/туристический продукт, используя современные информационные компьютерные технологии, с учетом индивидуальных и специальных требований туриста, применять новые формы обслуживания потребителей и (или) туристов </t>
  </si>
  <si>
    <t>Осуществлять основные функции управления деятельностью предприятия (организации) туристической индустрии, организовывать работу исполнителей с учетом социальной политики государства</t>
  </si>
  <si>
    <t>Разрабатывать экскурсионные туры и программы для экскурсионных групп и индивидуальных туристов, осуществлять эффективную организацию сервиса размещения, питания, развлечения, оздоровления, экскурсионно-сопроводительного, социокультурного и транспортного обслуживания туристов</t>
  </si>
  <si>
    <t>Организовывать деятельность объекта внутреннего туризма (агроэкотуризма), разрабатывать и продвигать уникальный туристический продукт</t>
  </si>
  <si>
    <t>Разрабатывать систему управления конкурентоспособностью, на основе конкурентного анализа обосновывать конкурентную стратегию туристического предприятия на конкретных рынках или сегментах, принимать управленческие решения по повышению его конкурентоспособности</t>
  </si>
  <si>
    <t xml:space="preserve">Разрабатывать эффективную антикризисную стратегию и формировать активную политику оценки рисков предприятия туристической индустрии; применять организационно-правовые, финансово-управленческие механизмы и современные технологии антикризисного управления организацией; проводить финансовое оздоровление предприятий </t>
  </si>
  <si>
    <t>Применять знания основных  актов законодательства в сфере противодействия коррупции для выработки и реализации мер по ее предупреждению</t>
  </si>
  <si>
    <t>Разрабатывать бизнес-планы создания и развития существующих и новых предприятий, направлений деятельности, продуктов и оценивать их эффективность</t>
  </si>
  <si>
    <t xml:space="preserve">Модуль "Планирование и конкурентоспособность" </t>
  </si>
  <si>
    <t>СОГЛАСОВАНО  
Начальник Главного управления профессионального образования                                Министерства образования Республики Беларусь  
_______________С.А. Касперович  
____________________________2021</t>
  </si>
  <si>
    <t>Осуществлять процесс проектирования и реализации проектов в туристической деятельности, объектов туристической деятельности, применять прикладные методы исследовательской деятельности в туризме</t>
  </si>
  <si>
    <t>/128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</si>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</sst>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u/>
      <sz val="18"/>
      <color indexed="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charset val="204"/>
    </font>
    <font>
      <sz val="24"/>
      <color indexed="8"/>
      <name val="Times New Roman"/>
      <family val="1"/>
      <charset val="204"/>
    </font>
    <font>
      <sz val="24"/>
      <color indexed="8"/>
      <name val="Arial Cyr"/>
      <charset val="204"/>
    </font>
    <font>
      <b/>
      <sz val="28"/>
      <color indexed="8"/>
      <name val="Times New Roman"/>
      <family val="1"/>
      <charset val="204"/>
    </font>
    <font>
      <sz val="16"/>
      <color indexed="8"/>
      <name val="Arial Cyr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2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indexed="8"/>
      <name val="Arial Cyr"/>
      <charset val="204"/>
    </font>
    <font>
      <b/>
      <sz val="20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color rgb="FFFF0000"/>
      <name val="Arial Cyr"/>
      <charset val="204"/>
    </font>
    <font>
      <sz val="16"/>
      <name val="Arial Cyr"/>
      <charset val="204"/>
    </font>
    <font>
      <sz val="24"/>
      <color theme="1"/>
      <name val="Arial Cyr"/>
      <charset val="204"/>
    </font>
    <font>
      <sz val="16"/>
      <color indexed="8"/>
      <name val="Times New Roman"/>
      <family val="1"/>
      <charset val="204"/>
    </font>
    <font>
      <sz val="24"/>
      <color theme="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24"/>
      <name val="Calibri"/>
      <family val="2"/>
      <charset val="204"/>
    </font>
    <font>
      <b/>
      <sz val="24"/>
      <color theme="0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99">
    <xf numFmtId="0" fontId="0" fillId="0" borderId="0" xfId="0"/>
    <xf numFmtId="0" fontId="8" fillId="0" borderId="0" xfId="0" applyFont="1" applyFill="1"/>
    <xf numFmtId="0" fontId="10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/>
    <xf numFmtId="0" fontId="9" fillId="0" borderId="0" xfId="0" applyFont="1" applyFill="1" applyAlignment="1"/>
    <xf numFmtId="0" fontId="15" fillId="0" borderId="0" xfId="0" applyFont="1" applyFill="1"/>
    <xf numFmtId="0" fontId="14" fillId="0" borderId="0" xfId="0" applyFont="1" applyFill="1"/>
    <xf numFmtId="0" fontId="16" fillId="0" borderId="0" xfId="0" applyFont="1" applyFill="1"/>
    <xf numFmtId="0" fontId="9" fillId="0" borderId="0" xfId="0" applyFont="1" applyFill="1" applyAlignment="1">
      <alignment vertical="center"/>
    </xf>
    <xf numFmtId="0" fontId="15" fillId="0" borderId="0" xfId="0" applyFont="1" applyFill="1" applyAlignment="1">
      <alignment vertical="top"/>
    </xf>
    <xf numFmtId="0" fontId="17" fillId="0" borderId="0" xfId="1" applyFont="1" applyFill="1" applyBorder="1"/>
    <xf numFmtId="0" fontId="10" fillId="0" borderId="0" xfId="0" applyFont="1" applyFill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3" fillId="0" borderId="0" xfId="0" applyNumberFormat="1" applyFont="1" applyFill="1"/>
    <xf numFmtId="49" fontId="19" fillId="0" borderId="0" xfId="0" applyNumberFormat="1" applyFont="1" applyFill="1"/>
    <xf numFmtId="0" fontId="20" fillId="0" borderId="0" xfId="0" applyFont="1" applyFill="1"/>
    <xf numFmtId="49" fontId="19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9" fillId="0" borderId="0" xfId="0" applyFont="1" applyFill="1"/>
    <xf numFmtId="49" fontId="21" fillId="0" borderId="1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5" fillId="0" borderId="0" xfId="0" applyFont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49" fontId="21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30" fillId="0" borderId="3" xfId="0" applyFont="1" applyFill="1" applyBorder="1" applyAlignment="1">
      <alignment horizontal="center" vertical="center" textRotation="90"/>
    </xf>
    <xf numFmtId="0" fontId="30" fillId="0" borderId="4" xfId="0" applyFont="1" applyFill="1" applyBorder="1" applyAlignment="1">
      <alignment horizontal="center" vertical="center" textRotation="90"/>
    </xf>
    <xf numFmtId="0" fontId="30" fillId="0" borderId="5" xfId="0" applyFont="1" applyFill="1" applyBorder="1" applyAlignment="1">
      <alignment horizontal="center" vertical="center" textRotation="90"/>
    </xf>
    <xf numFmtId="0" fontId="30" fillId="0" borderId="6" xfId="0" applyFont="1" applyFill="1" applyBorder="1" applyAlignment="1">
      <alignment horizontal="center" vertical="center" textRotation="90"/>
    </xf>
    <xf numFmtId="0" fontId="30" fillId="0" borderId="7" xfId="0" applyFont="1" applyFill="1" applyBorder="1" applyAlignment="1">
      <alignment horizontal="center" vertical="center" textRotation="90"/>
    </xf>
    <xf numFmtId="0" fontId="30" fillId="0" borderId="8" xfId="0" applyFont="1" applyFill="1" applyBorder="1" applyAlignment="1">
      <alignment horizontal="center" vertical="center" textRotation="90"/>
    </xf>
    <xf numFmtId="0" fontId="17" fillId="0" borderId="0" xfId="1" applyFont="1" applyFill="1" applyBorder="1" applyAlignment="1">
      <alignment vertical="center"/>
    </xf>
    <xf numFmtId="49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49" fontId="2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top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top"/>
    </xf>
    <xf numFmtId="0" fontId="26" fillId="0" borderId="0" xfId="0" applyFont="1" applyFill="1" applyAlignment="1">
      <alignment vertical="center"/>
    </xf>
    <xf numFmtId="0" fontId="3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2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4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29" fillId="0" borderId="0" xfId="0" applyFont="1" applyFill="1"/>
    <xf numFmtId="49" fontId="28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/>
    <xf numFmtId="0" fontId="9" fillId="0" borderId="0" xfId="0" applyFont="1" applyFill="1" applyAlignment="1">
      <alignment horizontal="left" vertical="top" wrapText="1"/>
    </xf>
    <xf numFmtId="0" fontId="9" fillId="0" borderId="2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9" fillId="2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29" fillId="2" borderId="9" xfId="0" applyNumberFormat="1" applyFont="1" applyFill="1" applyBorder="1" applyAlignment="1">
      <alignment horizontal="center" vertical="center"/>
    </xf>
    <xf numFmtId="49" fontId="30" fillId="2" borderId="9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8" fillId="3" borderId="0" xfId="0" applyFont="1" applyFill="1"/>
    <xf numFmtId="0" fontId="9" fillId="2" borderId="11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9" fillId="2" borderId="63" xfId="0" applyNumberFormat="1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49" fontId="34" fillId="2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6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43" fillId="2" borderId="3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2" borderId="3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49" fontId="29" fillId="2" borderId="10" xfId="0" applyNumberFormat="1" applyFont="1" applyFill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71" xfId="0" applyFont="1" applyFill="1" applyBorder="1" applyAlignment="1">
      <alignment horizontal="center" vertical="center"/>
    </xf>
    <xf numFmtId="0" fontId="4" fillId="4" borderId="74" xfId="0" applyFont="1" applyFill="1" applyBorder="1" applyAlignment="1">
      <alignment horizontal="center" vertical="center"/>
    </xf>
    <xf numFmtId="49" fontId="31" fillId="2" borderId="9" xfId="0" applyNumberFormat="1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 textRotation="90"/>
    </xf>
    <xf numFmtId="0" fontId="30" fillId="2" borderId="4" xfId="0" applyFont="1" applyFill="1" applyBorder="1" applyAlignment="1">
      <alignment horizontal="center" vertical="center" textRotation="90"/>
    </xf>
    <xf numFmtId="0" fontId="30" fillId="2" borderId="5" xfId="0" applyFont="1" applyFill="1" applyBorder="1" applyAlignment="1">
      <alignment horizontal="center" vertical="center" textRotation="90"/>
    </xf>
    <xf numFmtId="0" fontId="30" fillId="2" borderId="6" xfId="0" applyFont="1" applyFill="1" applyBorder="1" applyAlignment="1">
      <alignment horizontal="center" vertical="center" textRotation="90"/>
    </xf>
    <xf numFmtId="0" fontId="30" fillId="2" borderId="7" xfId="0" applyFont="1" applyFill="1" applyBorder="1" applyAlignment="1">
      <alignment horizontal="center" vertical="center" textRotation="90"/>
    </xf>
    <xf numFmtId="0" fontId="30" fillId="2" borderId="8" xfId="0" applyFont="1" applyFill="1" applyBorder="1" applyAlignment="1">
      <alignment horizontal="center" vertical="center" textRotation="90"/>
    </xf>
    <xf numFmtId="49" fontId="17" fillId="2" borderId="9" xfId="0" applyNumberFormat="1" applyFont="1" applyFill="1" applyBorder="1" applyAlignment="1">
      <alignment horizontal="center" vertical="center"/>
    </xf>
    <xf numFmtId="0" fontId="10" fillId="2" borderId="0" xfId="0" applyFont="1" applyFill="1"/>
    <xf numFmtId="49" fontId="9" fillId="5" borderId="70" xfId="0" applyNumberFormat="1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71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49" fontId="9" fillId="5" borderId="79" xfId="0" applyNumberFormat="1" applyFont="1" applyFill="1" applyBorder="1" applyAlignment="1">
      <alignment horizontal="center" vertical="center"/>
    </xf>
    <xf numFmtId="0" fontId="9" fillId="5" borderId="79" xfId="0" applyFont="1" applyFill="1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/>
    </xf>
    <xf numFmtId="0" fontId="9" fillId="5" borderId="82" xfId="0" applyFont="1" applyFill="1" applyBorder="1" applyAlignment="1">
      <alignment horizontal="center" vertical="center"/>
    </xf>
    <xf numFmtId="0" fontId="46" fillId="2" borderId="0" xfId="0" applyFont="1" applyFill="1"/>
    <xf numFmtId="49" fontId="4" fillId="2" borderId="12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top" wrapText="1"/>
    </xf>
    <xf numFmtId="0" fontId="1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49" fontId="34" fillId="2" borderId="3" xfId="0" applyNumberFormat="1" applyFont="1" applyFill="1" applyBorder="1" applyAlignment="1">
      <alignment horizontal="center" vertical="center"/>
    </xf>
    <xf numFmtId="164" fontId="34" fillId="2" borderId="5" xfId="0" applyNumberFormat="1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3" xfId="0" applyNumberFormat="1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9" fillId="0" borderId="60" xfId="0" applyFont="1" applyFill="1" applyBorder="1" applyAlignment="1">
      <alignment horizontal="left" vertical="center" wrapText="1"/>
    </xf>
    <xf numFmtId="0" fontId="9" fillId="0" borderId="58" xfId="0" applyFont="1" applyFill="1" applyBorder="1" applyAlignment="1">
      <alignment horizontal="left" vertical="center" wrapText="1"/>
    </xf>
    <xf numFmtId="0" fontId="9" fillId="0" borderId="59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49" fontId="9" fillId="0" borderId="28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left" vertical="top" wrapText="1"/>
      <protection locked="0"/>
    </xf>
    <xf numFmtId="0" fontId="29" fillId="0" borderId="37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3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49" fontId="9" fillId="2" borderId="40" xfId="0" applyNumberFormat="1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49" fontId="9" fillId="2" borderId="28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horizontal="center" vertical="center" wrapText="1"/>
    </xf>
    <xf numFmtId="49" fontId="9" fillId="2" borderId="30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49" fontId="9" fillId="0" borderId="41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9" fillId="2" borderId="1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49" fontId="9" fillId="0" borderId="40" xfId="0" applyNumberFormat="1" applyFont="1" applyFill="1" applyBorder="1" applyAlignment="1">
      <alignment horizontal="center" vertical="center" wrapText="1"/>
    </xf>
    <xf numFmtId="49" fontId="9" fillId="0" borderId="38" xfId="0" applyNumberFormat="1" applyFont="1" applyFill="1" applyBorder="1" applyAlignment="1">
      <alignment horizontal="center" vertical="center" wrapText="1"/>
    </xf>
    <xf numFmtId="49" fontId="9" fillId="0" borderId="3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49" fontId="9" fillId="2" borderId="45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41" xfId="0" applyNumberFormat="1" applyFont="1" applyFill="1" applyBorder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16" fontId="4" fillId="0" borderId="64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9" xfId="0" applyFont="1" applyFill="1" applyBorder="1" applyAlignment="1">
      <alignment horizontal="left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63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61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48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/>
    </xf>
    <xf numFmtId="0" fontId="45" fillId="2" borderId="27" xfId="0" applyFont="1" applyFill="1" applyBorder="1" applyAlignment="1">
      <alignment horizontal="center" vertical="center"/>
    </xf>
    <xf numFmtId="0" fontId="45" fillId="2" borderId="21" xfId="0" applyFont="1" applyFill="1" applyBorder="1" applyAlignment="1">
      <alignment horizontal="center" vertical="center"/>
    </xf>
    <xf numFmtId="0" fontId="45" fillId="2" borderId="29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39" fillId="2" borderId="16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0" fillId="2" borderId="61" xfId="0" applyFont="1" applyFill="1" applyBorder="1" applyAlignment="1">
      <alignment horizontal="center" vertical="center" textRotation="90"/>
    </xf>
    <xf numFmtId="0" fontId="30" fillId="2" borderId="58" xfId="0" applyFont="1" applyFill="1" applyBorder="1" applyAlignment="1">
      <alignment horizontal="center" vertical="center" textRotation="90"/>
    </xf>
    <xf numFmtId="0" fontId="30" fillId="2" borderId="52" xfId="0" applyFont="1" applyFill="1" applyBorder="1" applyAlignment="1">
      <alignment horizontal="center" vertical="center" textRotation="90"/>
    </xf>
    <xf numFmtId="0" fontId="30" fillId="2" borderId="0" xfId="0" applyFont="1" applyFill="1" applyBorder="1" applyAlignment="1">
      <alignment horizontal="center" vertical="center" textRotation="90"/>
    </xf>
    <xf numFmtId="0" fontId="30" fillId="2" borderId="53" xfId="0" applyFont="1" applyFill="1" applyBorder="1" applyAlignment="1">
      <alignment horizontal="center" vertical="center" textRotation="90"/>
    </xf>
    <xf numFmtId="0" fontId="30" fillId="2" borderId="43" xfId="0" applyFont="1" applyFill="1" applyBorder="1" applyAlignment="1">
      <alignment horizontal="center" vertical="center" textRotation="90"/>
    </xf>
    <xf numFmtId="0" fontId="29" fillId="2" borderId="37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/>
    </xf>
    <xf numFmtId="0" fontId="30" fillId="2" borderId="47" xfId="0" applyFont="1" applyFill="1" applyBorder="1" applyAlignment="1">
      <alignment horizontal="center" vertical="center" textRotation="90"/>
    </xf>
    <xf numFmtId="0" fontId="30" fillId="2" borderId="48" xfId="0" applyFont="1" applyFill="1" applyBorder="1" applyAlignment="1">
      <alignment horizontal="center" vertical="center" textRotation="90"/>
    </xf>
    <xf numFmtId="0" fontId="30" fillId="2" borderId="49" xfId="0" applyFont="1" applyFill="1" applyBorder="1" applyAlignment="1">
      <alignment horizontal="center" vertical="center" textRotation="90"/>
    </xf>
    <xf numFmtId="0" fontId="30" fillId="2" borderId="50" xfId="0" applyFont="1" applyFill="1" applyBorder="1" applyAlignment="1">
      <alignment horizontal="center" vertical="center" textRotation="90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9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49" fontId="9" fillId="2" borderId="47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49" fontId="9" fillId="2" borderId="42" xfId="0" applyNumberFormat="1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4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42" xfId="0" applyNumberFormat="1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20" xfId="0" applyFont="1" applyFill="1" applyBorder="1" applyAlignment="1">
      <alignment horizontal="center" vertical="center" textRotation="90"/>
    </xf>
    <xf numFmtId="0" fontId="30" fillId="2" borderId="17" xfId="0" applyFont="1" applyFill="1" applyBorder="1" applyAlignment="1">
      <alignment horizontal="center" vertical="center" textRotation="90"/>
    </xf>
    <xf numFmtId="0" fontId="30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 textRotation="90"/>
    </xf>
    <xf numFmtId="0" fontId="29" fillId="2" borderId="59" xfId="0" applyFont="1" applyFill="1" applyBorder="1" applyAlignment="1">
      <alignment horizontal="center" vertical="center" textRotation="90"/>
    </xf>
    <xf numFmtId="0" fontId="29" fillId="2" borderId="0" xfId="0" applyFont="1" applyFill="1" applyBorder="1" applyAlignment="1">
      <alignment horizontal="center" vertical="center" textRotation="90"/>
    </xf>
    <xf numFmtId="0" fontId="29" fillId="2" borderId="42" xfId="0" applyFont="1" applyFill="1" applyBorder="1" applyAlignment="1">
      <alignment horizontal="center" vertical="center" textRotation="90"/>
    </xf>
    <xf numFmtId="0" fontId="29" fillId="2" borderId="43" xfId="0" applyFont="1" applyFill="1" applyBorder="1" applyAlignment="1">
      <alignment horizontal="center" vertical="center" textRotation="90"/>
    </xf>
    <xf numFmtId="0" fontId="29" fillId="2" borderId="44" xfId="0" applyFont="1" applyFill="1" applyBorder="1" applyAlignment="1">
      <alignment horizontal="center" vertical="center" textRotation="90"/>
    </xf>
    <xf numFmtId="0" fontId="9" fillId="0" borderId="2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center"/>
    </xf>
    <xf numFmtId="0" fontId="33" fillId="2" borderId="2" xfId="0" applyFont="1" applyFill="1" applyBorder="1" applyAlignment="1">
      <alignment horizontal="left" vertical="center" wrapText="1"/>
    </xf>
    <xf numFmtId="0" fontId="33" fillId="2" borderId="27" xfId="0" applyFont="1" applyFill="1" applyBorder="1" applyAlignment="1">
      <alignment horizontal="left" vertical="center" wrapText="1"/>
    </xf>
    <xf numFmtId="0" fontId="33" fillId="2" borderId="30" xfId="0" applyFont="1" applyFill="1" applyBorder="1" applyAlignment="1">
      <alignment horizontal="left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center"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9" fillId="2" borderId="49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34" fillId="2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29" fillId="0" borderId="35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/>
    </xf>
    <xf numFmtId="0" fontId="9" fillId="0" borderId="26" xfId="0" applyFont="1" applyFill="1" applyBorder="1" applyAlignment="1">
      <alignment horizontal="left" vertical="top" wrapText="1"/>
    </xf>
    <xf numFmtId="0" fontId="34" fillId="2" borderId="2" xfId="0" applyFont="1" applyFill="1" applyBorder="1" applyAlignment="1">
      <alignment horizontal="left" vertical="center" wrapText="1"/>
    </xf>
    <xf numFmtId="0" fontId="34" fillId="2" borderId="27" xfId="0" applyFont="1" applyFill="1" applyBorder="1" applyAlignment="1">
      <alignment horizontal="left" vertical="center" wrapText="1"/>
    </xf>
    <xf numFmtId="0" fontId="34" fillId="2" borderId="19" xfId="0" applyFont="1" applyFill="1" applyBorder="1" applyAlignment="1">
      <alignment horizontal="left" vertical="center" wrapText="1"/>
    </xf>
    <xf numFmtId="0" fontId="9" fillId="0" borderId="0" xfId="0" applyFont="1" applyFill="1"/>
    <xf numFmtId="0" fontId="1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49" fontId="9" fillId="0" borderId="56" xfId="0" applyNumberFormat="1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33" fillId="0" borderId="28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9" fontId="4" fillId="0" borderId="45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justify" wrapText="1"/>
    </xf>
    <xf numFmtId="0" fontId="9" fillId="0" borderId="1" xfId="0" applyFont="1" applyFill="1" applyBorder="1" applyAlignment="1">
      <alignment horizontal="center" vertical="justify" wrapText="1"/>
    </xf>
    <xf numFmtId="0" fontId="9" fillId="0" borderId="11" xfId="0" applyFont="1" applyFill="1" applyBorder="1" applyAlignment="1">
      <alignment horizontal="center" vertical="justify" wrapText="1"/>
    </xf>
    <xf numFmtId="1" fontId="9" fillId="2" borderId="16" xfId="0" applyNumberFormat="1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26" xfId="0" applyNumberFormat="1" applyFont="1" applyFill="1" applyBorder="1" applyAlignment="1">
      <alignment horizontal="center" vertical="center"/>
    </xf>
    <xf numFmtId="1" fontId="9" fillId="0" borderId="29" xfId="0" applyNumberFormat="1" applyFont="1" applyFill="1" applyBorder="1" applyAlignment="1">
      <alignment horizontal="center" vertical="center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9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34" fillId="0" borderId="37" xfId="0" applyFont="1" applyFill="1" applyBorder="1" applyAlignment="1">
      <alignment horizontal="center" vertical="center"/>
    </xf>
    <xf numFmtId="0" fontId="34" fillId="0" borderId="3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justify" wrapText="1"/>
    </xf>
    <xf numFmtId="0" fontId="9" fillId="2" borderId="1" xfId="0" applyFont="1" applyFill="1" applyBorder="1" applyAlignment="1">
      <alignment horizontal="center" vertical="justify" wrapText="1"/>
    </xf>
    <xf numFmtId="0" fontId="9" fillId="2" borderId="11" xfId="0" applyFont="1" applyFill="1" applyBorder="1" applyAlignment="1">
      <alignment horizontal="center" vertical="justify" wrapText="1"/>
    </xf>
    <xf numFmtId="0" fontId="9" fillId="0" borderId="20" xfId="0" applyFont="1" applyFill="1" applyBorder="1" applyAlignment="1">
      <alignment horizontal="center" vertical="justify" wrapText="1"/>
    </xf>
    <xf numFmtId="0" fontId="9" fillId="0" borderId="17" xfId="0" applyFont="1" applyFill="1" applyBorder="1" applyAlignment="1">
      <alignment horizontal="center" vertical="justify" wrapText="1"/>
    </xf>
    <xf numFmtId="0" fontId="9" fillId="0" borderId="18" xfId="0" applyFont="1" applyFill="1" applyBorder="1" applyAlignment="1">
      <alignment horizontal="center" vertical="justify" wrapText="1"/>
    </xf>
    <xf numFmtId="0" fontId="9" fillId="2" borderId="31" xfId="0" applyFont="1" applyFill="1" applyBorder="1" applyAlignment="1">
      <alignment vertical="justify" wrapText="1"/>
    </xf>
    <xf numFmtId="0" fontId="9" fillId="2" borderId="32" xfId="0" applyFont="1" applyFill="1" applyBorder="1" applyAlignment="1">
      <alignment vertical="justify" wrapText="1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textRotation="90"/>
    </xf>
    <xf numFmtId="0" fontId="30" fillId="2" borderId="44" xfId="0" applyFont="1" applyFill="1" applyBorder="1" applyAlignment="1">
      <alignment horizontal="center" vertical="center" textRotation="90"/>
    </xf>
    <xf numFmtId="0" fontId="30" fillId="2" borderId="37" xfId="0" applyFont="1" applyFill="1" applyBorder="1" applyAlignment="1">
      <alignment horizontal="center" vertical="center"/>
    </xf>
    <xf numFmtId="0" fontId="30" fillId="2" borderId="31" xfId="0" applyFont="1" applyFill="1" applyBorder="1" applyAlignment="1">
      <alignment horizontal="center" vertical="center"/>
    </xf>
    <xf numFmtId="0" fontId="30" fillId="2" borderId="32" xfId="0" applyFont="1" applyFill="1" applyBorder="1" applyAlignment="1">
      <alignment horizontal="center" vertical="center"/>
    </xf>
    <xf numFmtId="0" fontId="9" fillId="2" borderId="55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9" fillId="2" borderId="60" xfId="0" applyFont="1" applyFill="1" applyBorder="1" applyAlignment="1">
      <alignment horizontal="center" vertical="center"/>
    </xf>
    <xf numFmtId="0" fontId="29" fillId="2" borderId="58" xfId="0" applyFont="1" applyFill="1" applyBorder="1" applyAlignment="1">
      <alignment horizontal="center" vertical="center"/>
    </xf>
    <xf numFmtId="0" fontId="29" fillId="2" borderId="59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 textRotation="90"/>
    </xf>
    <xf numFmtId="0" fontId="29" fillId="2" borderId="25" xfId="0" applyFont="1" applyFill="1" applyBorder="1" applyAlignment="1">
      <alignment horizontal="center" vertical="center" textRotation="90"/>
    </xf>
    <xf numFmtId="0" fontId="29" fillId="2" borderId="10" xfId="0" applyFont="1" applyFill="1" applyBorder="1" applyAlignment="1">
      <alignment horizontal="center" vertical="center" textRotation="90"/>
    </xf>
    <xf numFmtId="0" fontId="29" fillId="2" borderId="11" xfId="0" applyFont="1" applyFill="1" applyBorder="1" applyAlignment="1">
      <alignment horizontal="center" vertical="center" textRotation="90"/>
    </xf>
    <xf numFmtId="0" fontId="29" fillId="2" borderId="12" xfId="0" applyFont="1" applyFill="1" applyBorder="1" applyAlignment="1">
      <alignment horizontal="center" vertical="center" textRotation="90"/>
    </xf>
    <xf numFmtId="0" fontId="29" fillId="2" borderId="13" xfId="0" applyFont="1" applyFill="1" applyBorder="1" applyAlignment="1">
      <alignment horizontal="center" vertical="center" textRotation="90"/>
    </xf>
    <xf numFmtId="0" fontId="45" fillId="2" borderId="2" xfId="0" applyFont="1" applyFill="1" applyBorder="1" applyAlignment="1">
      <alignment horizontal="center" vertical="center"/>
    </xf>
    <xf numFmtId="0" fontId="45" fillId="2" borderId="1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left" vertical="top" wrapText="1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 applyProtection="1">
      <alignment vertical="top" wrapText="1"/>
      <protection locked="0"/>
    </xf>
    <xf numFmtId="0" fontId="9" fillId="2" borderId="39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left" vertical="center" wrapText="1"/>
    </xf>
    <xf numFmtId="0" fontId="34" fillId="2" borderId="26" xfId="0" applyFont="1" applyFill="1" applyBorder="1" applyAlignment="1">
      <alignment horizontal="left" vertical="center" wrapText="1"/>
    </xf>
    <xf numFmtId="0" fontId="34" fillId="2" borderId="20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left" vertical="center" wrapText="1"/>
    </xf>
    <xf numFmtId="0" fontId="4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30" fillId="2" borderId="62" xfId="0" applyFont="1" applyFill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 wrapText="1"/>
    </xf>
    <xf numFmtId="0" fontId="17" fillId="2" borderId="35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left" vertical="center" wrapText="1"/>
    </xf>
    <xf numFmtId="0" fontId="17" fillId="5" borderId="71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7" fillId="2" borderId="19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/>
    </xf>
    <xf numFmtId="0" fontId="9" fillId="5" borderId="80" xfId="0" applyFont="1" applyFill="1" applyBorder="1" applyAlignment="1">
      <alignment horizontal="center" vertical="center"/>
    </xf>
    <xf numFmtId="0" fontId="9" fillId="5" borderId="81" xfId="0" applyFont="1" applyFill="1" applyBorder="1" applyAlignment="1">
      <alignment horizontal="center" vertical="center"/>
    </xf>
    <xf numFmtId="0" fontId="39" fillId="5" borderId="76" xfId="0" applyNumberFormat="1" applyFont="1" applyFill="1" applyBorder="1" applyAlignment="1">
      <alignment horizontal="center" vertical="center"/>
    </xf>
    <xf numFmtId="0" fontId="9" fillId="5" borderId="8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34" fillId="2" borderId="27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4" fillId="4" borderId="76" xfId="0" applyNumberFormat="1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45" fillId="2" borderId="64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33" fillId="2" borderId="65" xfId="0" applyFont="1" applyFill="1" applyBorder="1" applyAlignment="1">
      <alignment horizontal="left" vertical="center" wrapText="1"/>
    </xf>
    <xf numFmtId="0" fontId="29" fillId="0" borderId="58" xfId="0" applyFont="1" applyFill="1" applyBorder="1" applyAlignment="1">
      <alignment horizontal="center" vertical="center" textRotation="90"/>
    </xf>
    <xf numFmtId="0" fontId="29" fillId="0" borderId="59" xfId="0" applyFont="1" applyFill="1" applyBorder="1" applyAlignment="1">
      <alignment horizontal="center" vertical="center" textRotation="90"/>
    </xf>
    <xf numFmtId="0" fontId="29" fillId="0" borderId="0" xfId="0" applyFont="1" applyFill="1" applyBorder="1" applyAlignment="1">
      <alignment horizontal="center" vertical="center" textRotation="90"/>
    </xf>
    <xf numFmtId="0" fontId="29" fillId="0" borderId="42" xfId="0" applyFont="1" applyFill="1" applyBorder="1" applyAlignment="1">
      <alignment horizontal="center" vertical="center" textRotation="90"/>
    </xf>
    <xf numFmtId="0" fontId="29" fillId="0" borderId="43" xfId="0" applyFont="1" applyFill="1" applyBorder="1" applyAlignment="1">
      <alignment horizontal="center" vertical="center" textRotation="90"/>
    </xf>
    <xf numFmtId="0" fontId="29" fillId="0" borderId="44" xfId="0" applyFont="1" applyFill="1" applyBorder="1" applyAlignment="1">
      <alignment horizontal="center" vertical="center" textRotation="90"/>
    </xf>
    <xf numFmtId="0" fontId="30" fillId="0" borderId="47" xfId="0" applyFont="1" applyFill="1" applyBorder="1" applyAlignment="1">
      <alignment horizontal="center" vertical="center" textRotation="90"/>
    </xf>
    <xf numFmtId="0" fontId="30" fillId="0" borderId="48" xfId="0" applyFont="1" applyFill="1" applyBorder="1" applyAlignment="1">
      <alignment horizontal="center" vertical="center" textRotation="90"/>
    </xf>
    <xf numFmtId="0" fontId="30" fillId="0" borderId="49" xfId="0" applyFont="1" applyFill="1" applyBorder="1" applyAlignment="1">
      <alignment horizontal="center" vertical="center" textRotation="90"/>
    </xf>
    <xf numFmtId="0" fontId="30" fillId="0" borderId="50" xfId="0" applyFont="1" applyFill="1" applyBorder="1" applyAlignment="1">
      <alignment horizontal="center" vertical="center" textRotation="90"/>
    </xf>
    <xf numFmtId="0" fontId="30" fillId="0" borderId="52" xfId="0" applyFont="1" applyFill="1" applyBorder="1" applyAlignment="1">
      <alignment horizontal="center" vertical="center" textRotation="90"/>
    </xf>
    <xf numFmtId="0" fontId="30" fillId="0" borderId="42" xfId="0" applyFont="1" applyFill="1" applyBorder="1" applyAlignment="1">
      <alignment horizontal="center" vertical="center" textRotation="90"/>
    </xf>
    <xf numFmtId="0" fontId="30" fillId="0" borderId="53" xfId="0" applyFont="1" applyFill="1" applyBorder="1" applyAlignment="1">
      <alignment horizontal="center" vertical="center" textRotation="90"/>
    </xf>
    <xf numFmtId="0" fontId="30" fillId="0" borderId="44" xfId="0" applyFont="1" applyFill="1" applyBorder="1" applyAlignment="1">
      <alignment horizontal="center" vertical="center" textRotation="90"/>
    </xf>
    <xf numFmtId="0" fontId="30" fillId="0" borderId="37" xfId="0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 vertical="center"/>
    </xf>
    <xf numFmtId="0" fontId="30" fillId="0" borderId="3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44" fillId="2" borderId="31" xfId="0" applyFont="1" applyFill="1" applyBorder="1" applyAlignment="1">
      <alignment horizontal="center" vertical="center"/>
    </xf>
    <xf numFmtId="0" fontId="44" fillId="2" borderId="3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textRotation="90"/>
    </xf>
    <xf numFmtId="0" fontId="30" fillId="0" borderId="43" xfId="0" applyFont="1" applyFill="1" applyBorder="1" applyAlignment="1">
      <alignment horizontal="center" vertical="center" textRotation="90"/>
    </xf>
    <xf numFmtId="0" fontId="30" fillId="0" borderId="17" xfId="0" applyFont="1" applyFill="1" applyBorder="1" applyAlignment="1">
      <alignment horizontal="center" vertical="center" textRotation="90"/>
    </xf>
    <xf numFmtId="0" fontId="30" fillId="0" borderId="0" xfId="0" applyFont="1" applyFill="1" applyBorder="1" applyAlignment="1">
      <alignment horizontal="center" vertical="center" textRotation="90"/>
    </xf>
    <xf numFmtId="0" fontId="29" fillId="0" borderId="60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29" fillId="0" borderId="59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 textRotation="90"/>
    </xf>
    <xf numFmtId="0" fontId="29" fillId="0" borderId="25" xfId="0" applyFont="1" applyFill="1" applyBorder="1" applyAlignment="1">
      <alignment horizontal="center" vertical="center" textRotation="90"/>
    </xf>
    <xf numFmtId="0" fontId="29" fillId="0" borderId="10" xfId="0" applyFont="1" applyFill="1" applyBorder="1" applyAlignment="1">
      <alignment horizontal="center" vertical="center" textRotation="90"/>
    </xf>
    <xf numFmtId="0" fontId="29" fillId="0" borderId="11" xfId="0" applyFont="1" applyFill="1" applyBorder="1" applyAlignment="1">
      <alignment horizontal="center" vertical="center" textRotation="90"/>
    </xf>
    <xf numFmtId="0" fontId="29" fillId="0" borderId="12" xfId="0" applyFont="1" applyFill="1" applyBorder="1" applyAlignment="1">
      <alignment horizontal="center" vertical="center" textRotation="90"/>
    </xf>
    <xf numFmtId="0" fontId="29" fillId="0" borderId="13" xfId="0" applyFont="1" applyFill="1" applyBorder="1" applyAlignment="1">
      <alignment horizontal="center" vertical="center" textRotation="90"/>
    </xf>
    <xf numFmtId="0" fontId="23" fillId="0" borderId="0" xfId="0" applyFont="1" applyFill="1" applyAlignment="1">
      <alignment horizontal="center"/>
    </xf>
    <xf numFmtId="0" fontId="17" fillId="0" borderId="0" xfId="0" applyFont="1" applyFill="1"/>
    <xf numFmtId="0" fontId="22" fillId="0" borderId="0" xfId="0" applyFont="1" applyFill="1" applyAlignment="1">
      <alignment horizontal="right" vertical="center"/>
    </xf>
    <xf numFmtId="0" fontId="4" fillId="0" borderId="0" xfId="0" applyFont="1" applyAlignment="1">
      <alignment vertical="top"/>
    </xf>
    <xf numFmtId="0" fontId="15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38" fillId="0" borderId="0" xfId="0" applyFont="1" applyFill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justify" wrapText="1"/>
    </xf>
    <xf numFmtId="0" fontId="9" fillId="2" borderId="4" xfId="0" applyFont="1" applyFill="1" applyBorder="1" applyAlignment="1">
      <alignment vertical="justify" wrapText="1"/>
    </xf>
    <xf numFmtId="0" fontId="9" fillId="2" borderId="5" xfId="0" applyFont="1" applyFill="1" applyBorder="1" applyAlignment="1">
      <alignment vertical="justify" wrapText="1"/>
    </xf>
    <xf numFmtId="0" fontId="4" fillId="2" borderId="36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left" vertical="center" wrapText="1"/>
    </xf>
    <xf numFmtId="0" fontId="32" fillId="2" borderId="27" xfId="0" applyFont="1" applyFill="1" applyBorder="1" applyAlignment="1">
      <alignment horizontal="left" vertical="center" wrapText="1"/>
    </xf>
    <xf numFmtId="0" fontId="32" fillId="2" borderId="19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0" fontId="34" fillId="2" borderId="35" xfId="0" applyFont="1" applyFill="1" applyBorder="1" applyAlignment="1">
      <alignment horizontal="left" vertical="center" wrapText="1"/>
    </xf>
    <xf numFmtId="0" fontId="34" fillId="2" borderId="31" xfId="0" applyFont="1" applyFill="1" applyBorder="1" applyAlignment="1">
      <alignment horizontal="left" vertical="center" wrapText="1"/>
    </xf>
    <xf numFmtId="0" fontId="34" fillId="2" borderId="36" xfId="0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61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5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wrapText="1"/>
    </xf>
    <xf numFmtId="0" fontId="29" fillId="0" borderId="5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9" fillId="0" borderId="50" xfId="0" applyFont="1" applyFill="1" applyBorder="1" applyAlignment="1">
      <alignment horizontal="center" vertical="center" wrapText="1"/>
    </xf>
    <xf numFmtId="0" fontId="30" fillId="0" borderId="61" xfId="0" applyFont="1" applyFill="1" applyBorder="1" applyAlignment="1">
      <alignment horizontal="center" vertical="center" textRotation="90"/>
    </xf>
    <xf numFmtId="0" fontId="30" fillId="0" borderId="62" xfId="0" applyFont="1" applyFill="1" applyBorder="1" applyAlignment="1">
      <alignment horizontal="center" vertical="center" textRotation="90"/>
    </xf>
    <xf numFmtId="0" fontId="30" fillId="0" borderId="58" xfId="0" applyFont="1" applyFill="1" applyBorder="1" applyAlignment="1">
      <alignment horizontal="center" vertical="center" textRotation="90"/>
    </xf>
    <xf numFmtId="0" fontId="29" fillId="0" borderId="37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9" fillId="2" borderId="40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31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9" fillId="5" borderId="71" xfId="0" applyFont="1" applyFill="1" applyBorder="1" applyAlignment="1">
      <alignment horizontal="center" vertical="center"/>
    </xf>
    <xf numFmtId="0" fontId="9" fillId="5" borderId="72" xfId="0" applyFont="1" applyFill="1" applyBorder="1" applyAlignment="1">
      <alignment horizontal="center" vertical="center"/>
    </xf>
    <xf numFmtId="0" fontId="9" fillId="5" borderId="85" xfId="0" applyFont="1" applyFill="1" applyBorder="1" applyAlignment="1">
      <alignment horizontal="center" vertical="center"/>
    </xf>
    <xf numFmtId="0" fontId="9" fillId="5" borderId="73" xfId="0" applyFont="1" applyFill="1" applyBorder="1" applyAlignment="1">
      <alignment horizontal="center" vertical="center"/>
    </xf>
    <xf numFmtId="0" fontId="9" fillId="5" borderId="74" xfId="0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/>
    </xf>
    <xf numFmtId="0" fontId="9" fillId="5" borderId="77" xfId="0" applyFont="1" applyFill="1" applyBorder="1" applyAlignment="1">
      <alignment horizontal="center" vertical="center" wrapText="1"/>
    </xf>
    <xf numFmtId="0" fontId="9" fillId="5" borderId="78" xfId="0" applyFont="1" applyFill="1" applyBorder="1" applyAlignment="1">
      <alignment horizontal="center" vertical="center" wrapText="1"/>
    </xf>
    <xf numFmtId="0" fontId="17" fillId="5" borderId="80" xfId="0" applyFont="1" applyFill="1" applyBorder="1" applyAlignment="1">
      <alignment horizontal="left" vertical="center" wrapText="1"/>
    </xf>
    <xf numFmtId="0" fontId="9" fillId="5" borderId="70" xfId="0" applyFont="1" applyFill="1" applyBorder="1" applyAlignment="1">
      <alignment horizontal="center" vertical="center"/>
    </xf>
    <xf numFmtId="0" fontId="9" fillId="5" borderId="79" xfId="0" applyFont="1" applyFill="1" applyBorder="1" applyAlignment="1">
      <alignment horizontal="center" vertical="center"/>
    </xf>
    <xf numFmtId="0" fontId="9" fillId="5" borderId="82" xfId="0" applyFont="1" applyFill="1" applyBorder="1" applyAlignment="1">
      <alignment horizontal="center" vertical="center"/>
    </xf>
    <xf numFmtId="0" fontId="9" fillId="5" borderId="87" xfId="0" applyFont="1" applyFill="1" applyBorder="1" applyAlignment="1">
      <alignment horizontal="center" vertical="center"/>
    </xf>
    <xf numFmtId="0" fontId="9" fillId="5" borderId="8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 wrapText="1"/>
    </xf>
    <xf numFmtId="0" fontId="4" fillId="2" borderId="64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9" fillId="2" borderId="5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AED74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W230"/>
  <sheetViews>
    <sheetView tabSelected="1" view="pageBreakPreview" topLeftCell="A181" zoomScale="55" zoomScaleNormal="55" zoomScaleSheetLayoutView="55" workbookViewId="0">
      <selection activeCell="E172" sqref="E172:BE172"/>
    </sheetView>
  </sheetViews>
  <sheetFormatPr defaultColWidth="4.7109375" defaultRowHeight="20.25" x14ac:dyDescent="0.3"/>
  <cols>
    <col min="1" max="1" width="13" style="1" customWidth="1"/>
    <col min="2" max="4" width="6.140625" style="1" customWidth="1"/>
    <col min="5" max="5" width="6.7109375" style="1" customWidth="1"/>
    <col min="6" max="6" width="7.5703125" style="1" customWidth="1"/>
    <col min="7" max="7" width="6.42578125" style="1" customWidth="1"/>
    <col min="8" max="8" width="5.85546875" style="1" customWidth="1"/>
    <col min="9" max="9" width="7" style="1" customWidth="1"/>
    <col min="10" max="10" width="8.42578125" style="1" customWidth="1"/>
    <col min="11" max="11" width="6.42578125" style="1" customWidth="1"/>
    <col min="12" max="12" width="6.140625" style="1" customWidth="1"/>
    <col min="13" max="13" width="7.5703125" style="1" customWidth="1"/>
    <col min="14" max="14" width="7.85546875" style="1" customWidth="1"/>
    <col min="15" max="15" width="6.28515625" style="1" customWidth="1"/>
    <col min="16" max="16" width="7.28515625" style="1" customWidth="1"/>
    <col min="17" max="17" width="6.28515625" style="1" customWidth="1"/>
    <col min="18" max="18" width="6.28515625" style="3" customWidth="1"/>
    <col min="19" max="19" width="7.5703125" style="3" customWidth="1"/>
    <col min="20" max="21" width="6" style="1" customWidth="1"/>
    <col min="22" max="23" width="6.85546875" style="1" customWidth="1"/>
    <col min="24" max="24" width="7" style="1" customWidth="1"/>
    <col min="25" max="26" width="6.28515625" style="1" customWidth="1"/>
    <col min="27" max="27" width="6.85546875" style="1" customWidth="1"/>
    <col min="28" max="28" width="5" style="1" customWidth="1"/>
    <col min="29" max="29" width="8.85546875" style="1" customWidth="1"/>
    <col min="30" max="30" width="6.28515625" style="1" customWidth="1"/>
    <col min="31" max="31" width="6" style="1" customWidth="1"/>
    <col min="32" max="32" width="12.42578125" style="1" customWidth="1"/>
    <col min="33" max="33" width="9.28515625" style="1" customWidth="1"/>
    <col min="34" max="34" width="9.7109375" style="1" customWidth="1"/>
    <col min="35" max="35" width="12.42578125" style="1" customWidth="1"/>
    <col min="36" max="36" width="10.7109375" style="1" customWidth="1"/>
    <col min="37" max="37" width="10.28515625" style="1" customWidth="1"/>
    <col min="38" max="38" width="13.28515625" style="1" customWidth="1"/>
    <col min="39" max="39" width="9.7109375" style="1" customWidth="1"/>
    <col min="40" max="40" width="10" style="1" customWidth="1"/>
    <col min="41" max="41" width="12.140625" style="1" customWidth="1"/>
    <col min="42" max="42" width="10" style="1" customWidth="1"/>
    <col min="43" max="43" width="7.85546875" style="1" customWidth="1"/>
    <col min="44" max="44" width="13.140625" style="1" customWidth="1"/>
    <col min="45" max="45" width="10" style="1" customWidth="1"/>
    <col min="46" max="46" width="8.28515625" style="1" customWidth="1"/>
    <col min="47" max="47" width="12.5703125" style="1" customWidth="1"/>
    <col min="48" max="48" width="9.42578125" style="1" customWidth="1"/>
    <col min="49" max="49" width="8.85546875" style="1" customWidth="1"/>
    <col min="50" max="50" width="12.85546875" style="1" customWidth="1"/>
    <col min="51" max="51" width="10.28515625" style="1" customWidth="1"/>
    <col min="52" max="52" width="9.42578125" style="1" customWidth="1"/>
    <col min="53" max="53" width="8.85546875" style="1" customWidth="1"/>
    <col min="54" max="55" width="9.85546875" style="1" customWidth="1"/>
    <col min="56" max="56" width="6.140625" style="1" customWidth="1"/>
    <col min="57" max="57" width="8.28515625" style="1" customWidth="1"/>
    <col min="58" max="58" width="7.42578125" style="4" customWidth="1"/>
    <col min="59" max="59" width="8.7109375" style="4" customWidth="1"/>
    <col min="60" max="60" width="6.7109375" style="4" customWidth="1"/>
    <col min="61" max="61" width="10.140625" style="4" customWidth="1"/>
    <col min="62" max="62" width="5.28515625" style="5" bestFit="1" customWidth="1"/>
    <col min="63" max="63" width="11.5703125" style="1" customWidth="1"/>
    <col min="64" max="64" width="10.28515625" style="1" customWidth="1"/>
    <col min="65" max="65" width="11.5703125" style="1" customWidth="1"/>
    <col min="66" max="66" width="4.7109375" style="1"/>
    <col min="67" max="67" width="13" style="1" customWidth="1"/>
    <col min="68" max="16384" width="4.7109375" style="1"/>
  </cols>
  <sheetData>
    <row r="1" spans="1:64" ht="35.25" x14ac:dyDescent="0.5">
      <c r="A1" s="683" t="s">
        <v>175</v>
      </c>
      <c r="B1" s="683"/>
      <c r="C1" s="683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683"/>
      <c r="AV1" s="683"/>
      <c r="AW1" s="683"/>
      <c r="AX1" s="683"/>
      <c r="AY1" s="683"/>
      <c r="AZ1" s="683"/>
      <c r="BA1" s="683"/>
      <c r="BB1" s="683"/>
      <c r="BC1" s="683"/>
      <c r="BD1" s="683"/>
      <c r="BE1" s="683"/>
      <c r="BF1" s="683"/>
      <c r="BG1" s="683"/>
      <c r="BH1" s="683"/>
      <c r="BI1" s="683"/>
    </row>
    <row r="3" spans="1:64" ht="34.5" x14ac:dyDescent="0.45">
      <c r="B3" s="684" t="s">
        <v>95</v>
      </c>
      <c r="C3" s="684"/>
      <c r="D3" s="684"/>
      <c r="E3" s="684"/>
      <c r="F3" s="684"/>
      <c r="G3" s="684"/>
      <c r="H3" s="63"/>
      <c r="I3" s="63"/>
      <c r="J3" s="63"/>
      <c r="K3" s="63"/>
      <c r="L3" s="63"/>
      <c r="M3" s="2"/>
      <c r="N3" s="2"/>
      <c r="O3" s="2"/>
      <c r="P3" s="2"/>
      <c r="Q3" s="2"/>
      <c r="Z3" s="690" t="s">
        <v>170</v>
      </c>
      <c r="AA3" s="690"/>
      <c r="AB3" s="690"/>
      <c r="AC3" s="690"/>
      <c r="AD3" s="690"/>
      <c r="AE3" s="690"/>
      <c r="AF3" s="690"/>
      <c r="AG3" s="690"/>
      <c r="AH3" s="690"/>
      <c r="AI3" s="690"/>
      <c r="AJ3" s="690"/>
      <c r="AK3" s="690"/>
      <c r="AL3" s="690"/>
      <c r="AM3" s="690"/>
      <c r="AN3" s="690"/>
      <c r="AO3" s="690"/>
      <c r="AP3" s="690"/>
      <c r="AQ3" s="690"/>
      <c r="BC3" s="685"/>
      <c r="BD3" s="685"/>
      <c r="BE3" s="685"/>
      <c r="BF3" s="685"/>
      <c r="BG3" s="685"/>
      <c r="BH3" s="685"/>
      <c r="BI3" s="685"/>
    </row>
    <row r="4" spans="1:64" ht="30.75" x14ac:dyDescent="0.45">
      <c r="B4" s="63" t="s">
        <v>96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2"/>
      <c r="N4" s="2"/>
      <c r="O4" s="2"/>
      <c r="P4" s="2"/>
      <c r="Q4" s="2"/>
    </row>
    <row r="5" spans="1:64" ht="30.75" x14ac:dyDescent="0.45">
      <c r="B5" s="63" t="s">
        <v>97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2"/>
      <c r="N5" s="2"/>
      <c r="O5" s="2"/>
      <c r="P5" s="2"/>
      <c r="Q5" s="2"/>
      <c r="T5" s="6"/>
      <c r="U5" s="6"/>
      <c r="V5" s="691" t="s">
        <v>353</v>
      </c>
      <c r="W5" s="691"/>
      <c r="X5" s="691"/>
      <c r="Y5" s="691"/>
      <c r="Z5" s="691"/>
      <c r="AA5" s="691"/>
      <c r="AB5" s="691"/>
      <c r="AC5" s="691"/>
      <c r="AD5" s="691"/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691"/>
      <c r="AP5" s="691"/>
      <c r="AQ5" s="691"/>
      <c r="AR5" s="691"/>
      <c r="AS5" s="691"/>
      <c r="AT5" s="691"/>
      <c r="AU5" s="691"/>
      <c r="BA5" s="440" t="s">
        <v>164</v>
      </c>
      <c r="BB5" s="440"/>
      <c r="BC5" s="440"/>
      <c r="BD5" s="440"/>
      <c r="BE5" s="440"/>
      <c r="BF5" s="440"/>
      <c r="BG5" s="440"/>
      <c r="BH5" s="440"/>
    </row>
    <row r="6" spans="1:64" ht="30.75" x14ac:dyDescent="0.45">
      <c r="B6" s="63" t="s">
        <v>98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2"/>
      <c r="N6" s="2"/>
      <c r="O6" s="2"/>
      <c r="P6" s="2"/>
      <c r="Q6" s="2"/>
      <c r="T6" s="7"/>
      <c r="U6" s="7"/>
      <c r="V6" s="692" t="s">
        <v>376</v>
      </c>
      <c r="W6" s="692"/>
      <c r="X6" s="692"/>
      <c r="Y6" s="692"/>
      <c r="Z6" s="692"/>
      <c r="AA6" s="692"/>
      <c r="AB6" s="692"/>
      <c r="AC6" s="692"/>
      <c r="AD6" s="692"/>
      <c r="AE6" s="692"/>
      <c r="AF6" s="692"/>
      <c r="AG6" s="692"/>
      <c r="AH6" s="692"/>
      <c r="AI6" s="692"/>
      <c r="AJ6" s="692"/>
      <c r="AK6" s="692"/>
      <c r="AL6" s="692"/>
      <c r="AM6" s="692"/>
      <c r="AN6" s="692"/>
      <c r="AO6" s="692"/>
      <c r="AP6" s="692"/>
      <c r="AQ6" s="692"/>
      <c r="AR6" s="692"/>
      <c r="AS6" s="692"/>
      <c r="AT6" s="692"/>
      <c r="AU6" s="692"/>
      <c r="AV6" s="692"/>
      <c r="AW6" s="62"/>
      <c r="AX6" s="62"/>
      <c r="AY6" s="62"/>
      <c r="AZ6" s="62"/>
      <c r="BA6" s="689" t="s">
        <v>289</v>
      </c>
      <c r="BB6" s="689"/>
      <c r="BC6" s="689"/>
      <c r="BD6" s="689"/>
      <c r="BE6" s="689"/>
      <c r="BF6" s="689"/>
      <c r="BG6" s="689"/>
      <c r="BH6" s="42"/>
      <c r="BI6" s="42"/>
      <c r="BJ6"/>
      <c r="BK6"/>
      <c r="BL6"/>
    </row>
    <row r="7" spans="1:64" ht="30.6" customHeight="1" x14ac:dyDescent="0.4">
      <c r="B7" s="686" t="s">
        <v>263</v>
      </c>
      <c r="C7" s="686"/>
      <c r="D7" s="686"/>
      <c r="E7" s="686"/>
      <c r="F7" s="686"/>
      <c r="G7" s="686"/>
      <c r="H7" s="686"/>
      <c r="I7" s="686" t="s">
        <v>264</v>
      </c>
      <c r="J7" s="686"/>
      <c r="K7" s="686"/>
      <c r="L7" s="686"/>
      <c r="M7" s="686"/>
      <c r="N7" s="686"/>
      <c r="O7" s="39"/>
      <c r="P7" s="39"/>
      <c r="Q7" s="74"/>
      <c r="R7" s="71"/>
      <c r="S7" s="71"/>
      <c r="T7" s="71"/>
      <c r="U7" s="71"/>
      <c r="BA7" s="40"/>
      <c r="BB7" s="43"/>
      <c r="BC7" s="43"/>
      <c r="BD7" s="43"/>
      <c r="BE7" s="43"/>
      <c r="BF7" s="43"/>
      <c r="BG7" s="43"/>
      <c r="BH7" s="43"/>
      <c r="BI7" s="42"/>
      <c r="BJ7"/>
      <c r="BK7"/>
      <c r="BL7"/>
    </row>
    <row r="8" spans="1:64" ht="23.25" customHeight="1" x14ac:dyDescent="0.4">
      <c r="B8" s="215"/>
      <c r="C8" s="215"/>
      <c r="D8" s="693" t="s">
        <v>345</v>
      </c>
      <c r="E8" s="693"/>
      <c r="F8" s="215"/>
      <c r="G8" s="215"/>
      <c r="H8" s="215"/>
      <c r="I8" s="215"/>
      <c r="J8" s="215"/>
      <c r="K8" s="215"/>
      <c r="L8" s="215"/>
      <c r="M8" s="215"/>
      <c r="N8" s="215"/>
      <c r="O8" s="39"/>
      <c r="P8" s="39"/>
      <c r="Q8" s="214"/>
      <c r="R8" s="214"/>
      <c r="S8" s="214"/>
      <c r="T8" s="214"/>
      <c r="U8" s="214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16"/>
      <c r="AP8" s="216"/>
      <c r="AQ8" s="216"/>
      <c r="AR8" s="216"/>
      <c r="AS8" s="216"/>
      <c r="AT8" s="216"/>
      <c r="AU8" s="216"/>
      <c r="AV8" s="216"/>
      <c r="BA8" s="40"/>
      <c r="BB8" s="43"/>
      <c r="BC8" s="43"/>
      <c r="BD8" s="43"/>
      <c r="BE8" s="43"/>
      <c r="BF8" s="43"/>
      <c r="BG8" s="43"/>
      <c r="BH8" s="43"/>
      <c r="BI8" s="42"/>
      <c r="BJ8"/>
      <c r="BK8"/>
      <c r="BL8"/>
    </row>
    <row r="9" spans="1:64" ht="25.5" customHeight="1" x14ac:dyDescent="0.45">
      <c r="B9" s="687" t="s">
        <v>171</v>
      </c>
      <c r="C9" s="687"/>
      <c r="D9" s="687"/>
      <c r="E9" s="687"/>
      <c r="F9" s="687"/>
      <c r="G9" s="687"/>
      <c r="H9" s="687"/>
      <c r="I9" s="688">
        <v>2021</v>
      </c>
      <c r="J9" s="688"/>
      <c r="K9" s="688"/>
      <c r="L9" s="688"/>
      <c r="M9" s="688"/>
      <c r="N9" s="688"/>
      <c r="O9"/>
      <c r="P9"/>
      <c r="R9" s="11"/>
      <c r="S9" s="11"/>
      <c r="T9" s="11"/>
      <c r="U9" s="11"/>
      <c r="V9" s="691"/>
      <c r="W9" s="691"/>
      <c r="X9" s="691"/>
      <c r="Y9" s="691"/>
      <c r="Z9" s="691"/>
      <c r="AA9" s="691"/>
      <c r="AB9" s="691"/>
      <c r="AC9" s="691"/>
      <c r="AD9" s="691"/>
      <c r="AE9" s="691"/>
      <c r="AF9" s="691"/>
      <c r="AG9" s="691"/>
      <c r="AH9" s="691"/>
      <c r="AI9" s="691"/>
      <c r="AJ9" s="691"/>
      <c r="AK9" s="691"/>
      <c r="AL9" s="691"/>
      <c r="AM9" s="691"/>
      <c r="AN9" s="691"/>
      <c r="AO9" s="691"/>
      <c r="AP9" s="691"/>
      <c r="AQ9" s="691"/>
      <c r="AR9" s="691"/>
      <c r="AS9" s="691"/>
      <c r="AT9" s="691"/>
      <c r="AU9" s="691"/>
      <c r="AV9" s="39"/>
      <c r="BA9" s="453" t="s">
        <v>212</v>
      </c>
      <c r="BB9" s="453"/>
      <c r="BC9" s="453"/>
      <c r="BD9" s="453"/>
      <c r="BE9" s="453"/>
      <c r="BF9" s="453"/>
      <c r="BG9" s="453"/>
      <c r="BH9" s="453"/>
      <c r="BI9" s="43"/>
      <c r="BJ9" s="41"/>
      <c r="BK9" s="41"/>
      <c r="BL9" s="41"/>
    </row>
    <row r="10" spans="1:64" ht="30" customHeight="1" x14ac:dyDescent="0.45">
      <c r="B10" s="99"/>
      <c r="C10" s="99"/>
      <c r="F10" s="99"/>
      <c r="G10" s="99"/>
      <c r="H10" s="99"/>
      <c r="I10" s="100"/>
      <c r="J10" s="100"/>
      <c r="K10" s="100"/>
      <c r="L10" s="100"/>
      <c r="M10" s="100"/>
      <c r="N10" s="100"/>
      <c r="O10"/>
      <c r="P10"/>
      <c r="R10" s="11"/>
      <c r="S10" s="11"/>
      <c r="T10" s="11"/>
      <c r="U10" s="11"/>
      <c r="V10" s="691"/>
      <c r="W10" s="691"/>
      <c r="X10" s="691"/>
      <c r="Y10" s="691"/>
      <c r="Z10" s="691"/>
      <c r="AA10" s="691"/>
      <c r="AB10" s="691"/>
      <c r="AC10" s="691"/>
      <c r="AD10" s="691"/>
      <c r="AE10" s="691"/>
      <c r="AF10" s="691"/>
      <c r="AG10" s="691"/>
      <c r="AH10" s="691"/>
      <c r="AI10" s="691"/>
      <c r="AJ10" s="691"/>
      <c r="AK10" s="691"/>
      <c r="AL10" s="691"/>
      <c r="AM10" s="691"/>
      <c r="AN10" s="691"/>
      <c r="AO10" s="691"/>
      <c r="AP10" s="691"/>
      <c r="AQ10" s="691"/>
      <c r="AR10" s="691"/>
      <c r="AS10" s="691"/>
      <c r="AT10" s="691"/>
      <c r="AU10" s="691"/>
      <c r="AV10" s="39"/>
      <c r="BA10" s="101"/>
      <c r="BB10" s="101"/>
      <c r="BC10" s="101"/>
      <c r="BD10" s="101"/>
      <c r="BE10" s="101"/>
      <c r="BF10" s="101"/>
      <c r="BG10" s="101"/>
      <c r="BH10" s="101"/>
      <c r="BI10" s="43"/>
      <c r="BJ10" s="41"/>
      <c r="BK10" s="41"/>
      <c r="BL10" s="41"/>
    </row>
    <row r="11" spans="1:64" ht="36" customHeight="1" x14ac:dyDescent="0.45">
      <c r="B11" s="63" t="s">
        <v>105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10"/>
      <c r="N11" s="10"/>
      <c r="T11" s="9" t="s">
        <v>143</v>
      </c>
      <c r="U11" s="6"/>
      <c r="V11" s="691"/>
      <c r="W11" s="691"/>
      <c r="X11" s="691"/>
      <c r="Y11" s="691"/>
      <c r="Z11" s="691"/>
      <c r="AA11" s="691"/>
      <c r="AB11" s="691"/>
      <c r="AC11" s="691"/>
      <c r="AD11" s="691"/>
      <c r="AE11" s="691"/>
      <c r="AF11" s="691"/>
      <c r="AG11" s="691"/>
      <c r="AH11" s="691"/>
      <c r="AI11" s="691"/>
      <c r="AJ11" s="691"/>
      <c r="AK11" s="691"/>
      <c r="AL11" s="691"/>
      <c r="AM11" s="691"/>
      <c r="AN11" s="691"/>
      <c r="AO11" s="691"/>
      <c r="AP11" s="691"/>
      <c r="AQ11" s="691"/>
      <c r="AR11" s="691"/>
      <c r="AS11" s="691"/>
      <c r="AT11" s="691"/>
      <c r="AU11" s="691"/>
      <c r="AV11"/>
      <c r="AX11" s="71"/>
      <c r="AY11" s="12"/>
      <c r="AZ11" s="12"/>
      <c r="BI11" s="43"/>
      <c r="BJ11" s="41"/>
      <c r="BK11" s="41"/>
      <c r="BL11" s="41"/>
    </row>
    <row r="12" spans="1:64" ht="22.9" customHeight="1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64" ht="30" x14ac:dyDescent="0.4">
      <c r="B13" s="13" t="s">
        <v>147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4"/>
      <c r="S13" s="1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5"/>
      <c r="AN13" s="6"/>
      <c r="AW13" s="97" t="s">
        <v>6</v>
      </c>
    </row>
    <row r="15" spans="1:64" ht="19.899999999999999" customHeight="1" x14ac:dyDescent="0.3">
      <c r="A15" s="662" t="s">
        <v>78</v>
      </c>
      <c r="B15" s="665" t="s">
        <v>90</v>
      </c>
      <c r="C15" s="665"/>
      <c r="D15" s="665"/>
      <c r="E15" s="665"/>
      <c r="F15" s="663" t="s">
        <v>152</v>
      </c>
      <c r="G15" s="665" t="s">
        <v>89</v>
      </c>
      <c r="H15" s="665"/>
      <c r="I15" s="665"/>
      <c r="J15" s="663" t="s">
        <v>153</v>
      </c>
      <c r="K15" s="665" t="s">
        <v>88</v>
      </c>
      <c r="L15" s="665"/>
      <c r="M15" s="665"/>
      <c r="N15" s="665"/>
      <c r="O15" s="665" t="s">
        <v>87</v>
      </c>
      <c r="P15" s="665"/>
      <c r="Q15" s="665"/>
      <c r="R15" s="665"/>
      <c r="S15" s="663" t="s">
        <v>154</v>
      </c>
      <c r="T15" s="665" t="s">
        <v>86</v>
      </c>
      <c r="U15" s="665"/>
      <c r="V15" s="665"/>
      <c r="W15" s="663" t="s">
        <v>155</v>
      </c>
      <c r="X15" s="665" t="s">
        <v>85</v>
      </c>
      <c r="Y15" s="665"/>
      <c r="Z15" s="665"/>
      <c r="AA15" s="663" t="s">
        <v>156</v>
      </c>
      <c r="AB15" s="665" t="s">
        <v>84</v>
      </c>
      <c r="AC15" s="665"/>
      <c r="AD15" s="665"/>
      <c r="AE15" s="665"/>
      <c r="AF15" s="663" t="s">
        <v>157</v>
      </c>
      <c r="AG15" s="665" t="s">
        <v>83</v>
      </c>
      <c r="AH15" s="665"/>
      <c r="AI15" s="665"/>
      <c r="AJ15" s="663" t="s">
        <v>158</v>
      </c>
      <c r="AK15" s="665" t="s">
        <v>82</v>
      </c>
      <c r="AL15" s="665"/>
      <c r="AM15" s="665"/>
      <c r="AN15" s="665"/>
      <c r="AO15" s="665" t="s">
        <v>81</v>
      </c>
      <c r="AP15" s="665"/>
      <c r="AQ15" s="665"/>
      <c r="AR15" s="665"/>
      <c r="AS15" s="663" t="s">
        <v>159</v>
      </c>
      <c r="AT15" s="665" t="s">
        <v>80</v>
      </c>
      <c r="AU15" s="665"/>
      <c r="AV15" s="665"/>
      <c r="AW15" s="663" t="s">
        <v>160</v>
      </c>
      <c r="AX15" s="665" t="s">
        <v>79</v>
      </c>
      <c r="AY15" s="665"/>
      <c r="AZ15" s="665"/>
      <c r="BA15" s="694"/>
      <c r="BB15" s="662" t="s">
        <v>32</v>
      </c>
      <c r="BC15" s="662" t="s">
        <v>27</v>
      </c>
      <c r="BD15" s="662" t="s">
        <v>28</v>
      </c>
      <c r="BE15" s="662" t="s">
        <v>75</v>
      </c>
      <c r="BF15" s="662" t="s">
        <v>74</v>
      </c>
      <c r="BG15" s="662" t="s">
        <v>76</v>
      </c>
      <c r="BH15" s="662" t="s">
        <v>77</v>
      </c>
      <c r="BI15" s="662" t="s">
        <v>5</v>
      </c>
    </row>
    <row r="16" spans="1:64" ht="217.5" customHeight="1" x14ac:dyDescent="0.3">
      <c r="A16" s="662"/>
      <c r="B16" s="64" t="s">
        <v>91</v>
      </c>
      <c r="C16" s="64" t="s">
        <v>38</v>
      </c>
      <c r="D16" s="64" t="s">
        <v>39</v>
      </c>
      <c r="E16" s="64" t="s">
        <v>40</v>
      </c>
      <c r="F16" s="664"/>
      <c r="G16" s="64" t="s">
        <v>41</v>
      </c>
      <c r="H16" s="64" t="s">
        <v>42</v>
      </c>
      <c r="I16" s="64" t="s">
        <v>43</v>
      </c>
      <c r="J16" s="664"/>
      <c r="K16" s="64" t="s">
        <v>44</v>
      </c>
      <c r="L16" s="64" t="s">
        <v>45</v>
      </c>
      <c r="M16" s="64" t="s">
        <v>46</v>
      </c>
      <c r="N16" s="64" t="s">
        <v>47</v>
      </c>
      <c r="O16" s="64" t="s">
        <v>37</v>
      </c>
      <c r="P16" s="64" t="s">
        <v>38</v>
      </c>
      <c r="Q16" s="64" t="s">
        <v>39</v>
      </c>
      <c r="R16" s="64" t="s">
        <v>40</v>
      </c>
      <c r="S16" s="664"/>
      <c r="T16" s="64" t="s">
        <v>48</v>
      </c>
      <c r="U16" s="64" t="s">
        <v>49</v>
      </c>
      <c r="V16" s="64" t="s">
        <v>50</v>
      </c>
      <c r="W16" s="664"/>
      <c r="X16" s="64" t="s">
        <v>51</v>
      </c>
      <c r="Y16" s="64" t="s">
        <v>52</v>
      </c>
      <c r="Z16" s="64" t="s">
        <v>53</v>
      </c>
      <c r="AA16" s="664"/>
      <c r="AB16" s="64" t="s">
        <v>51</v>
      </c>
      <c r="AC16" s="64" t="s">
        <v>52</v>
      </c>
      <c r="AD16" s="64" t="s">
        <v>53</v>
      </c>
      <c r="AE16" s="64" t="s">
        <v>54</v>
      </c>
      <c r="AF16" s="664"/>
      <c r="AG16" s="64" t="s">
        <v>41</v>
      </c>
      <c r="AH16" s="64" t="s">
        <v>42</v>
      </c>
      <c r="AI16" s="64" t="s">
        <v>43</v>
      </c>
      <c r="AJ16" s="664"/>
      <c r="AK16" s="64" t="s">
        <v>55</v>
      </c>
      <c r="AL16" s="64" t="s">
        <v>56</v>
      </c>
      <c r="AM16" s="64" t="s">
        <v>57</v>
      </c>
      <c r="AN16" s="64" t="s">
        <v>58</v>
      </c>
      <c r="AO16" s="64" t="s">
        <v>37</v>
      </c>
      <c r="AP16" s="64" t="s">
        <v>38</v>
      </c>
      <c r="AQ16" s="64" t="s">
        <v>39</v>
      </c>
      <c r="AR16" s="64" t="s">
        <v>40</v>
      </c>
      <c r="AS16" s="664"/>
      <c r="AT16" s="64" t="s">
        <v>41</v>
      </c>
      <c r="AU16" s="64" t="s">
        <v>42</v>
      </c>
      <c r="AV16" s="64" t="s">
        <v>43</v>
      </c>
      <c r="AW16" s="664"/>
      <c r="AX16" s="64" t="s">
        <v>44</v>
      </c>
      <c r="AY16" s="64" t="s">
        <v>45</v>
      </c>
      <c r="AZ16" s="64" t="s">
        <v>46</v>
      </c>
      <c r="BA16" s="15" t="s">
        <v>59</v>
      </c>
      <c r="BB16" s="662"/>
      <c r="BC16" s="662"/>
      <c r="BD16" s="662"/>
      <c r="BE16" s="662"/>
      <c r="BF16" s="662"/>
      <c r="BG16" s="662"/>
      <c r="BH16" s="662"/>
      <c r="BI16" s="662"/>
    </row>
    <row r="17" spans="1:65" ht="30" customHeight="1" x14ac:dyDescent="0.35">
      <c r="A17" s="16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72"/>
      <c r="P17" s="72"/>
      <c r="Q17" s="72"/>
      <c r="R17" s="72"/>
      <c r="S17" s="18">
        <v>18</v>
      </c>
      <c r="T17" s="45" t="s">
        <v>0</v>
      </c>
      <c r="U17" s="45" t="s">
        <v>0</v>
      </c>
      <c r="V17" s="45" t="s">
        <v>0</v>
      </c>
      <c r="W17" s="46" t="s">
        <v>61</v>
      </c>
      <c r="X17" s="46" t="s">
        <v>61</v>
      </c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18">
        <v>17</v>
      </c>
      <c r="AP17" s="45" t="s">
        <v>0</v>
      </c>
      <c r="AQ17" s="45" t="s">
        <v>0</v>
      </c>
      <c r="AR17" s="45" t="s">
        <v>0</v>
      </c>
      <c r="AS17" s="45" t="s">
        <v>0</v>
      </c>
      <c r="AT17" s="46" t="s">
        <v>1</v>
      </c>
      <c r="AU17" s="46" t="s">
        <v>1</v>
      </c>
      <c r="AV17" s="46" t="s">
        <v>61</v>
      </c>
      <c r="AW17" s="46" t="s">
        <v>61</v>
      </c>
      <c r="AX17" s="46" t="s">
        <v>61</v>
      </c>
      <c r="AY17" s="46" t="s">
        <v>61</v>
      </c>
      <c r="AZ17" s="46" t="s">
        <v>61</v>
      </c>
      <c r="BA17" s="46" t="s">
        <v>61</v>
      </c>
      <c r="BB17" s="72">
        <v>35</v>
      </c>
      <c r="BC17" s="72">
        <v>7</v>
      </c>
      <c r="BD17" s="72">
        <v>2</v>
      </c>
      <c r="BE17" s="72"/>
      <c r="BF17" s="72"/>
      <c r="BG17" s="72"/>
      <c r="BH17" s="72">
        <v>8</v>
      </c>
      <c r="BI17" s="72">
        <f>SUM(BB17:BH17)</f>
        <v>52</v>
      </c>
    </row>
    <row r="18" spans="1:65" ht="30" customHeight="1" x14ac:dyDescent="0.35">
      <c r="A18" s="16" t="s">
        <v>25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72"/>
      <c r="P18" s="72"/>
      <c r="Q18" s="72"/>
      <c r="R18" s="72"/>
      <c r="S18" s="18">
        <v>18</v>
      </c>
      <c r="T18" s="45" t="s">
        <v>0</v>
      </c>
      <c r="U18" s="45" t="s">
        <v>0</v>
      </c>
      <c r="V18" s="45" t="s">
        <v>0</v>
      </c>
      <c r="W18" s="46" t="s">
        <v>61</v>
      </c>
      <c r="X18" s="46" t="s">
        <v>61</v>
      </c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18">
        <v>17</v>
      </c>
      <c r="AP18" s="45" t="s">
        <v>0</v>
      </c>
      <c r="AQ18" s="45" t="s">
        <v>0</v>
      </c>
      <c r="AR18" s="45" t="s">
        <v>0</v>
      </c>
      <c r="AS18" s="45" t="s">
        <v>0</v>
      </c>
      <c r="AT18" s="46" t="s">
        <v>63</v>
      </c>
      <c r="AU18" s="46" t="s">
        <v>63</v>
      </c>
      <c r="AV18" s="46" t="s">
        <v>61</v>
      </c>
      <c r="AW18" s="46" t="s">
        <v>61</v>
      </c>
      <c r="AX18" s="46" t="s">
        <v>61</v>
      </c>
      <c r="AY18" s="46" t="s">
        <v>61</v>
      </c>
      <c r="AZ18" s="46" t="s">
        <v>61</v>
      </c>
      <c r="BA18" s="46" t="s">
        <v>61</v>
      </c>
      <c r="BB18" s="72">
        <v>35</v>
      </c>
      <c r="BC18" s="72">
        <v>7</v>
      </c>
      <c r="BD18" s="72"/>
      <c r="BE18" s="72">
        <v>2</v>
      </c>
      <c r="BF18" s="72"/>
      <c r="BG18" s="72"/>
      <c r="BH18" s="72">
        <v>8</v>
      </c>
      <c r="BI18" s="72">
        <f t="shared" ref="BI18:BI20" si="0">SUM(BB18:BH18)</f>
        <v>52</v>
      </c>
    </row>
    <row r="19" spans="1:65" ht="30" customHeight="1" x14ac:dyDescent="0.35">
      <c r="A19" s="16" t="s">
        <v>26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72"/>
      <c r="P19" s="72"/>
      <c r="Q19" s="72"/>
      <c r="R19" s="72"/>
      <c r="S19" s="18">
        <v>18</v>
      </c>
      <c r="T19" s="45" t="s">
        <v>0</v>
      </c>
      <c r="U19" s="45" t="s">
        <v>0</v>
      </c>
      <c r="V19" s="45" t="s">
        <v>0</v>
      </c>
      <c r="W19" s="46" t="s">
        <v>61</v>
      </c>
      <c r="X19" s="46" t="s">
        <v>61</v>
      </c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18"/>
      <c r="AO19" s="18">
        <v>17</v>
      </c>
      <c r="AP19" s="45" t="s">
        <v>0</v>
      </c>
      <c r="AQ19" s="45" t="s">
        <v>0</v>
      </c>
      <c r="AR19" s="45" t="s">
        <v>0</v>
      </c>
      <c r="AS19" s="45" t="s">
        <v>0</v>
      </c>
      <c r="AT19" s="46" t="s">
        <v>63</v>
      </c>
      <c r="AU19" s="46" t="s">
        <v>63</v>
      </c>
      <c r="AV19" s="46" t="s">
        <v>63</v>
      </c>
      <c r="AW19" s="46" t="s">
        <v>63</v>
      </c>
      <c r="AX19" s="46" t="s">
        <v>61</v>
      </c>
      <c r="AY19" s="46" t="s">
        <v>61</v>
      </c>
      <c r="AZ19" s="46" t="s">
        <v>61</v>
      </c>
      <c r="BA19" s="46" t="s">
        <v>61</v>
      </c>
      <c r="BB19" s="72">
        <v>35</v>
      </c>
      <c r="BC19" s="72">
        <v>7</v>
      </c>
      <c r="BD19" s="72"/>
      <c r="BE19" s="72">
        <v>4</v>
      </c>
      <c r="BF19" s="72"/>
      <c r="BG19" s="72"/>
      <c r="BH19" s="72">
        <v>6</v>
      </c>
      <c r="BI19" s="72">
        <f t="shared" si="0"/>
        <v>52</v>
      </c>
    </row>
    <row r="20" spans="1:65" ht="30" customHeight="1" x14ac:dyDescent="0.4">
      <c r="A20" s="16" t="s">
        <v>166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72"/>
      <c r="P20" s="72"/>
      <c r="Q20" s="18">
        <v>16</v>
      </c>
      <c r="R20" s="94" t="s">
        <v>0</v>
      </c>
      <c r="S20" s="94" t="s">
        <v>0</v>
      </c>
      <c r="T20" s="94" t="s">
        <v>0</v>
      </c>
      <c r="U20" s="46" t="s">
        <v>61</v>
      </c>
      <c r="V20" s="77" t="s">
        <v>61</v>
      </c>
      <c r="W20" s="46" t="s">
        <v>63</v>
      </c>
      <c r="X20" s="46" t="s">
        <v>63</v>
      </c>
      <c r="Y20" s="46" t="s">
        <v>63</v>
      </c>
      <c r="Z20" s="46" t="s">
        <v>63</v>
      </c>
      <c r="AA20" s="46" t="s">
        <v>63</v>
      </c>
      <c r="AB20" s="46" t="s">
        <v>63</v>
      </c>
      <c r="AC20" s="46" t="s">
        <v>63</v>
      </c>
      <c r="AD20" s="46" t="s">
        <v>63</v>
      </c>
      <c r="AE20" s="46" t="s">
        <v>63</v>
      </c>
      <c r="AF20" s="46" t="s">
        <v>63</v>
      </c>
      <c r="AG20" s="29" t="s">
        <v>93</v>
      </c>
      <c r="AH20" s="44" t="s">
        <v>93</v>
      </c>
      <c r="AI20" s="44" t="s">
        <v>93</v>
      </c>
      <c r="AJ20" s="44" t="s">
        <v>93</v>
      </c>
      <c r="AK20" s="44" t="s">
        <v>93</v>
      </c>
      <c r="AL20" s="44" t="s">
        <v>93</v>
      </c>
      <c r="AM20" s="44" t="s">
        <v>93</v>
      </c>
      <c r="AN20" s="44" t="s">
        <v>93</v>
      </c>
      <c r="AO20" s="44" t="s">
        <v>93</v>
      </c>
      <c r="AP20" s="44" t="s">
        <v>93</v>
      </c>
      <c r="AQ20" s="44" t="s">
        <v>65</v>
      </c>
      <c r="AR20" s="44" t="s">
        <v>65</v>
      </c>
      <c r="AS20" s="44" t="s">
        <v>65</v>
      </c>
      <c r="AT20" s="72"/>
      <c r="AU20" s="72"/>
      <c r="AV20" s="72"/>
      <c r="AW20" s="72"/>
      <c r="AX20" s="72"/>
      <c r="AY20" s="72"/>
      <c r="AZ20" s="72"/>
      <c r="BA20" s="15"/>
      <c r="BB20" s="88">
        <v>16</v>
      </c>
      <c r="BC20" s="88">
        <v>3</v>
      </c>
      <c r="BD20" s="88"/>
      <c r="BE20" s="88">
        <v>10</v>
      </c>
      <c r="BF20" s="72">
        <v>10</v>
      </c>
      <c r="BG20" s="72">
        <v>3</v>
      </c>
      <c r="BH20" s="72">
        <v>2</v>
      </c>
      <c r="BI20" s="72">
        <f t="shared" si="0"/>
        <v>44</v>
      </c>
    </row>
    <row r="21" spans="1:65" ht="30" customHeight="1" x14ac:dyDescent="0.3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72">
        <f>SUM(BB17:BB20)</f>
        <v>121</v>
      </c>
      <c r="BC21" s="72">
        <f t="shared" ref="BC21:BI21" si="1">SUM(BC17:BC20)</f>
        <v>24</v>
      </c>
      <c r="BD21" s="72">
        <f t="shared" si="1"/>
        <v>2</v>
      </c>
      <c r="BE21" s="72">
        <f t="shared" si="1"/>
        <v>16</v>
      </c>
      <c r="BF21" s="72">
        <f t="shared" si="1"/>
        <v>10</v>
      </c>
      <c r="BG21" s="72">
        <v>3</v>
      </c>
      <c r="BH21" s="72">
        <f t="shared" si="1"/>
        <v>24</v>
      </c>
      <c r="BI21" s="72">
        <f t="shared" si="1"/>
        <v>200</v>
      </c>
    </row>
    <row r="22" spans="1:65" ht="26.25" x14ac:dyDescent="0.4">
      <c r="A22" s="22"/>
      <c r="B22" s="22"/>
      <c r="C22" s="23" t="s">
        <v>7</v>
      </c>
      <c r="D22" s="23"/>
      <c r="E22" s="23"/>
      <c r="F22" s="23"/>
      <c r="G22" s="24"/>
      <c r="H22" s="25"/>
      <c r="I22" s="26" t="s">
        <v>94</v>
      </c>
      <c r="J22" s="23" t="s">
        <v>4</v>
      </c>
      <c r="K22" s="24"/>
      <c r="L22" s="24"/>
      <c r="M22" s="24"/>
      <c r="N22" s="23"/>
      <c r="O22" s="23"/>
      <c r="P22" s="23"/>
      <c r="Q22" s="23"/>
      <c r="R22" s="27"/>
      <c r="S22" s="28" t="s">
        <v>1</v>
      </c>
      <c r="T22" s="26" t="s">
        <v>94</v>
      </c>
      <c r="U22" s="23" t="s">
        <v>60</v>
      </c>
      <c r="V22" s="24"/>
      <c r="W22" s="23"/>
      <c r="X22" s="23"/>
      <c r="Y22" s="23"/>
      <c r="Z22" s="23"/>
      <c r="AA22" s="23"/>
      <c r="AB22" s="23"/>
      <c r="AC22" s="23"/>
      <c r="AD22" s="24"/>
      <c r="AE22" s="44" t="s">
        <v>93</v>
      </c>
      <c r="AF22" s="26" t="s">
        <v>94</v>
      </c>
      <c r="AG22" s="23" t="s">
        <v>92</v>
      </c>
      <c r="AH22" s="23"/>
      <c r="AI22" s="23"/>
      <c r="AJ22" s="30"/>
      <c r="AK22" s="30"/>
      <c r="AL22" s="30"/>
      <c r="AM22" s="30"/>
      <c r="AN22" s="24"/>
      <c r="AQ22" s="29" t="s">
        <v>61</v>
      </c>
      <c r="AR22" s="26" t="s">
        <v>94</v>
      </c>
      <c r="AS22" s="23" t="s">
        <v>62</v>
      </c>
      <c r="AT22" s="24"/>
      <c r="AU22" s="24"/>
      <c r="AV22" s="24"/>
    </row>
    <row r="23" spans="1:65" ht="26.25" x14ac:dyDescent="0.4">
      <c r="A23" s="22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7"/>
      <c r="S23" s="27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24"/>
      <c r="AU23" s="24"/>
      <c r="AV23" s="24"/>
    </row>
    <row r="24" spans="1:65" ht="26.25" x14ac:dyDescent="0.4">
      <c r="A24" s="22"/>
      <c r="B24" s="22"/>
      <c r="C24" s="23"/>
      <c r="D24" s="23"/>
      <c r="E24" s="23"/>
      <c r="F24" s="23"/>
      <c r="G24" s="23"/>
      <c r="H24" s="31" t="s">
        <v>0</v>
      </c>
      <c r="I24" s="26" t="s">
        <v>94</v>
      </c>
      <c r="J24" s="23" t="s">
        <v>66</v>
      </c>
      <c r="K24" s="24"/>
      <c r="L24" s="24"/>
      <c r="M24" s="24"/>
      <c r="N24" s="23"/>
      <c r="O24" s="23"/>
      <c r="P24" s="23"/>
      <c r="Q24" s="23"/>
      <c r="R24" s="27"/>
      <c r="S24" s="29" t="s">
        <v>63</v>
      </c>
      <c r="T24" s="26" t="s">
        <v>94</v>
      </c>
      <c r="U24" s="23" t="s">
        <v>67</v>
      </c>
      <c r="V24" s="24"/>
      <c r="W24" s="23"/>
      <c r="X24" s="23"/>
      <c r="Y24" s="23"/>
      <c r="Z24" s="23"/>
      <c r="AA24" s="23"/>
      <c r="AB24" s="23"/>
      <c r="AC24" s="23"/>
      <c r="AD24" s="24"/>
      <c r="AE24" s="44" t="s">
        <v>65</v>
      </c>
      <c r="AF24" s="26" t="s">
        <v>94</v>
      </c>
      <c r="AG24" s="23" t="s">
        <v>64</v>
      </c>
      <c r="AH24" s="23"/>
      <c r="AI24" s="23"/>
      <c r="AJ24" s="30"/>
      <c r="AK24" s="30"/>
      <c r="AL24" s="30"/>
      <c r="AM24" s="30"/>
      <c r="AN24" s="30"/>
      <c r="AO24" s="30"/>
      <c r="AV24" s="24"/>
    </row>
    <row r="25" spans="1:65" ht="23.25" x14ac:dyDescent="0.35">
      <c r="A25" s="22"/>
      <c r="B25" s="22"/>
      <c r="C25" s="22"/>
      <c r="D25" s="22"/>
      <c r="E25" s="22"/>
      <c r="F25" s="22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32"/>
      <c r="S25" s="32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1:65" ht="46.5" customHeight="1" thickBot="1" x14ac:dyDescent="0.4">
      <c r="A26" s="22"/>
      <c r="B26" s="22"/>
      <c r="C26" s="22"/>
      <c r="D26" s="22"/>
      <c r="E26" s="22"/>
      <c r="F26" s="22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32"/>
      <c r="S26" s="32"/>
      <c r="T26" s="19"/>
      <c r="U26" s="19"/>
      <c r="V26" s="19"/>
      <c r="W26" s="19"/>
      <c r="X26" s="19"/>
      <c r="Y26" s="19"/>
      <c r="Z26" s="19"/>
      <c r="AA26" s="59" t="s">
        <v>36</v>
      </c>
      <c r="AB26" s="60"/>
      <c r="AC26" s="60"/>
      <c r="AD26" s="60"/>
      <c r="AE26" s="60"/>
      <c r="AF26" s="60"/>
      <c r="AG26" s="60"/>
      <c r="AH26" s="60"/>
      <c r="AI26" s="60"/>
      <c r="AJ26" s="61"/>
      <c r="AK26" s="9"/>
      <c r="AL26" s="9"/>
      <c r="AM26" s="9"/>
      <c r="AN26" s="9"/>
      <c r="AO26" s="9"/>
      <c r="AP26" s="9"/>
      <c r="AQ26" s="9"/>
      <c r="AR26" s="9"/>
      <c r="AS26" s="9"/>
    </row>
    <row r="27" spans="1:65" ht="32.450000000000003" customHeight="1" thickBot="1" x14ac:dyDescent="0.35">
      <c r="A27" s="711" t="s">
        <v>99</v>
      </c>
      <c r="B27" s="714" t="s">
        <v>113</v>
      </c>
      <c r="C27" s="715"/>
      <c r="D27" s="715"/>
      <c r="E27" s="715"/>
      <c r="F27" s="715"/>
      <c r="G27" s="715"/>
      <c r="H27" s="715"/>
      <c r="I27" s="715"/>
      <c r="J27" s="715"/>
      <c r="K27" s="715"/>
      <c r="L27" s="715"/>
      <c r="M27" s="715"/>
      <c r="N27" s="715"/>
      <c r="O27" s="716"/>
      <c r="P27" s="723" t="s">
        <v>8</v>
      </c>
      <c r="Q27" s="724"/>
      <c r="R27" s="723" t="s">
        <v>9</v>
      </c>
      <c r="S27" s="725"/>
      <c r="T27" s="726" t="s">
        <v>10</v>
      </c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6"/>
      <c r="AF27" s="674" t="s">
        <v>35</v>
      </c>
      <c r="AG27" s="675"/>
      <c r="AH27" s="675"/>
      <c r="AI27" s="675"/>
      <c r="AJ27" s="675"/>
      <c r="AK27" s="675"/>
      <c r="AL27" s="675"/>
      <c r="AM27" s="675"/>
      <c r="AN27" s="675"/>
      <c r="AO27" s="675"/>
      <c r="AP27" s="675"/>
      <c r="AQ27" s="675"/>
      <c r="AR27" s="675"/>
      <c r="AS27" s="675"/>
      <c r="AT27" s="675"/>
      <c r="AU27" s="675"/>
      <c r="AV27" s="675"/>
      <c r="AW27" s="675"/>
      <c r="AX27" s="675"/>
      <c r="AY27" s="675"/>
      <c r="AZ27" s="675"/>
      <c r="BA27" s="675"/>
      <c r="BB27" s="675"/>
      <c r="BC27" s="676"/>
      <c r="BD27" s="677" t="s">
        <v>23</v>
      </c>
      <c r="BE27" s="678"/>
      <c r="BF27" s="640" t="s">
        <v>100</v>
      </c>
      <c r="BG27" s="640"/>
      <c r="BH27" s="640"/>
      <c r="BI27" s="641"/>
    </row>
    <row r="28" spans="1:65" ht="32.450000000000003" customHeight="1" thickBot="1" x14ac:dyDescent="0.35">
      <c r="A28" s="712"/>
      <c r="B28" s="717"/>
      <c r="C28" s="718"/>
      <c r="D28" s="718"/>
      <c r="E28" s="718"/>
      <c r="F28" s="718"/>
      <c r="G28" s="718"/>
      <c r="H28" s="718"/>
      <c r="I28" s="718"/>
      <c r="J28" s="718"/>
      <c r="K28" s="718"/>
      <c r="L28" s="718"/>
      <c r="M28" s="718"/>
      <c r="N28" s="718"/>
      <c r="O28" s="719"/>
      <c r="P28" s="650"/>
      <c r="Q28" s="647"/>
      <c r="R28" s="650"/>
      <c r="S28" s="673"/>
      <c r="T28" s="646" t="s">
        <v>5</v>
      </c>
      <c r="U28" s="647"/>
      <c r="V28" s="650" t="s">
        <v>11</v>
      </c>
      <c r="W28" s="651"/>
      <c r="X28" s="654" t="s">
        <v>12</v>
      </c>
      <c r="Y28" s="655"/>
      <c r="Z28" s="655"/>
      <c r="AA28" s="655"/>
      <c r="AB28" s="655"/>
      <c r="AC28" s="655"/>
      <c r="AD28" s="655"/>
      <c r="AE28" s="656"/>
      <c r="AF28" s="657" t="s">
        <v>14</v>
      </c>
      <c r="AG28" s="658"/>
      <c r="AH28" s="658"/>
      <c r="AI28" s="658"/>
      <c r="AJ28" s="658"/>
      <c r="AK28" s="659"/>
      <c r="AL28" s="657" t="s">
        <v>15</v>
      </c>
      <c r="AM28" s="658"/>
      <c r="AN28" s="658"/>
      <c r="AO28" s="658"/>
      <c r="AP28" s="658"/>
      <c r="AQ28" s="659"/>
      <c r="AR28" s="657" t="s">
        <v>16</v>
      </c>
      <c r="AS28" s="658"/>
      <c r="AT28" s="658"/>
      <c r="AU28" s="658"/>
      <c r="AV28" s="658"/>
      <c r="AW28" s="659"/>
      <c r="AX28" s="657" t="s">
        <v>172</v>
      </c>
      <c r="AY28" s="658"/>
      <c r="AZ28" s="658"/>
      <c r="BA28" s="658"/>
      <c r="BB28" s="658"/>
      <c r="BC28" s="659"/>
      <c r="BD28" s="679"/>
      <c r="BE28" s="680"/>
      <c r="BF28" s="642"/>
      <c r="BG28" s="642"/>
      <c r="BH28" s="642"/>
      <c r="BI28" s="643"/>
    </row>
    <row r="29" spans="1:65" ht="76.900000000000006" customHeight="1" thickBot="1" x14ac:dyDescent="0.35">
      <c r="A29" s="712"/>
      <c r="B29" s="717"/>
      <c r="C29" s="718"/>
      <c r="D29" s="718"/>
      <c r="E29" s="718"/>
      <c r="F29" s="718"/>
      <c r="G29" s="718"/>
      <c r="H29" s="718"/>
      <c r="I29" s="718"/>
      <c r="J29" s="718"/>
      <c r="K29" s="718"/>
      <c r="L29" s="718"/>
      <c r="M29" s="718"/>
      <c r="N29" s="718"/>
      <c r="O29" s="719"/>
      <c r="P29" s="650"/>
      <c r="Q29" s="647"/>
      <c r="R29" s="650"/>
      <c r="S29" s="673"/>
      <c r="T29" s="646"/>
      <c r="U29" s="647"/>
      <c r="V29" s="650"/>
      <c r="W29" s="651"/>
      <c r="X29" s="670" t="s">
        <v>13</v>
      </c>
      <c r="Y29" s="647"/>
      <c r="Z29" s="672" t="s">
        <v>101</v>
      </c>
      <c r="AA29" s="647"/>
      <c r="AB29" s="672" t="s">
        <v>102</v>
      </c>
      <c r="AC29" s="647"/>
      <c r="AD29" s="650" t="s">
        <v>73</v>
      </c>
      <c r="AE29" s="673"/>
      <c r="AF29" s="666" t="s">
        <v>206</v>
      </c>
      <c r="AG29" s="658"/>
      <c r="AH29" s="659"/>
      <c r="AI29" s="666" t="s">
        <v>207</v>
      </c>
      <c r="AJ29" s="658"/>
      <c r="AK29" s="659"/>
      <c r="AL29" s="666" t="s">
        <v>208</v>
      </c>
      <c r="AM29" s="658"/>
      <c r="AN29" s="659"/>
      <c r="AO29" s="666" t="s">
        <v>209</v>
      </c>
      <c r="AP29" s="658"/>
      <c r="AQ29" s="659"/>
      <c r="AR29" s="666" t="s">
        <v>210</v>
      </c>
      <c r="AS29" s="658"/>
      <c r="AT29" s="659"/>
      <c r="AU29" s="666" t="s">
        <v>211</v>
      </c>
      <c r="AV29" s="658"/>
      <c r="AW29" s="659"/>
      <c r="AX29" s="666" t="s">
        <v>303</v>
      </c>
      <c r="AY29" s="658"/>
      <c r="AZ29" s="659"/>
      <c r="BA29" s="667" t="s">
        <v>173</v>
      </c>
      <c r="BB29" s="668"/>
      <c r="BC29" s="669"/>
      <c r="BD29" s="679"/>
      <c r="BE29" s="680"/>
      <c r="BF29" s="642"/>
      <c r="BG29" s="642"/>
      <c r="BH29" s="642"/>
      <c r="BI29" s="643"/>
    </row>
    <row r="30" spans="1:65" ht="130.5" customHeight="1" thickBot="1" x14ac:dyDescent="0.35">
      <c r="A30" s="713"/>
      <c r="B30" s="720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2"/>
      <c r="P30" s="652"/>
      <c r="Q30" s="649"/>
      <c r="R30" s="652"/>
      <c r="S30" s="671"/>
      <c r="T30" s="648"/>
      <c r="U30" s="649"/>
      <c r="V30" s="652"/>
      <c r="W30" s="653"/>
      <c r="X30" s="671"/>
      <c r="Y30" s="649"/>
      <c r="Z30" s="652"/>
      <c r="AA30" s="649"/>
      <c r="AB30" s="652"/>
      <c r="AC30" s="649"/>
      <c r="AD30" s="652"/>
      <c r="AE30" s="671"/>
      <c r="AF30" s="53" t="s">
        <v>3</v>
      </c>
      <c r="AG30" s="54" t="s">
        <v>17</v>
      </c>
      <c r="AH30" s="55" t="s">
        <v>18</v>
      </c>
      <c r="AI30" s="53" t="s">
        <v>3</v>
      </c>
      <c r="AJ30" s="54" t="s">
        <v>17</v>
      </c>
      <c r="AK30" s="55" t="s">
        <v>18</v>
      </c>
      <c r="AL30" s="53" t="s">
        <v>3</v>
      </c>
      <c r="AM30" s="54" t="s">
        <v>17</v>
      </c>
      <c r="AN30" s="55" t="s">
        <v>18</v>
      </c>
      <c r="AO30" s="53" t="s">
        <v>3</v>
      </c>
      <c r="AP30" s="54" t="s">
        <v>17</v>
      </c>
      <c r="AQ30" s="55" t="s">
        <v>18</v>
      </c>
      <c r="AR30" s="53" t="s">
        <v>3</v>
      </c>
      <c r="AS30" s="54" t="s">
        <v>17</v>
      </c>
      <c r="AT30" s="55" t="s">
        <v>18</v>
      </c>
      <c r="AU30" s="56" t="s">
        <v>3</v>
      </c>
      <c r="AV30" s="57" t="s">
        <v>17</v>
      </c>
      <c r="AW30" s="58" t="s">
        <v>18</v>
      </c>
      <c r="AX30" s="53" t="s">
        <v>3</v>
      </c>
      <c r="AY30" s="54" t="s">
        <v>17</v>
      </c>
      <c r="AZ30" s="55" t="s">
        <v>18</v>
      </c>
      <c r="BA30" s="53" t="s">
        <v>3</v>
      </c>
      <c r="BB30" s="54" t="s">
        <v>17</v>
      </c>
      <c r="BC30" s="55" t="s">
        <v>18</v>
      </c>
      <c r="BD30" s="681"/>
      <c r="BE30" s="682"/>
      <c r="BF30" s="644"/>
      <c r="BG30" s="644"/>
      <c r="BH30" s="644"/>
      <c r="BI30" s="645"/>
    </row>
    <row r="31" spans="1:65" ht="37.5" customHeight="1" thickBot="1" x14ac:dyDescent="0.35">
      <c r="A31" s="231" t="s">
        <v>19</v>
      </c>
      <c r="B31" s="588" t="s">
        <v>114</v>
      </c>
      <c r="C31" s="727"/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8"/>
      <c r="P31" s="591">
        <v>15</v>
      </c>
      <c r="Q31" s="592"/>
      <c r="R31" s="591">
        <v>9</v>
      </c>
      <c r="S31" s="592"/>
      <c r="T31" s="621">
        <f>SUM(T32:U56,T61:U64)</f>
        <v>3486</v>
      </c>
      <c r="U31" s="592"/>
      <c r="V31" s="624">
        <f>SUM(V32:W64)</f>
        <v>1548</v>
      </c>
      <c r="W31" s="592"/>
      <c r="X31" s="621">
        <f>SUM(X32:Y64)</f>
        <v>678</v>
      </c>
      <c r="Y31" s="592"/>
      <c r="Z31" s="591">
        <f>SUM(Z32:AA64)</f>
        <v>106</v>
      </c>
      <c r="AA31" s="592"/>
      <c r="AB31" s="591">
        <f>SUM(AB32:AC64)</f>
        <v>492</v>
      </c>
      <c r="AC31" s="592"/>
      <c r="AD31" s="624">
        <f>SUM(AD32:AE64)</f>
        <v>272</v>
      </c>
      <c r="AE31" s="592"/>
      <c r="AF31" s="227">
        <f t="shared" ref="AF31:AW31" si="2">SUM(AF32:AF64)</f>
        <v>596</v>
      </c>
      <c r="AG31" s="228">
        <f t="shared" si="2"/>
        <v>322</v>
      </c>
      <c r="AH31" s="232">
        <f t="shared" si="2"/>
        <v>16</v>
      </c>
      <c r="AI31" s="227">
        <f t="shared" si="2"/>
        <v>840</v>
      </c>
      <c r="AJ31" s="228">
        <f t="shared" si="2"/>
        <v>372</v>
      </c>
      <c r="AK31" s="232">
        <f t="shared" si="2"/>
        <v>23</v>
      </c>
      <c r="AL31" s="227">
        <f t="shared" si="2"/>
        <v>590</v>
      </c>
      <c r="AM31" s="228">
        <f t="shared" si="2"/>
        <v>230</v>
      </c>
      <c r="AN31" s="232">
        <f t="shared" si="2"/>
        <v>16</v>
      </c>
      <c r="AO31" s="227">
        <f t="shared" si="2"/>
        <v>338</v>
      </c>
      <c r="AP31" s="232">
        <f t="shared" si="2"/>
        <v>150</v>
      </c>
      <c r="AQ31" s="233">
        <f t="shared" si="2"/>
        <v>9</v>
      </c>
      <c r="AR31" s="227">
        <f t="shared" si="2"/>
        <v>506</v>
      </c>
      <c r="AS31" s="228">
        <f t="shared" si="2"/>
        <v>232</v>
      </c>
      <c r="AT31" s="232">
        <f t="shared" si="2"/>
        <v>13</v>
      </c>
      <c r="AU31" s="227">
        <f t="shared" si="2"/>
        <v>616</v>
      </c>
      <c r="AV31" s="228">
        <f t="shared" si="2"/>
        <v>242</v>
      </c>
      <c r="AW31" s="232">
        <f t="shared" si="2"/>
        <v>17</v>
      </c>
      <c r="AX31" s="227"/>
      <c r="AY31" s="228"/>
      <c r="AZ31" s="232"/>
      <c r="BA31" s="162"/>
      <c r="BB31" s="163"/>
      <c r="BC31" s="164"/>
      <c r="BD31" s="529">
        <f>AH31+AK31+AN31+AQ31+AT31+AW31+AZ31+BC31</f>
        <v>94</v>
      </c>
      <c r="BE31" s="530"/>
      <c r="BF31" s="660"/>
      <c r="BG31" s="660"/>
      <c r="BH31" s="660"/>
      <c r="BI31" s="661"/>
      <c r="BK31" s="49">
        <f>AF31+AI31+AL31+AO31+AR31+AU31+AX31</f>
        <v>3486</v>
      </c>
      <c r="BL31" s="51">
        <f>AG31+AJ31+AM31+AP31+AS31+AV31+AY31+BB31</f>
        <v>1548</v>
      </c>
      <c r="BM31" s="48">
        <f>AH31+AK31+AN31+AQ31+AT31+AW31+AZ31</f>
        <v>94</v>
      </c>
    </row>
    <row r="32" spans="1:65" ht="42.75" customHeight="1" x14ac:dyDescent="0.3">
      <c r="A32" s="109" t="s">
        <v>103</v>
      </c>
      <c r="B32" s="342" t="s">
        <v>188</v>
      </c>
      <c r="C32" s="342"/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3"/>
      <c r="Q32" s="344"/>
      <c r="R32" s="343"/>
      <c r="S32" s="345"/>
      <c r="T32" s="346"/>
      <c r="U32" s="347"/>
      <c r="V32" s="637"/>
      <c r="W32" s="638"/>
      <c r="X32" s="350"/>
      <c r="Y32" s="351"/>
      <c r="Z32" s="343"/>
      <c r="AA32" s="344"/>
      <c r="AB32" s="343"/>
      <c r="AC32" s="344"/>
      <c r="AD32" s="343"/>
      <c r="AE32" s="345"/>
      <c r="AF32" s="130"/>
      <c r="AG32" s="128"/>
      <c r="AH32" s="129"/>
      <c r="AI32" s="130"/>
      <c r="AJ32" s="128"/>
      <c r="AK32" s="129"/>
      <c r="AL32" s="130"/>
      <c r="AM32" s="128"/>
      <c r="AN32" s="176"/>
      <c r="AO32" s="180"/>
      <c r="AP32" s="181"/>
      <c r="AQ32" s="182"/>
      <c r="AR32" s="170"/>
      <c r="AS32" s="128"/>
      <c r="AT32" s="129"/>
      <c r="AU32" s="130"/>
      <c r="AV32" s="128"/>
      <c r="AW32" s="129"/>
      <c r="AX32" s="130"/>
      <c r="AY32" s="128"/>
      <c r="AZ32" s="129"/>
      <c r="BA32" s="130"/>
      <c r="BB32" s="128"/>
      <c r="BC32" s="129"/>
      <c r="BD32" s="352">
        <f>AH32+AK32+AN32+AQ32+AT32+AW32+AZ32+BC32</f>
        <v>0</v>
      </c>
      <c r="BE32" s="353"/>
      <c r="BF32" s="354"/>
      <c r="BG32" s="354"/>
      <c r="BH32" s="354"/>
      <c r="BI32" s="355"/>
      <c r="BK32" s="48">
        <f t="shared" ref="BK32:BK113" si="3">AF32+AI32+AL32+AO32+AR32+AU32+AX32</f>
        <v>0</v>
      </c>
      <c r="BL32" s="50">
        <f t="shared" ref="BL32:BL113" si="4">AG32+AJ32+AM32+AP32+AS32+AV32+AY32+BB32</f>
        <v>0</v>
      </c>
      <c r="BM32" s="48">
        <f t="shared" ref="BM32:BM113" si="5">AH32+AK32+AN32+AQ32+AT32+AW32+AZ32</f>
        <v>0</v>
      </c>
    </row>
    <row r="33" spans="1:65" ht="42.75" customHeight="1" x14ac:dyDescent="0.3">
      <c r="A33" s="111" t="s">
        <v>117</v>
      </c>
      <c r="B33" s="636" t="s">
        <v>176</v>
      </c>
      <c r="C33" s="636"/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303">
        <v>1</v>
      </c>
      <c r="Q33" s="304"/>
      <c r="R33" s="303"/>
      <c r="S33" s="305"/>
      <c r="T33" s="306">
        <v>144</v>
      </c>
      <c r="U33" s="304"/>
      <c r="V33" s="303">
        <v>76</v>
      </c>
      <c r="W33" s="307"/>
      <c r="X33" s="305">
        <v>40</v>
      </c>
      <c r="Y33" s="304"/>
      <c r="Z33" s="303"/>
      <c r="AA33" s="304"/>
      <c r="AB33" s="303"/>
      <c r="AC33" s="304"/>
      <c r="AD33" s="303">
        <v>36</v>
      </c>
      <c r="AE33" s="305"/>
      <c r="AF33" s="119">
        <v>144</v>
      </c>
      <c r="AG33" s="120">
        <v>76</v>
      </c>
      <c r="AH33" s="121">
        <v>4</v>
      </c>
      <c r="AI33" s="119"/>
      <c r="AJ33" s="120"/>
      <c r="AK33" s="121"/>
      <c r="AL33" s="119"/>
      <c r="AM33" s="120"/>
      <c r="AN33" s="167"/>
      <c r="AO33" s="119"/>
      <c r="AP33" s="120"/>
      <c r="AQ33" s="121"/>
      <c r="AR33" s="168"/>
      <c r="AS33" s="172"/>
      <c r="AT33" s="114"/>
      <c r="AU33" s="171"/>
      <c r="AV33" s="172"/>
      <c r="AW33" s="114"/>
      <c r="AX33" s="171"/>
      <c r="AY33" s="172"/>
      <c r="AZ33" s="114"/>
      <c r="BA33" s="171"/>
      <c r="BB33" s="172"/>
      <c r="BC33" s="114"/>
      <c r="BD33" s="308">
        <f>AH33+AK33+AN33+AQ33+AT33+AW33+AZ33+BC33</f>
        <v>4</v>
      </c>
      <c r="BE33" s="309"/>
      <c r="BF33" s="604" t="s">
        <v>204</v>
      </c>
      <c r="BG33" s="354"/>
      <c r="BH33" s="354"/>
      <c r="BI33" s="355"/>
      <c r="BK33" s="48"/>
      <c r="BL33" s="50"/>
      <c r="BM33" s="48"/>
    </row>
    <row r="34" spans="1:65" ht="34.5" customHeight="1" x14ac:dyDescent="0.3">
      <c r="A34" s="111" t="s">
        <v>118</v>
      </c>
      <c r="B34" s="639" t="s">
        <v>179</v>
      </c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639"/>
      <c r="N34" s="639"/>
      <c r="O34" s="639"/>
      <c r="P34" s="303"/>
      <c r="Q34" s="304"/>
      <c r="R34" s="303">
        <v>2</v>
      </c>
      <c r="S34" s="305"/>
      <c r="T34" s="306">
        <v>72</v>
      </c>
      <c r="U34" s="304"/>
      <c r="V34" s="303">
        <v>34</v>
      </c>
      <c r="W34" s="307"/>
      <c r="X34" s="305">
        <v>18</v>
      </c>
      <c r="Y34" s="304"/>
      <c r="Z34" s="303"/>
      <c r="AA34" s="304"/>
      <c r="AB34" s="303"/>
      <c r="AC34" s="304"/>
      <c r="AD34" s="303">
        <v>16</v>
      </c>
      <c r="AE34" s="305"/>
      <c r="AF34" s="119"/>
      <c r="AG34" s="120"/>
      <c r="AH34" s="121"/>
      <c r="AI34" s="119">
        <v>72</v>
      </c>
      <c r="AJ34" s="120">
        <v>34</v>
      </c>
      <c r="AK34" s="121">
        <v>2</v>
      </c>
      <c r="AL34" s="119"/>
      <c r="AM34" s="120"/>
      <c r="AN34" s="167"/>
      <c r="AO34" s="119"/>
      <c r="AP34" s="120"/>
      <c r="AQ34" s="121"/>
      <c r="AR34" s="168"/>
      <c r="AS34" s="172"/>
      <c r="AT34" s="114"/>
      <c r="AU34" s="171"/>
      <c r="AV34" s="172"/>
      <c r="AW34" s="114"/>
      <c r="AX34" s="171"/>
      <c r="AY34" s="172"/>
      <c r="AZ34" s="114"/>
      <c r="BA34" s="171"/>
      <c r="BB34" s="172"/>
      <c r="BC34" s="114"/>
      <c r="BD34" s="308">
        <f>AH34+AK34+AN34+AQ34+AT34+AW34+AZ34+BC34</f>
        <v>2</v>
      </c>
      <c r="BE34" s="309"/>
      <c r="BF34" s="354" t="s">
        <v>205</v>
      </c>
      <c r="BG34" s="354"/>
      <c r="BH34" s="354"/>
      <c r="BI34" s="355"/>
      <c r="BK34" s="48"/>
      <c r="BL34" s="50"/>
      <c r="BM34" s="48"/>
    </row>
    <row r="35" spans="1:65" ht="34.5" customHeight="1" x14ac:dyDescent="0.3">
      <c r="A35" s="111" t="s">
        <v>167</v>
      </c>
      <c r="B35" s="636" t="s">
        <v>178</v>
      </c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303"/>
      <c r="Q35" s="304"/>
      <c r="R35" s="303">
        <v>2</v>
      </c>
      <c r="S35" s="305"/>
      <c r="T35" s="306">
        <v>72</v>
      </c>
      <c r="U35" s="304"/>
      <c r="V35" s="303">
        <v>34</v>
      </c>
      <c r="W35" s="307"/>
      <c r="X35" s="305">
        <v>16</v>
      </c>
      <c r="Y35" s="304"/>
      <c r="Z35" s="303"/>
      <c r="AA35" s="304"/>
      <c r="AB35" s="303"/>
      <c r="AC35" s="304"/>
      <c r="AD35" s="303">
        <v>18</v>
      </c>
      <c r="AE35" s="305"/>
      <c r="AF35" s="119"/>
      <c r="AG35" s="120"/>
      <c r="AH35" s="121"/>
      <c r="AI35" s="119">
        <v>72</v>
      </c>
      <c r="AJ35" s="120">
        <v>34</v>
      </c>
      <c r="AK35" s="121">
        <v>2</v>
      </c>
      <c r="AL35" s="119"/>
      <c r="AM35" s="120"/>
      <c r="AN35" s="167"/>
      <c r="AO35" s="119"/>
      <c r="AP35" s="120"/>
      <c r="AQ35" s="121"/>
      <c r="AR35" s="168"/>
      <c r="AS35" s="172"/>
      <c r="AT35" s="114"/>
      <c r="AU35" s="171"/>
      <c r="AV35" s="172"/>
      <c r="AW35" s="114"/>
      <c r="AX35" s="171"/>
      <c r="AY35" s="172"/>
      <c r="AZ35" s="114"/>
      <c r="BA35" s="171"/>
      <c r="BB35" s="172"/>
      <c r="BC35" s="114"/>
      <c r="BD35" s="308">
        <f>AH35+AK35+AN35+AQ35+AT35+AW35+AZ35+BC35</f>
        <v>2</v>
      </c>
      <c r="BE35" s="309"/>
      <c r="BF35" s="604" t="s">
        <v>203</v>
      </c>
      <c r="BG35" s="354"/>
      <c r="BH35" s="354"/>
      <c r="BI35" s="355"/>
      <c r="BK35" s="48"/>
      <c r="BL35" s="50"/>
      <c r="BM35" s="48"/>
    </row>
    <row r="36" spans="1:65" ht="30" customHeight="1" x14ac:dyDescent="0.3">
      <c r="A36" s="111" t="s">
        <v>168</v>
      </c>
      <c r="B36" s="636" t="s">
        <v>177</v>
      </c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303"/>
      <c r="Q36" s="304"/>
      <c r="R36" s="303">
        <v>2</v>
      </c>
      <c r="S36" s="305"/>
      <c r="T36" s="306">
        <v>36</v>
      </c>
      <c r="U36" s="304"/>
      <c r="V36" s="303">
        <v>18</v>
      </c>
      <c r="W36" s="307"/>
      <c r="X36" s="305">
        <v>12</v>
      </c>
      <c r="Y36" s="304"/>
      <c r="Z36" s="303"/>
      <c r="AA36" s="304"/>
      <c r="AB36" s="303"/>
      <c r="AC36" s="304"/>
      <c r="AD36" s="303">
        <v>6</v>
      </c>
      <c r="AE36" s="305"/>
      <c r="AF36" s="119"/>
      <c r="AG36" s="120"/>
      <c r="AH36" s="121"/>
      <c r="AI36" s="119">
        <v>36</v>
      </c>
      <c r="AJ36" s="120">
        <v>18</v>
      </c>
      <c r="AK36" s="121">
        <v>1</v>
      </c>
      <c r="AL36" s="119"/>
      <c r="AM36" s="120"/>
      <c r="AN36" s="167"/>
      <c r="AO36" s="119"/>
      <c r="AP36" s="120"/>
      <c r="AQ36" s="121"/>
      <c r="AR36" s="168"/>
      <c r="AS36" s="172"/>
      <c r="AT36" s="114"/>
      <c r="AU36" s="171"/>
      <c r="AV36" s="172"/>
      <c r="AW36" s="114"/>
      <c r="AX36" s="171"/>
      <c r="AY36" s="172"/>
      <c r="AZ36" s="114"/>
      <c r="BA36" s="171"/>
      <c r="BB36" s="172"/>
      <c r="BC36" s="114"/>
      <c r="BD36" s="308">
        <f t="shared" ref="BD36:BD53" si="6">AH36+AK36+AN36+AQ36+AT36+AW36+AZ36+BC36</f>
        <v>1</v>
      </c>
      <c r="BE36" s="309"/>
      <c r="BF36" s="354" t="s">
        <v>134</v>
      </c>
      <c r="BG36" s="354"/>
      <c r="BH36" s="354"/>
      <c r="BI36" s="355"/>
      <c r="BK36" s="48">
        <f t="shared" si="3"/>
        <v>36</v>
      </c>
      <c r="BL36" s="50">
        <f t="shared" si="4"/>
        <v>18</v>
      </c>
      <c r="BM36" s="48">
        <f t="shared" si="5"/>
        <v>1</v>
      </c>
    </row>
    <row r="37" spans="1:65" ht="30" customHeight="1" x14ac:dyDescent="0.3">
      <c r="A37" s="109" t="s">
        <v>115</v>
      </c>
      <c r="B37" s="631" t="s">
        <v>185</v>
      </c>
      <c r="C37" s="631"/>
      <c r="D37" s="63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303">
        <v>2</v>
      </c>
      <c r="Q37" s="304"/>
      <c r="R37" s="303">
        <v>1</v>
      </c>
      <c r="S37" s="305"/>
      <c r="T37" s="306">
        <v>324</v>
      </c>
      <c r="U37" s="304"/>
      <c r="V37" s="303">
        <v>150</v>
      </c>
      <c r="W37" s="307"/>
      <c r="X37" s="305"/>
      <c r="Y37" s="304"/>
      <c r="Z37" s="303"/>
      <c r="AA37" s="304"/>
      <c r="AB37" s="303">
        <v>150</v>
      </c>
      <c r="AC37" s="304"/>
      <c r="AD37" s="303"/>
      <c r="AE37" s="305"/>
      <c r="AF37" s="119">
        <v>108</v>
      </c>
      <c r="AG37" s="120">
        <v>68</v>
      </c>
      <c r="AH37" s="121">
        <v>3</v>
      </c>
      <c r="AI37" s="119">
        <v>216</v>
      </c>
      <c r="AJ37" s="120">
        <v>82</v>
      </c>
      <c r="AK37" s="121">
        <v>6</v>
      </c>
      <c r="AL37" s="119"/>
      <c r="AM37" s="120"/>
      <c r="AN37" s="167"/>
      <c r="AO37" s="119"/>
      <c r="AP37" s="120"/>
      <c r="AQ37" s="121"/>
      <c r="AR37" s="168"/>
      <c r="AS37" s="172"/>
      <c r="AT37" s="114"/>
      <c r="AU37" s="171"/>
      <c r="AV37" s="172"/>
      <c r="AW37" s="114"/>
      <c r="AX37" s="171"/>
      <c r="AY37" s="172"/>
      <c r="AZ37" s="114"/>
      <c r="BA37" s="171"/>
      <c r="BB37" s="172"/>
      <c r="BC37" s="114"/>
      <c r="BD37" s="288">
        <f>AH37+AK37+AN37+AQ37+AT37+AW37+AZ37+BC37</f>
        <v>9</v>
      </c>
      <c r="BE37" s="415"/>
      <c r="BF37" s="358" t="s">
        <v>133</v>
      </c>
      <c r="BG37" s="359"/>
      <c r="BH37" s="359"/>
      <c r="BI37" s="360"/>
      <c r="BK37" s="48"/>
      <c r="BL37" s="50"/>
      <c r="BM37" s="48"/>
    </row>
    <row r="38" spans="1:65" ht="30" customHeight="1" x14ac:dyDescent="0.3">
      <c r="A38" s="109" t="s">
        <v>116</v>
      </c>
      <c r="B38" s="595" t="s">
        <v>226</v>
      </c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7"/>
      <c r="P38" s="303">
        <v>2</v>
      </c>
      <c r="Q38" s="304"/>
      <c r="R38" s="303">
        <v>1</v>
      </c>
      <c r="S38" s="305"/>
      <c r="T38" s="306">
        <v>310</v>
      </c>
      <c r="U38" s="304"/>
      <c r="V38" s="303">
        <v>132</v>
      </c>
      <c r="W38" s="307"/>
      <c r="X38" s="305">
        <v>44</v>
      </c>
      <c r="Y38" s="304"/>
      <c r="Z38" s="303">
        <v>88</v>
      </c>
      <c r="AA38" s="304"/>
      <c r="AB38" s="303"/>
      <c r="AC38" s="304"/>
      <c r="AD38" s="303"/>
      <c r="AE38" s="305"/>
      <c r="AF38" s="119">
        <v>108</v>
      </c>
      <c r="AG38" s="120">
        <v>52</v>
      </c>
      <c r="AH38" s="121">
        <v>3</v>
      </c>
      <c r="AI38" s="119">
        <v>202</v>
      </c>
      <c r="AJ38" s="120">
        <v>80</v>
      </c>
      <c r="AK38" s="121">
        <v>6</v>
      </c>
      <c r="AL38" s="119"/>
      <c r="AM38" s="120"/>
      <c r="AN38" s="167"/>
      <c r="AO38" s="119"/>
      <c r="AP38" s="120"/>
      <c r="AQ38" s="121"/>
      <c r="AR38" s="168"/>
      <c r="AS38" s="172"/>
      <c r="AT38" s="114"/>
      <c r="AU38" s="171"/>
      <c r="AV38" s="172"/>
      <c r="AW38" s="114"/>
      <c r="AX38" s="171"/>
      <c r="AY38" s="172"/>
      <c r="AZ38" s="114"/>
      <c r="BA38" s="171"/>
      <c r="BB38" s="172"/>
      <c r="BC38" s="114"/>
      <c r="BD38" s="308">
        <f>AH38+AK38+AN38+AQ38+AT38+AW38+AZ38+BC38</f>
        <v>9</v>
      </c>
      <c r="BE38" s="309"/>
      <c r="BF38" s="358" t="s">
        <v>125</v>
      </c>
      <c r="BG38" s="359"/>
      <c r="BH38" s="359"/>
      <c r="BI38" s="360"/>
      <c r="BK38" s="48"/>
      <c r="BL38" s="50"/>
      <c r="BM38" s="48"/>
    </row>
    <row r="39" spans="1:65" ht="30" customHeight="1" x14ac:dyDescent="0.3">
      <c r="A39" s="183" t="s">
        <v>130</v>
      </c>
      <c r="B39" s="342" t="s">
        <v>388</v>
      </c>
      <c r="C39" s="342"/>
      <c r="D39" s="342"/>
      <c r="E39" s="342"/>
      <c r="F39" s="342"/>
      <c r="G39" s="342"/>
      <c r="H39" s="342"/>
      <c r="I39" s="342"/>
      <c r="J39" s="342"/>
      <c r="K39" s="342"/>
      <c r="L39" s="342"/>
      <c r="M39" s="342"/>
      <c r="N39" s="342"/>
      <c r="O39" s="342"/>
      <c r="P39" s="343"/>
      <c r="Q39" s="344"/>
      <c r="R39" s="343"/>
      <c r="S39" s="345"/>
      <c r="T39" s="346"/>
      <c r="U39" s="347"/>
      <c r="V39" s="348"/>
      <c r="W39" s="349"/>
      <c r="X39" s="350"/>
      <c r="Y39" s="351"/>
      <c r="Z39" s="343"/>
      <c r="AA39" s="344"/>
      <c r="AB39" s="343"/>
      <c r="AC39" s="344"/>
      <c r="AD39" s="343"/>
      <c r="AE39" s="345"/>
      <c r="AF39" s="130"/>
      <c r="AG39" s="128"/>
      <c r="AH39" s="129"/>
      <c r="AI39" s="130"/>
      <c r="AJ39" s="128"/>
      <c r="AK39" s="129"/>
      <c r="AL39" s="130"/>
      <c r="AM39" s="128"/>
      <c r="AN39" s="176"/>
      <c r="AO39" s="130"/>
      <c r="AP39" s="128"/>
      <c r="AQ39" s="129"/>
      <c r="AR39" s="170"/>
      <c r="AS39" s="128"/>
      <c r="AT39" s="129"/>
      <c r="AU39" s="130"/>
      <c r="AV39" s="128"/>
      <c r="AW39" s="129"/>
      <c r="AX39" s="130"/>
      <c r="AY39" s="128"/>
      <c r="AZ39" s="129"/>
      <c r="BA39" s="130"/>
      <c r="BB39" s="128"/>
      <c r="BC39" s="129"/>
      <c r="BD39" s="352">
        <f>AH39+AK39+AN39+AQ39+AT39+AW39+AZ39+BC39</f>
        <v>0</v>
      </c>
      <c r="BE39" s="353"/>
      <c r="BF39" s="354" t="s">
        <v>126</v>
      </c>
      <c r="BG39" s="354"/>
      <c r="BH39" s="354"/>
      <c r="BI39" s="355"/>
      <c r="BK39" s="48"/>
      <c r="BL39" s="50"/>
      <c r="BM39" s="48"/>
    </row>
    <row r="40" spans="1:65" ht="30" customHeight="1" x14ac:dyDescent="0.3">
      <c r="A40" s="110" t="s">
        <v>359</v>
      </c>
      <c r="B40" s="404" t="s">
        <v>247</v>
      </c>
      <c r="C40" s="405"/>
      <c r="D40" s="405"/>
      <c r="E40" s="405"/>
      <c r="F40" s="405"/>
      <c r="G40" s="405"/>
      <c r="H40" s="405"/>
      <c r="I40" s="405"/>
      <c r="J40" s="405"/>
      <c r="K40" s="405"/>
      <c r="L40" s="405"/>
      <c r="M40" s="405"/>
      <c r="N40" s="405"/>
      <c r="O40" s="593"/>
      <c r="P40" s="303">
        <v>2</v>
      </c>
      <c r="Q40" s="304"/>
      <c r="R40" s="303" t="s">
        <v>405</v>
      </c>
      <c r="S40" s="307"/>
      <c r="T40" s="306">
        <v>328</v>
      </c>
      <c r="U40" s="304"/>
      <c r="V40" s="303">
        <v>148</v>
      </c>
      <c r="W40" s="307"/>
      <c r="X40" s="306">
        <v>74</v>
      </c>
      <c r="Y40" s="304"/>
      <c r="Z40" s="303"/>
      <c r="AA40" s="304"/>
      <c r="AB40" s="303">
        <v>74</v>
      </c>
      <c r="AC40" s="304"/>
      <c r="AD40" s="303"/>
      <c r="AE40" s="307"/>
      <c r="AF40" s="119">
        <v>114</v>
      </c>
      <c r="AG40" s="120">
        <v>58</v>
      </c>
      <c r="AH40" s="121">
        <v>3</v>
      </c>
      <c r="AI40" s="119">
        <v>120</v>
      </c>
      <c r="AJ40" s="120">
        <v>56</v>
      </c>
      <c r="AK40" s="121">
        <v>3</v>
      </c>
      <c r="AL40" s="119">
        <v>94</v>
      </c>
      <c r="AM40" s="120">
        <v>34</v>
      </c>
      <c r="AN40" s="121">
        <v>3</v>
      </c>
      <c r="AO40" s="119"/>
      <c r="AP40" s="120"/>
      <c r="AQ40" s="121"/>
      <c r="AR40" s="168"/>
      <c r="AS40" s="120"/>
      <c r="AT40" s="121"/>
      <c r="AU40" s="119"/>
      <c r="AV40" s="120"/>
      <c r="AW40" s="114"/>
      <c r="AX40" s="171"/>
      <c r="AY40" s="172"/>
      <c r="AZ40" s="114"/>
      <c r="BA40" s="171"/>
      <c r="BB40" s="172"/>
      <c r="BC40" s="114"/>
      <c r="BD40" s="308">
        <f t="shared" ref="BD40" si="7">AH40+AK40+AN40+AQ40+AT40+AW40+AZ40+BC40</f>
        <v>9</v>
      </c>
      <c r="BE40" s="309"/>
      <c r="BF40" s="604"/>
      <c r="BG40" s="354"/>
      <c r="BH40" s="354"/>
      <c r="BI40" s="355"/>
      <c r="BK40" s="48">
        <f t="shared" si="3"/>
        <v>328</v>
      </c>
      <c r="BL40" s="50">
        <f t="shared" si="4"/>
        <v>148</v>
      </c>
      <c r="BM40" s="48">
        <f t="shared" si="5"/>
        <v>9</v>
      </c>
    </row>
    <row r="41" spans="1:65" ht="30" customHeight="1" x14ac:dyDescent="0.3">
      <c r="A41" s="110" t="s">
        <v>360</v>
      </c>
      <c r="B41" s="404" t="s">
        <v>396</v>
      </c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593"/>
      <c r="P41" s="303">
        <v>3</v>
      </c>
      <c r="Q41" s="304"/>
      <c r="R41" s="303"/>
      <c r="S41" s="307"/>
      <c r="T41" s="306">
        <v>120</v>
      </c>
      <c r="U41" s="304"/>
      <c r="V41" s="303">
        <v>58</v>
      </c>
      <c r="W41" s="307"/>
      <c r="X41" s="306">
        <v>28</v>
      </c>
      <c r="Y41" s="304"/>
      <c r="Z41" s="303"/>
      <c r="AA41" s="304"/>
      <c r="AB41" s="303">
        <v>30</v>
      </c>
      <c r="AC41" s="304"/>
      <c r="AD41" s="303"/>
      <c r="AE41" s="307"/>
      <c r="AF41" s="119"/>
      <c r="AG41" s="120"/>
      <c r="AH41" s="121"/>
      <c r="AI41" s="119"/>
      <c r="AJ41" s="120"/>
      <c r="AK41" s="121"/>
      <c r="AL41" s="119">
        <v>120</v>
      </c>
      <c r="AM41" s="120">
        <v>58</v>
      </c>
      <c r="AN41" s="121">
        <v>3</v>
      </c>
      <c r="AO41" s="119"/>
      <c r="AP41" s="120"/>
      <c r="AQ41" s="121"/>
      <c r="AR41" s="168"/>
      <c r="AS41" s="120"/>
      <c r="AT41" s="121"/>
      <c r="AU41" s="119"/>
      <c r="AV41" s="120"/>
      <c r="AW41" s="114"/>
      <c r="AX41" s="171"/>
      <c r="AY41" s="172"/>
      <c r="AZ41" s="114"/>
      <c r="BA41" s="171"/>
      <c r="BB41" s="172"/>
      <c r="BC41" s="114"/>
      <c r="BD41" s="308">
        <f t="shared" ref="BD41" si="8">AH41+AK41+AN41+AQ41+AT41+AW41+AZ41+BC41</f>
        <v>3</v>
      </c>
      <c r="BE41" s="309"/>
      <c r="BF41" s="174"/>
      <c r="BG41" s="174"/>
      <c r="BH41" s="174"/>
      <c r="BI41" s="175"/>
      <c r="BK41" s="48">
        <f t="shared" ref="BK41" si="9">AF41+AI41+AL41+AO41+AR41+AU41+AX41</f>
        <v>120</v>
      </c>
      <c r="BL41" s="50">
        <f t="shared" ref="BL41" si="10">AG41+AJ41+AM41+AP41+AS41+AV41+AY41+BB41</f>
        <v>58</v>
      </c>
      <c r="BM41" s="48">
        <f t="shared" ref="BM41" si="11">AH41+AK41+AN41+AQ41+AT41+AW41+AZ41</f>
        <v>3</v>
      </c>
    </row>
    <row r="42" spans="1:65" ht="30" customHeight="1" x14ac:dyDescent="0.3">
      <c r="A42" s="183" t="s">
        <v>361</v>
      </c>
      <c r="B42" s="342" t="s">
        <v>387</v>
      </c>
      <c r="C42" s="342"/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  <c r="O42" s="342"/>
      <c r="P42" s="343"/>
      <c r="Q42" s="344"/>
      <c r="R42" s="343"/>
      <c r="S42" s="345"/>
      <c r="T42" s="346"/>
      <c r="U42" s="347"/>
      <c r="V42" s="348"/>
      <c r="W42" s="349"/>
      <c r="X42" s="350"/>
      <c r="Y42" s="351"/>
      <c r="Z42" s="343"/>
      <c r="AA42" s="344"/>
      <c r="AB42" s="343"/>
      <c r="AC42" s="344"/>
      <c r="AD42" s="343"/>
      <c r="AE42" s="345"/>
      <c r="AF42" s="130"/>
      <c r="AG42" s="128"/>
      <c r="AH42" s="129"/>
      <c r="AI42" s="130"/>
      <c r="AJ42" s="128"/>
      <c r="AK42" s="129"/>
      <c r="AL42" s="130"/>
      <c r="AM42" s="128"/>
      <c r="AN42" s="176"/>
      <c r="AO42" s="130"/>
      <c r="AP42" s="128"/>
      <c r="AQ42" s="129"/>
      <c r="AR42" s="170"/>
      <c r="AS42" s="128"/>
      <c r="AT42" s="129"/>
      <c r="AU42" s="130"/>
      <c r="AV42" s="128"/>
      <c r="AW42" s="129"/>
      <c r="AX42" s="130"/>
      <c r="AY42" s="128"/>
      <c r="AZ42" s="129"/>
      <c r="BA42" s="130"/>
      <c r="BB42" s="128"/>
      <c r="BC42" s="129"/>
      <c r="BD42" s="352">
        <f>AH42+AK42+AN42+AQ42+AT42+AW42+AZ42+BC42</f>
        <v>0</v>
      </c>
      <c r="BE42" s="353"/>
      <c r="BF42" s="354"/>
      <c r="BG42" s="354"/>
      <c r="BH42" s="354"/>
      <c r="BI42" s="355"/>
      <c r="BK42" s="48"/>
      <c r="BL42" s="50"/>
      <c r="BM42" s="48"/>
    </row>
    <row r="43" spans="1:65" ht="30" customHeight="1" x14ac:dyDescent="0.3">
      <c r="A43" s="111" t="s">
        <v>224</v>
      </c>
      <c r="B43" s="356" t="s">
        <v>184</v>
      </c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6"/>
      <c r="O43" s="356"/>
      <c r="P43" s="303">
        <v>4</v>
      </c>
      <c r="Q43" s="304"/>
      <c r="R43" s="303"/>
      <c r="S43" s="305"/>
      <c r="T43" s="306">
        <v>216</v>
      </c>
      <c r="U43" s="304"/>
      <c r="V43" s="303">
        <v>86</v>
      </c>
      <c r="W43" s="307"/>
      <c r="X43" s="305">
        <v>42</v>
      </c>
      <c r="Y43" s="304"/>
      <c r="Z43" s="303"/>
      <c r="AA43" s="304"/>
      <c r="AB43" s="303">
        <v>44</v>
      </c>
      <c r="AC43" s="304"/>
      <c r="AD43" s="303"/>
      <c r="AE43" s="305"/>
      <c r="AF43" s="119"/>
      <c r="AG43" s="120"/>
      <c r="AH43" s="121"/>
      <c r="AI43" s="119"/>
      <c r="AJ43" s="120"/>
      <c r="AK43" s="121"/>
      <c r="AL43" s="119"/>
      <c r="AM43" s="120"/>
      <c r="AN43" s="167"/>
      <c r="AO43" s="119">
        <v>216</v>
      </c>
      <c r="AP43" s="120">
        <v>86</v>
      </c>
      <c r="AQ43" s="121">
        <v>6</v>
      </c>
      <c r="AR43" s="168"/>
      <c r="AS43" s="172"/>
      <c r="AT43" s="114"/>
      <c r="AU43" s="171"/>
      <c r="AV43" s="172"/>
      <c r="AW43" s="114"/>
      <c r="AX43" s="171"/>
      <c r="AY43" s="172"/>
      <c r="AZ43" s="114"/>
      <c r="BA43" s="171"/>
      <c r="BB43" s="172"/>
      <c r="BC43" s="114"/>
      <c r="BD43" s="288">
        <f t="shared" ref="BD43:BD44" si="12">AH43+AK43+AN43+AQ43+AT43+AW43+AZ43+BC43</f>
        <v>6</v>
      </c>
      <c r="BE43" s="415"/>
      <c r="BF43" s="358" t="s">
        <v>127</v>
      </c>
      <c r="BG43" s="359"/>
      <c r="BH43" s="359"/>
      <c r="BI43" s="360"/>
      <c r="BK43" s="48"/>
      <c r="BL43" s="50"/>
      <c r="BM43" s="48"/>
    </row>
    <row r="44" spans="1:65" ht="30" customHeight="1" x14ac:dyDescent="0.3">
      <c r="A44" s="111" t="s">
        <v>225</v>
      </c>
      <c r="B44" s="356" t="s">
        <v>180</v>
      </c>
      <c r="C44" s="356"/>
      <c r="D44" s="356"/>
      <c r="E44" s="356"/>
      <c r="F44" s="356"/>
      <c r="G44" s="356"/>
      <c r="H44" s="356"/>
      <c r="I44" s="356"/>
      <c r="J44" s="356"/>
      <c r="K44" s="356"/>
      <c r="L44" s="356"/>
      <c r="M44" s="356"/>
      <c r="N44" s="356"/>
      <c r="O44" s="356"/>
      <c r="P44" s="303">
        <v>5</v>
      </c>
      <c r="Q44" s="304"/>
      <c r="R44" s="303"/>
      <c r="S44" s="305"/>
      <c r="T44" s="306">
        <v>120</v>
      </c>
      <c r="U44" s="304"/>
      <c r="V44" s="303">
        <v>68</v>
      </c>
      <c r="W44" s="307"/>
      <c r="X44" s="305">
        <v>34</v>
      </c>
      <c r="Y44" s="304"/>
      <c r="Z44" s="303">
        <v>18</v>
      </c>
      <c r="AA44" s="304"/>
      <c r="AB44" s="303">
        <v>16</v>
      </c>
      <c r="AC44" s="304"/>
      <c r="AD44" s="303"/>
      <c r="AE44" s="305"/>
      <c r="AF44" s="119"/>
      <c r="AG44" s="120"/>
      <c r="AH44" s="121"/>
      <c r="AI44" s="119"/>
      <c r="AJ44" s="120"/>
      <c r="AK44" s="121"/>
      <c r="AL44" s="119"/>
      <c r="AM44" s="120"/>
      <c r="AN44" s="167"/>
      <c r="AO44" s="119"/>
      <c r="AP44" s="120"/>
      <c r="AQ44" s="121"/>
      <c r="AR44" s="168">
        <v>120</v>
      </c>
      <c r="AS44" s="120">
        <v>68</v>
      </c>
      <c r="AT44" s="121">
        <v>3</v>
      </c>
      <c r="AU44" s="184"/>
      <c r="AV44" s="185"/>
      <c r="AW44" s="186"/>
      <c r="AX44" s="184"/>
      <c r="AY44" s="185"/>
      <c r="AZ44" s="186"/>
      <c r="BA44" s="184"/>
      <c r="BB44" s="185"/>
      <c r="BC44" s="186"/>
      <c r="BD44" s="634">
        <f t="shared" si="12"/>
        <v>3</v>
      </c>
      <c r="BE44" s="634"/>
      <c r="BF44" s="635" t="s">
        <v>135</v>
      </c>
      <c r="BG44" s="635"/>
      <c r="BH44" s="635"/>
      <c r="BI44" s="635"/>
      <c r="BK44" s="48"/>
      <c r="BL44" s="50"/>
      <c r="BM44" s="48"/>
    </row>
    <row r="45" spans="1:65" ht="36.75" customHeight="1" x14ac:dyDescent="0.3">
      <c r="A45" s="183" t="s">
        <v>199</v>
      </c>
      <c r="B45" s="631" t="s">
        <v>291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303"/>
      <c r="Q45" s="304"/>
      <c r="R45" s="303"/>
      <c r="S45" s="305"/>
      <c r="T45" s="306"/>
      <c r="U45" s="304"/>
      <c r="V45" s="303"/>
      <c r="W45" s="307"/>
      <c r="X45" s="305"/>
      <c r="Y45" s="304"/>
      <c r="Z45" s="303"/>
      <c r="AA45" s="304"/>
      <c r="AB45" s="303"/>
      <c r="AC45" s="304"/>
      <c r="AD45" s="303"/>
      <c r="AE45" s="305"/>
      <c r="AF45" s="119"/>
      <c r="AG45" s="120"/>
      <c r="AH45" s="121"/>
      <c r="AI45" s="119"/>
      <c r="AJ45" s="120"/>
      <c r="AK45" s="121"/>
      <c r="AL45" s="119"/>
      <c r="AM45" s="120"/>
      <c r="AN45" s="167"/>
      <c r="AO45" s="119"/>
      <c r="AP45" s="120"/>
      <c r="AQ45" s="121"/>
      <c r="AR45" s="168"/>
      <c r="AS45" s="172"/>
      <c r="AT45" s="114"/>
      <c r="AU45" s="171"/>
      <c r="AV45" s="172"/>
      <c r="AW45" s="114"/>
      <c r="AX45" s="171"/>
      <c r="AY45" s="172"/>
      <c r="AZ45" s="114"/>
      <c r="BA45" s="171"/>
      <c r="BB45" s="172"/>
      <c r="BC45" s="114"/>
      <c r="BD45" s="352">
        <f t="shared" si="6"/>
        <v>0</v>
      </c>
      <c r="BE45" s="353"/>
      <c r="BF45" s="358"/>
      <c r="BG45" s="359"/>
      <c r="BH45" s="359"/>
      <c r="BI45" s="360"/>
      <c r="BK45" s="48">
        <f t="shared" si="3"/>
        <v>0</v>
      </c>
      <c r="BL45" s="50">
        <f t="shared" si="4"/>
        <v>0</v>
      </c>
      <c r="BM45" s="48">
        <f t="shared" si="5"/>
        <v>0</v>
      </c>
    </row>
    <row r="46" spans="1:65" ht="30" customHeight="1" x14ac:dyDescent="0.3">
      <c r="A46" s="111" t="s">
        <v>367</v>
      </c>
      <c r="B46" s="356" t="s">
        <v>181</v>
      </c>
      <c r="C46" s="356"/>
      <c r="D46" s="356"/>
      <c r="E46" s="356"/>
      <c r="F46" s="356"/>
      <c r="G46" s="356"/>
      <c r="H46" s="356"/>
      <c r="I46" s="356"/>
      <c r="J46" s="356"/>
      <c r="K46" s="356"/>
      <c r="L46" s="356"/>
      <c r="M46" s="356"/>
      <c r="N46" s="356"/>
      <c r="O46" s="356"/>
      <c r="P46" s="343">
        <v>1</v>
      </c>
      <c r="Q46" s="344"/>
      <c r="R46" s="343"/>
      <c r="S46" s="345"/>
      <c r="T46" s="306">
        <v>122</v>
      </c>
      <c r="U46" s="304"/>
      <c r="V46" s="303">
        <v>68</v>
      </c>
      <c r="W46" s="307"/>
      <c r="X46" s="305">
        <v>34</v>
      </c>
      <c r="Y46" s="304"/>
      <c r="Z46" s="303"/>
      <c r="AA46" s="304"/>
      <c r="AB46" s="303"/>
      <c r="AC46" s="304"/>
      <c r="AD46" s="303">
        <v>34</v>
      </c>
      <c r="AE46" s="305"/>
      <c r="AF46" s="119">
        <v>122</v>
      </c>
      <c r="AG46" s="120">
        <v>68</v>
      </c>
      <c r="AH46" s="121">
        <v>3</v>
      </c>
      <c r="AI46" s="119"/>
      <c r="AJ46" s="120"/>
      <c r="AK46" s="121"/>
      <c r="AL46" s="119"/>
      <c r="AM46" s="120"/>
      <c r="AN46" s="121"/>
      <c r="AO46" s="168"/>
      <c r="AP46" s="120"/>
      <c r="AQ46" s="121"/>
      <c r="AR46" s="173"/>
      <c r="AS46" s="172"/>
      <c r="AT46" s="114"/>
      <c r="AU46" s="171"/>
      <c r="AV46" s="172"/>
      <c r="AW46" s="114"/>
      <c r="AX46" s="171"/>
      <c r="AY46" s="172"/>
      <c r="AZ46" s="114"/>
      <c r="BA46" s="171"/>
      <c r="BB46" s="172"/>
      <c r="BC46" s="114"/>
      <c r="BD46" s="288">
        <f t="shared" si="6"/>
        <v>3</v>
      </c>
      <c r="BE46" s="415"/>
      <c r="BF46" s="358" t="s">
        <v>136</v>
      </c>
      <c r="BG46" s="359"/>
      <c r="BH46" s="359"/>
      <c r="BI46" s="360"/>
      <c r="BK46" s="48">
        <f t="shared" si="3"/>
        <v>122</v>
      </c>
      <c r="BL46" s="50">
        <f t="shared" si="4"/>
        <v>68</v>
      </c>
      <c r="BM46" s="48">
        <f t="shared" si="5"/>
        <v>3</v>
      </c>
    </row>
    <row r="47" spans="1:65" ht="30" customHeight="1" x14ac:dyDescent="0.3">
      <c r="A47" s="111" t="s">
        <v>368</v>
      </c>
      <c r="B47" s="356" t="s">
        <v>195</v>
      </c>
      <c r="C47" s="356"/>
      <c r="D47" s="356"/>
      <c r="E47" s="356"/>
      <c r="F47" s="356"/>
      <c r="G47" s="356"/>
      <c r="H47" s="356"/>
      <c r="I47" s="356"/>
      <c r="J47" s="356"/>
      <c r="K47" s="356"/>
      <c r="L47" s="356"/>
      <c r="M47" s="356"/>
      <c r="N47" s="356"/>
      <c r="O47" s="356"/>
      <c r="P47" s="343">
        <v>2</v>
      </c>
      <c r="Q47" s="344"/>
      <c r="R47" s="343"/>
      <c r="S47" s="345"/>
      <c r="T47" s="306">
        <v>122</v>
      </c>
      <c r="U47" s="304"/>
      <c r="V47" s="303">
        <v>68</v>
      </c>
      <c r="W47" s="307"/>
      <c r="X47" s="305">
        <v>34</v>
      </c>
      <c r="Y47" s="304"/>
      <c r="Z47" s="303"/>
      <c r="AA47" s="304"/>
      <c r="AB47" s="303"/>
      <c r="AC47" s="304"/>
      <c r="AD47" s="303">
        <v>34</v>
      </c>
      <c r="AE47" s="305"/>
      <c r="AF47" s="119"/>
      <c r="AG47" s="120"/>
      <c r="AH47" s="121"/>
      <c r="AI47" s="119">
        <v>122</v>
      </c>
      <c r="AJ47" s="120">
        <v>68</v>
      </c>
      <c r="AK47" s="121">
        <v>3</v>
      </c>
      <c r="AL47" s="119"/>
      <c r="AM47" s="120"/>
      <c r="AN47" s="167"/>
      <c r="AO47" s="119"/>
      <c r="AP47" s="120"/>
      <c r="AQ47" s="121"/>
      <c r="AR47" s="173"/>
      <c r="AS47" s="172"/>
      <c r="AT47" s="114"/>
      <c r="AU47" s="171"/>
      <c r="AV47" s="172"/>
      <c r="AW47" s="114"/>
      <c r="AX47" s="171"/>
      <c r="AY47" s="172"/>
      <c r="AZ47" s="114"/>
      <c r="BA47" s="171"/>
      <c r="BB47" s="172"/>
      <c r="BC47" s="114"/>
      <c r="BD47" s="288">
        <f t="shared" si="6"/>
        <v>3</v>
      </c>
      <c r="BE47" s="415"/>
      <c r="BF47" s="358" t="s">
        <v>137</v>
      </c>
      <c r="BG47" s="359"/>
      <c r="BH47" s="359"/>
      <c r="BI47" s="360"/>
      <c r="BK47" s="48">
        <f t="shared" si="3"/>
        <v>122</v>
      </c>
      <c r="BL47" s="50">
        <f t="shared" si="4"/>
        <v>68</v>
      </c>
      <c r="BM47" s="48">
        <f t="shared" si="5"/>
        <v>3</v>
      </c>
    </row>
    <row r="48" spans="1:65" ht="30" customHeight="1" x14ac:dyDescent="0.3">
      <c r="A48" s="109" t="s">
        <v>200</v>
      </c>
      <c r="B48" s="595" t="s">
        <v>223</v>
      </c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7"/>
      <c r="P48" s="343"/>
      <c r="Q48" s="344"/>
      <c r="R48" s="343"/>
      <c r="S48" s="345"/>
      <c r="T48" s="306"/>
      <c r="U48" s="304"/>
      <c r="V48" s="303"/>
      <c r="W48" s="307"/>
      <c r="X48" s="305"/>
      <c r="Y48" s="304"/>
      <c r="Z48" s="303"/>
      <c r="AA48" s="304"/>
      <c r="AB48" s="303"/>
      <c r="AC48" s="304"/>
      <c r="AD48" s="303"/>
      <c r="AE48" s="305"/>
      <c r="AF48" s="119"/>
      <c r="AG48" s="120"/>
      <c r="AH48" s="121"/>
      <c r="AI48" s="119"/>
      <c r="AJ48" s="120"/>
      <c r="AK48" s="121"/>
      <c r="AL48" s="119"/>
      <c r="AM48" s="120"/>
      <c r="AN48" s="167"/>
      <c r="AO48" s="119"/>
      <c r="AP48" s="120"/>
      <c r="AQ48" s="121"/>
      <c r="AR48" s="173"/>
      <c r="AS48" s="172"/>
      <c r="AT48" s="114"/>
      <c r="AU48" s="171"/>
      <c r="AV48" s="172"/>
      <c r="AW48" s="114"/>
      <c r="AX48" s="171"/>
      <c r="AY48" s="172"/>
      <c r="AZ48" s="114"/>
      <c r="BA48" s="171"/>
      <c r="BB48" s="172"/>
      <c r="BC48" s="114"/>
      <c r="BD48" s="352">
        <f t="shared" si="6"/>
        <v>0</v>
      </c>
      <c r="BE48" s="353"/>
      <c r="BF48" s="358"/>
      <c r="BG48" s="359"/>
      <c r="BH48" s="359"/>
      <c r="BI48" s="360"/>
      <c r="BK48" s="48">
        <f t="shared" si="3"/>
        <v>0</v>
      </c>
      <c r="BL48" s="50">
        <f t="shared" si="4"/>
        <v>0</v>
      </c>
      <c r="BM48" s="48">
        <f t="shared" si="5"/>
        <v>0</v>
      </c>
    </row>
    <row r="49" spans="1:65" ht="30" customHeight="1" x14ac:dyDescent="0.3">
      <c r="A49" s="111" t="s">
        <v>389</v>
      </c>
      <c r="B49" s="356" t="s">
        <v>182</v>
      </c>
      <c r="C49" s="356"/>
      <c r="D49" s="356"/>
      <c r="E49" s="356"/>
      <c r="F49" s="356"/>
      <c r="G49" s="356"/>
      <c r="H49" s="356"/>
      <c r="I49" s="356"/>
      <c r="J49" s="356"/>
      <c r="K49" s="356"/>
      <c r="L49" s="356"/>
      <c r="M49" s="356"/>
      <c r="N49" s="356"/>
      <c r="O49" s="356"/>
      <c r="P49" s="303">
        <v>3</v>
      </c>
      <c r="Q49" s="304"/>
      <c r="R49" s="303"/>
      <c r="S49" s="305"/>
      <c r="T49" s="306">
        <v>216</v>
      </c>
      <c r="U49" s="304"/>
      <c r="V49" s="303">
        <v>86</v>
      </c>
      <c r="W49" s="307"/>
      <c r="X49" s="305">
        <v>44</v>
      </c>
      <c r="Y49" s="304"/>
      <c r="Z49" s="303"/>
      <c r="AA49" s="304"/>
      <c r="AB49" s="303"/>
      <c r="AC49" s="304"/>
      <c r="AD49" s="303">
        <v>42</v>
      </c>
      <c r="AE49" s="305"/>
      <c r="AF49" s="119"/>
      <c r="AG49" s="120"/>
      <c r="AH49" s="121"/>
      <c r="AI49" s="119"/>
      <c r="AJ49" s="120"/>
      <c r="AK49" s="121"/>
      <c r="AL49" s="119">
        <v>216</v>
      </c>
      <c r="AM49" s="120">
        <v>86</v>
      </c>
      <c r="AN49" s="167">
        <v>6</v>
      </c>
      <c r="AO49" s="122"/>
      <c r="AP49" s="123"/>
      <c r="AQ49" s="124"/>
      <c r="AR49" s="168"/>
      <c r="AS49" s="172"/>
      <c r="AT49" s="114"/>
      <c r="AU49" s="171"/>
      <c r="AV49" s="172"/>
      <c r="AW49" s="114"/>
      <c r="AX49" s="171"/>
      <c r="AY49" s="172"/>
      <c r="AZ49" s="114"/>
      <c r="BA49" s="171"/>
      <c r="BB49" s="172"/>
      <c r="BC49" s="114"/>
      <c r="BD49" s="288">
        <f t="shared" si="6"/>
        <v>6</v>
      </c>
      <c r="BE49" s="415"/>
      <c r="BF49" s="358" t="s">
        <v>138</v>
      </c>
      <c r="BG49" s="359"/>
      <c r="BH49" s="359"/>
      <c r="BI49" s="360"/>
      <c r="BK49" s="48">
        <f t="shared" si="3"/>
        <v>216</v>
      </c>
      <c r="BL49" s="50">
        <f t="shared" si="4"/>
        <v>86</v>
      </c>
      <c r="BM49" s="48">
        <f t="shared" si="5"/>
        <v>6</v>
      </c>
    </row>
    <row r="50" spans="1:65" ht="57" customHeight="1" x14ac:dyDescent="0.3">
      <c r="A50" s="111" t="s">
        <v>390</v>
      </c>
      <c r="B50" s="458" t="s">
        <v>183</v>
      </c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303"/>
      <c r="Q50" s="304"/>
      <c r="R50" s="303"/>
      <c r="S50" s="305"/>
      <c r="T50" s="306">
        <v>40</v>
      </c>
      <c r="U50" s="304"/>
      <c r="V50" s="303"/>
      <c r="W50" s="307"/>
      <c r="X50" s="305"/>
      <c r="Y50" s="304"/>
      <c r="Z50" s="303"/>
      <c r="AA50" s="304"/>
      <c r="AB50" s="303"/>
      <c r="AC50" s="304"/>
      <c r="AD50" s="303"/>
      <c r="AE50" s="305"/>
      <c r="AF50" s="119"/>
      <c r="AG50" s="120"/>
      <c r="AH50" s="121"/>
      <c r="AI50" s="119"/>
      <c r="AJ50" s="120"/>
      <c r="AK50" s="121"/>
      <c r="AL50" s="119">
        <v>40</v>
      </c>
      <c r="AM50" s="120"/>
      <c r="AN50" s="167">
        <v>1</v>
      </c>
      <c r="AO50" s="122"/>
      <c r="AP50" s="123"/>
      <c r="AQ50" s="124"/>
      <c r="AR50" s="168"/>
      <c r="AS50" s="172"/>
      <c r="AT50" s="114"/>
      <c r="AU50" s="171"/>
      <c r="AV50" s="172"/>
      <c r="AW50" s="114"/>
      <c r="AX50" s="171"/>
      <c r="AY50" s="172"/>
      <c r="AZ50" s="114"/>
      <c r="BA50" s="171"/>
      <c r="BB50" s="172"/>
      <c r="BC50" s="114"/>
      <c r="BD50" s="288">
        <f t="shared" si="6"/>
        <v>1</v>
      </c>
      <c r="BE50" s="415"/>
      <c r="BF50" s="358" t="s">
        <v>456</v>
      </c>
      <c r="BG50" s="359"/>
      <c r="BH50" s="359"/>
      <c r="BI50" s="360"/>
      <c r="BK50" s="48">
        <f t="shared" si="3"/>
        <v>40</v>
      </c>
      <c r="BL50" s="50">
        <f t="shared" si="4"/>
        <v>0</v>
      </c>
      <c r="BM50" s="48">
        <f t="shared" si="5"/>
        <v>1</v>
      </c>
    </row>
    <row r="51" spans="1:65" ht="36.75" customHeight="1" x14ac:dyDescent="0.3">
      <c r="A51" s="110" t="s">
        <v>391</v>
      </c>
      <c r="B51" s="776" t="s">
        <v>397</v>
      </c>
      <c r="C51" s="776"/>
      <c r="D51" s="776"/>
      <c r="E51" s="776"/>
      <c r="F51" s="776"/>
      <c r="G51" s="776"/>
      <c r="H51" s="776"/>
      <c r="I51" s="776"/>
      <c r="J51" s="776"/>
      <c r="K51" s="776"/>
      <c r="L51" s="776"/>
      <c r="M51" s="776"/>
      <c r="N51" s="776"/>
      <c r="O51" s="776"/>
      <c r="P51" s="542"/>
      <c r="Q51" s="543"/>
      <c r="R51" s="620">
        <v>3</v>
      </c>
      <c r="S51" s="376"/>
      <c r="T51" s="308">
        <v>120</v>
      </c>
      <c r="U51" s="543"/>
      <c r="V51" s="542">
        <v>52</v>
      </c>
      <c r="W51" s="309"/>
      <c r="X51" s="544">
        <v>30</v>
      </c>
      <c r="Y51" s="543"/>
      <c r="Z51" s="542"/>
      <c r="AA51" s="543"/>
      <c r="AB51" s="542"/>
      <c r="AC51" s="543"/>
      <c r="AD51" s="542">
        <v>22</v>
      </c>
      <c r="AE51" s="544"/>
      <c r="AF51" s="125"/>
      <c r="AG51" s="126"/>
      <c r="AH51" s="127"/>
      <c r="AI51" s="125"/>
      <c r="AJ51" s="126"/>
      <c r="AK51" s="127"/>
      <c r="AL51" s="178">
        <v>120</v>
      </c>
      <c r="AM51" s="126">
        <v>52</v>
      </c>
      <c r="AN51" s="127">
        <v>3</v>
      </c>
      <c r="AO51" s="178"/>
      <c r="AP51" s="126"/>
      <c r="AQ51" s="127"/>
      <c r="AR51" s="170"/>
      <c r="AS51" s="128"/>
      <c r="AT51" s="129"/>
      <c r="AU51" s="130"/>
      <c r="AV51" s="128"/>
      <c r="AW51" s="129"/>
      <c r="AX51" s="130"/>
      <c r="AY51" s="128"/>
      <c r="AZ51" s="129"/>
      <c r="BA51" s="130"/>
      <c r="BB51" s="128"/>
      <c r="BC51" s="129"/>
      <c r="BD51" s="288">
        <f t="shared" si="6"/>
        <v>3</v>
      </c>
      <c r="BE51" s="415"/>
      <c r="BF51" s="358" t="s">
        <v>215</v>
      </c>
      <c r="BG51" s="359"/>
      <c r="BH51" s="359"/>
      <c r="BI51" s="360"/>
      <c r="BK51" s="48"/>
      <c r="BL51" s="50"/>
      <c r="BM51" s="48"/>
    </row>
    <row r="52" spans="1:65" ht="30" customHeight="1" x14ac:dyDescent="0.3">
      <c r="A52" s="183" t="s">
        <v>201</v>
      </c>
      <c r="B52" s="631" t="s">
        <v>386</v>
      </c>
      <c r="C52" s="631"/>
      <c r="D52" s="63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303">
        <v>4</v>
      </c>
      <c r="Q52" s="304"/>
      <c r="R52" s="303"/>
      <c r="S52" s="305"/>
      <c r="T52" s="306">
        <v>122</v>
      </c>
      <c r="U52" s="304"/>
      <c r="V52" s="303">
        <v>64</v>
      </c>
      <c r="W52" s="307"/>
      <c r="X52" s="305">
        <v>32</v>
      </c>
      <c r="Y52" s="304"/>
      <c r="Z52" s="303"/>
      <c r="AA52" s="304"/>
      <c r="AB52" s="303"/>
      <c r="AC52" s="304"/>
      <c r="AD52" s="303">
        <v>32</v>
      </c>
      <c r="AE52" s="305"/>
      <c r="AF52" s="119"/>
      <c r="AG52" s="120"/>
      <c r="AH52" s="121"/>
      <c r="AI52" s="119"/>
      <c r="AJ52" s="120"/>
      <c r="AK52" s="121"/>
      <c r="AL52" s="119"/>
      <c r="AM52" s="120"/>
      <c r="AN52" s="167"/>
      <c r="AO52" s="119">
        <v>122</v>
      </c>
      <c r="AP52" s="120">
        <v>64</v>
      </c>
      <c r="AQ52" s="121">
        <v>3</v>
      </c>
      <c r="AR52" s="168"/>
      <c r="AS52" s="172"/>
      <c r="AT52" s="114"/>
      <c r="AU52" s="171"/>
      <c r="AV52" s="172"/>
      <c r="AW52" s="114"/>
      <c r="AX52" s="171"/>
      <c r="AY52" s="172"/>
      <c r="AZ52" s="114"/>
      <c r="BA52" s="171"/>
      <c r="BB52" s="172"/>
      <c r="BC52" s="114"/>
      <c r="BD52" s="288">
        <f t="shared" si="6"/>
        <v>3</v>
      </c>
      <c r="BE52" s="415"/>
      <c r="BF52" s="358" t="s">
        <v>300</v>
      </c>
      <c r="BG52" s="359"/>
      <c r="BH52" s="359"/>
      <c r="BI52" s="360"/>
      <c r="BK52" s="48">
        <f t="shared" si="3"/>
        <v>122</v>
      </c>
      <c r="BL52" s="50">
        <f t="shared" si="4"/>
        <v>64</v>
      </c>
      <c r="BM52" s="48">
        <f t="shared" si="5"/>
        <v>3</v>
      </c>
    </row>
    <row r="53" spans="1:65" ht="42" customHeight="1" x14ac:dyDescent="0.3">
      <c r="A53" s="187" t="s">
        <v>202</v>
      </c>
      <c r="B53" s="450" t="s">
        <v>273</v>
      </c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2"/>
      <c r="P53" s="303"/>
      <c r="Q53" s="304"/>
      <c r="R53" s="303"/>
      <c r="S53" s="305"/>
      <c r="T53" s="306"/>
      <c r="U53" s="304"/>
      <c r="V53" s="303"/>
      <c r="W53" s="307"/>
      <c r="X53" s="305"/>
      <c r="Y53" s="304"/>
      <c r="Z53" s="303"/>
      <c r="AA53" s="304"/>
      <c r="AB53" s="303"/>
      <c r="AC53" s="304"/>
      <c r="AD53" s="303"/>
      <c r="AE53" s="305"/>
      <c r="AF53" s="119"/>
      <c r="AG53" s="120"/>
      <c r="AH53" s="121"/>
      <c r="AI53" s="119"/>
      <c r="AJ53" s="120"/>
      <c r="AK53" s="121"/>
      <c r="AL53" s="119"/>
      <c r="AM53" s="120"/>
      <c r="AN53" s="167"/>
      <c r="AO53" s="119"/>
      <c r="AP53" s="120"/>
      <c r="AQ53" s="121"/>
      <c r="AR53" s="168"/>
      <c r="AS53" s="120"/>
      <c r="AT53" s="121"/>
      <c r="AU53" s="119"/>
      <c r="AV53" s="120"/>
      <c r="AW53" s="121"/>
      <c r="AX53" s="119"/>
      <c r="AY53" s="120"/>
      <c r="AZ53" s="121"/>
      <c r="BA53" s="119"/>
      <c r="BB53" s="120"/>
      <c r="BC53" s="121"/>
      <c r="BD53" s="352">
        <f t="shared" si="6"/>
        <v>0</v>
      </c>
      <c r="BE53" s="353"/>
      <c r="BF53" s="604"/>
      <c r="BG53" s="354"/>
      <c r="BH53" s="354"/>
      <c r="BI53" s="355"/>
      <c r="BK53" s="48">
        <f t="shared" si="3"/>
        <v>0</v>
      </c>
      <c r="BL53" s="50">
        <f t="shared" si="4"/>
        <v>0</v>
      </c>
      <c r="BM53" s="48">
        <f t="shared" si="5"/>
        <v>0</v>
      </c>
    </row>
    <row r="54" spans="1:65" ht="42" customHeight="1" x14ac:dyDescent="0.3">
      <c r="A54" s="110" t="s">
        <v>362</v>
      </c>
      <c r="B54" s="294" t="s">
        <v>274</v>
      </c>
      <c r="C54" s="295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578"/>
      <c r="P54" s="343">
        <v>5</v>
      </c>
      <c r="Q54" s="344"/>
      <c r="R54" s="343"/>
      <c r="S54" s="357"/>
      <c r="T54" s="306">
        <v>210</v>
      </c>
      <c r="U54" s="304"/>
      <c r="V54" s="303">
        <v>96</v>
      </c>
      <c r="W54" s="307"/>
      <c r="X54" s="306">
        <v>40</v>
      </c>
      <c r="Y54" s="304"/>
      <c r="Z54" s="303"/>
      <c r="AA54" s="304"/>
      <c r="AB54" s="303">
        <v>56</v>
      </c>
      <c r="AC54" s="304"/>
      <c r="AD54" s="303"/>
      <c r="AE54" s="307"/>
      <c r="AF54" s="119"/>
      <c r="AG54" s="120"/>
      <c r="AH54" s="121"/>
      <c r="AI54" s="119"/>
      <c r="AJ54" s="120"/>
      <c r="AK54" s="121"/>
      <c r="AL54" s="119"/>
      <c r="AM54" s="120"/>
      <c r="AN54" s="167"/>
      <c r="AO54" s="119"/>
      <c r="AP54" s="120"/>
      <c r="AQ54" s="121"/>
      <c r="AR54" s="173">
        <v>210</v>
      </c>
      <c r="AS54" s="172">
        <v>96</v>
      </c>
      <c r="AT54" s="114">
        <v>6</v>
      </c>
      <c r="AU54" s="171"/>
      <c r="AV54" s="172"/>
      <c r="AW54" s="114"/>
      <c r="AX54" s="171"/>
      <c r="AY54" s="172"/>
      <c r="AZ54" s="114"/>
      <c r="BA54" s="171"/>
      <c r="BB54" s="172"/>
      <c r="BC54" s="114"/>
      <c r="BD54" s="281">
        <v>6</v>
      </c>
      <c r="BE54" s="357"/>
      <c r="BF54" s="310" t="s">
        <v>301</v>
      </c>
      <c r="BG54" s="310"/>
      <c r="BH54" s="310"/>
      <c r="BI54" s="311"/>
      <c r="BK54" s="48"/>
      <c r="BL54" s="50"/>
      <c r="BM54" s="48"/>
    </row>
    <row r="55" spans="1:65" ht="69.75" customHeight="1" x14ac:dyDescent="0.3">
      <c r="A55" s="110" t="s">
        <v>363</v>
      </c>
      <c r="B55" s="294" t="s">
        <v>275</v>
      </c>
      <c r="C55" s="295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578"/>
      <c r="P55" s="343"/>
      <c r="Q55" s="344"/>
      <c r="R55" s="343"/>
      <c r="S55" s="357"/>
      <c r="T55" s="306">
        <v>40</v>
      </c>
      <c r="U55" s="304"/>
      <c r="V55" s="303"/>
      <c r="W55" s="307"/>
      <c r="X55" s="306"/>
      <c r="Y55" s="304"/>
      <c r="Z55" s="303"/>
      <c r="AA55" s="304"/>
      <c r="AB55" s="303"/>
      <c r="AC55" s="304"/>
      <c r="AD55" s="303"/>
      <c r="AE55" s="307"/>
      <c r="AF55" s="119"/>
      <c r="AG55" s="120"/>
      <c r="AH55" s="121"/>
      <c r="AI55" s="119"/>
      <c r="AJ55" s="120"/>
      <c r="AK55" s="121"/>
      <c r="AL55" s="119"/>
      <c r="AM55" s="120"/>
      <c r="AN55" s="167"/>
      <c r="AO55" s="119"/>
      <c r="AP55" s="120"/>
      <c r="AQ55" s="121"/>
      <c r="AR55" s="173">
        <v>40</v>
      </c>
      <c r="AS55" s="172"/>
      <c r="AT55" s="114">
        <v>1</v>
      </c>
      <c r="AU55" s="171"/>
      <c r="AV55" s="172"/>
      <c r="AW55" s="114"/>
      <c r="AX55" s="171"/>
      <c r="AY55" s="172"/>
      <c r="AZ55" s="114"/>
      <c r="BA55" s="171"/>
      <c r="BB55" s="172"/>
      <c r="BC55" s="114"/>
      <c r="BD55" s="281">
        <f>AH55+AK55+AN55+AQ55+AT55+AW55+AZ55+BC55</f>
        <v>1</v>
      </c>
      <c r="BE55" s="357"/>
      <c r="BF55" s="604" t="s">
        <v>457</v>
      </c>
      <c r="BG55" s="354"/>
      <c r="BH55" s="354"/>
      <c r="BI55" s="355"/>
      <c r="BK55" s="48"/>
      <c r="BL55" s="50"/>
      <c r="BM55" s="48"/>
    </row>
    <row r="56" spans="1:65" ht="41.25" customHeight="1" thickBot="1" x14ac:dyDescent="0.35">
      <c r="A56" s="110" t="s">
        <v>364</v>
      </c>
      <c r="B56" s="458" t="s">
        <v>276</v>
      </c>
      <c r="C56" s="458"/>
      <c r="D56" s="458"/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343">
        <v>6</v>
      </c>
      <c r="Q56" s="344"/>
      <c r="R56" s="343"/>
      <c r="S56" s="345"/>
      <c r="T56" s="281">
        <v>216</v>
      </c>
      <c r="U56" s="344"/>
      <c r="V56" s="343">
        <v>98</v>
      </c>
      <c r="W56" s="357"/>
      <c r="X56" s="305">
        <v>48</v>
      </c>
      <c r="Y56" s="304"/>
      <c r="Z56" s="303"/>
      <c r="AA56" s="304"/>
      <c r="AB56" s="303">
        <v>50</v>
      </c>
      <c r="AC56" s="304"/>
      <c r="AD56" s="303"/>
      <c r="AE56" s="305"/>
      <c r="AF56" s="119"/>
      <c r="AG56" s="120"/>
      <c r="AH56" s="121"/>
      <c r="AI56" s="119"/>
      <c r="AJ56" s="120"/>
      <c r="AK56" s="121"/>
      <c r="AL56" s="119"/>
      <c r="AM56" s="120"/>
      <c r="AN56" s="167"/>
      <c r="AO56" s="165"/>
      <c r="AP56" s="166"/>
      <c r="AQ56" s="133"/>
      <c r="AR56" s="173"/>
      <c r="AS56" s="172"/>
      <c r="AT56" s="114"/>
      <c r="AU56" s="171">
        <v>216</v>
      </c>
      <c r="AV56" s="172">
        <v>98</v>
      </c>
      <c r="AW56" s="114">
        <v>6</v>
      </c>
      <c r="AX56" s="171"/>
      <c r="AY56" s="172"/>
      <c r="AZ56" s="114"/>
      <c r="BA56" s="171"/>
      <c r="BB56" s="172"/>
      <c r="BC56" s="114"/>
      <c r="BD56" s="288">
        <f>AH56+AK56+AN56+AQ56+AT56+AW56+AZ56+BC56</f>
        <v>6</v>
      </c>
      <c r="BE56" s="415"/>
      <c r="BF56" s="310" t="s">
        <v>308</v>
      </c>
      <c r="BG56" s="310"/>
      <c r="BH56" s="310"/>
      <c r="BI56" s="311"/>
      <c r="BK56" s="48">
        <f>AF54+AI54+AL54+AO54+AR54+AU54+AX54</f>
        <v>210</v>
      </c>
      <c r="BL56" s="50">
        <f>AG54+AJ54+AM54+AP54+AS54+AV54+AY54+BB54</f>
        <v>96</v>
      </c>
      <c r="BM56" s="48">
        <f>AH54+AK54+AN54+AQ54+AT54+AW54+AZ54</f>
        <v>6</v>
      </c>
    </row>
    <row r="57" spans="1:65" ht="32.25" customHeight="1" thickBot="1" x14ac:dyDescent="0.35">
      <c r="A57" s="330" t="s">
        <v>99</v>
      </c>
      <c r="B57" s="333" t="s">
        <v>113</v>
      </c>
      <c r="C57" s="334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5"/>
      <c r="P57" s="361" t="s">
        <v>8</v>
      </c>
      <c r="Q57" s="584"/>
      <c r="R57" s="361" t="s">
        <v>9</v>
      </c>
      <c r="S57" s="362"/>
      <c r="T57" s="367" t="s">
        <v>10</v>
      </c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9"/>
      <c r="AF57" s="555" t="s">
        <v>35</v>
      </c>
      <c r="AG57" s="556"/>
      <c r="AH57" s="556"/>
      <c r="AI57" s="556"/>
      <c r="AJ57" s="556"/>
      <c r="AK57" s="556"/>
      <c r="AL57" s="556"/>
      <c r="AM57" s="556"/>
      <c r="AN57" s="556"/>
      <c r="AO57" s="556"/>
      <c r="AP57" s="556"/>
      <c r="AQ57" s="556"/>
      <c r="AR57" s="556"/>
      <c r="AS57" s="556"/>
      <c r="AT57" s="556"/>
      <c r="AU57" s="556"/>
      <c r="AV57" s="556"/>
      <c r="AW57" s="556"/>
      <c r="AX57" s="556"/>
      <c r="AY57" s="556"/>
      <c r="AZ57" s="556"/>
      <c r="BA57" s="556"/>
      <c r="BB57" s="556"/>
      <c r="BC57" s="557"/>
      <c r="BD57" s="558" t="s">
        <v>23</v>
      </c>
      <c r="BE57" s="559"/>
      <c r="BF57" s="416" t="s">
        <v>100</v>
      </c>
      <c r="BG57" s="416"/>
      <c r="BH57" s="416"/>
      <c r="BI57" s="417"/>
      <c r="BK57" s="48"/>
      <c r="BL57" s="50"/>
      <c r="BM57" s="48"/>
    </row>
    <row r="58" spans="1:65" ht="27" customHeight="1" thickBot="1" x14ac:dyDescent="0.35">
      <c r="A58" s="331"/>
      <c r="B58" s="336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8"/>
      <c r="P58" s="363"/>
      <c r="Q58" s="371"/>
      <c r="R58" s="363"/>
      <c r="S58" s="364"/>
      <c r="T58" s="370" t="s">
        <v>5</v>
      </c>
      <c r="U58" s="371"/>
      <c r="V58" s="363" t="s">
        <v>11</v>
      </c>
      <c r="W58" s="547"/>
      <c r="X58" s="549" t="s">
        <v>12</v>
      </c>
      <c r="Y58" s="550"/>
      <c r="Z58" s="550"/>
      <c r="AA58" s="550"/>
      <c r="AB58" s="550"/>
      <c r="AC58" s="550"/>
      <c r="AD58" s="550"/>
      <c r="AE58" s="551"/>
      <c r="AF58" s="409" t="s">
        <v>14</v>
      </c>
      <c r="AG58" s="410"/>
      <c r="AH58" s="410"/>
      <c r="AI58" s="410"/>
      <c r="AJ58" s="410"/>
      <c r="AK58" s="411"/>
      <c r="AL58" s="409" t="s">
        <v>15</v>
      </c>
      <c r="AM58" s="410"/>
      <c r="AN58" s="410"/>
      <c r="AO58" s="410"/>
      <c r="AP58" s="410"/>
      <c r="AQ58" s="411"/>
      <c r="AR58" s="409" t="s">
        <v>16</v>
      </c>
      <c r="AS58" s="410"/>
      <c r="AT58" s="410"/>
      <c r="AU58" s="410"/>
      <c r="AV58" s="410"/>
      <c r="AW58" s="411"/>
      <c r="AX58" s="409" t="s">
        <v>172</v>
      </c>
      <c r="AY58" s="410"/>
      <c r="AZ58" s="410"/>
      <c r="BA58" s="410"/>
      <c r="BB58" s="410"/>
      <c r="BC58" s="411"/>
      <c r="BD58" s="560"/>
      <c r="BE58" s="561"/>
      <c r="BF58" s="418"/>
      <c r="BG58" s="418"/>
      <c r="BH58" s="418"/>
      <c r="BI58" s="419"/>
      <c r="BK58" s="48"/>
      <c r="BL58" s="50"/>
      <c r="BM58" s="48"/>
    </row>
    <row r="59" spans="1:65" ht="54.75" customHeight="1" thickBot="1" x14ac:dyDescent="0.35">
      <c r="A59" s="331"/>
      <c r="B59" s="336"/>
      <c r="C59" s="337"/>
      <c r="D59" s="337"/>
      <c r="E59" s="337"/>
      <c r="F59" s="337"/>
      <c r="G59" s="337"/>
      <c r="H59" s="337"/>
      <c r="I59" s="337"/>
      <c r="J59" s="337"/>
      <c r="K59" s="337"/>
      <c r="L59" s="337"/>
      <c r="M59" s="337"/>
      <c r="N59" s="337"/>
      <c r="O59" s="338"/>
      <c r="P59" s="363"/>
      <c r="Q59" s="371"/>
      <c r="R59" s="363"/>
      <c r="S59" s="364"/>
      <c r="T59" s="370"/>
      <c r="U59" s="371"/>
      <c r="V59" s="363"/>
      <c r="W59" s="547"/>
      <c r="X59" s="412" t="s">
        <v>13</v>
      </c>
      <c r="Y59" s="371"/>
      <c r="Z59" s="413" t="s">
        <v>101</v>
      </c>
      <c r="AA59" s="371"/>
      <c r="AB59" s="413" t="s">
        <v>102</v>
      </c>
      <c r="AC59" s="371"/>
      <c r="AD59" s="363" t="s">
        <v>73</v>
      </c>
      <c r="AE59" s="364"/>
      <c r="AF59" s="414" t="s">
        <v>206</v>
      </c>
      <c r="AG59" s="410"/>
      <c r="AH59" s="411"/>
      <c r="AI59" s="414" t="s">
        <v>207</v>
      </c>
      <c r="AJ59" s="410"/>
      <c r="AK59" s="411"/>
      <c r="AL59" s="414" t="s">
        <v>208</v>
      </c>
      <c r="AM59" s="410"/>
      <c r="AN59" s="411"/>
      <c r="AO59" s="414" t="s">
        <v>209</v>
      </c>
      <c r="AP59" s="410"/>
      <c r="AQ59" s="411"/>
      <c r="AR59" s="414" t="s">
        <v>210</v>
      </c>
      <c r="AS59" s="410"/>
      <c r="AT59" s="411"/>
      <c r="AU59" s="414" t="s">
        <v>211</v>
      </c>
      <c r="AV59" s="410"/>
      <c r="AW59" s="411"/>
      <c r="AX59" s="414" t="s">
        <v>303</v>
      </c>
      <c r="AY59" s="410"/>
      <c r="AZ59" s="411"/>
      <c r="BA59" s="431" t="s">
        <v>173</v>
      </c>
      <c r="BB59" s="432"/>
      <c r="BC59" s="433"/>
      <c r="BD59" s="560"/>
      <c r="BE59" s="561"/>
      <c r="BF59" s="418"/>
      <c r="BG59" s="418"/>
      <c r="BH59" s="418"/>
      <c r="BI59" s="419"/>
      <c r="BK59" s="48"/>
      <c r="BL59" s="50"/>
      <c r="BM59" s="48"/>
    </row>
    <row r="60" spans="1:65" ht="129.75" customHeight="1" thickBot="1" x14ac:dyDescent="0.35">
      <c r="A60" s="332"/>
      <c r="B60" s="339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1"/>
      <c r="P60" s="365"/>
      <c r="Q60" s="373"/>
      <c r="R60" s="365"/>
      <c r="S60" s="366"/>
      <c r="T60" s="372"/>
      <c r="U60" s="373"/>
      <c r="V60" s="365"/>
      <c r="W60" s="548"/>
      <c r="X60" s="366"/>
      <c r="Y60" s="373"/>
      <c r="Z60" s="365"/>
      <c r="AA60" s="373"/>
      <c r="AB60" s="365"/>
      <c r="AC60" s="373"/>
      <c r="AD60" s="365"/>
      <c r="AE60" s="366"/>
      <c r="AF60" s="188" t="s">
        <v>3</v>
      </c>
      <c r="AG60" s="189" t="s">
        <v>17</v>
      </c>
      <c r="AH60" s="190" t="s">
        <v>18</v>
      </c>
      <c r="AI60" s="188" t="s">
        <v>3</v>
      </c>
      <c r="AJ60" s="189" t="s">
        <v>17</v>
      </c>
      <c r="AK60" s="190" t="s">
        <v>18</v>
      </c>
      <c r="AL60" s="188" t="s">
        <v>3</v>
      </c>
      <c r="AM60" s="189" t="s">
        <v>17</v>
      </c>
      <c r="AN60" s="190" t="s">
        <v>18</v>
      </c>
      <c r="AO60" s="188" t="s">
        <v>3</v>
      </c>
      <c r="AP60" s="189" t="s">
        <v>17</v>
      </c>
      <c r="AQ60" s="190" t="s">
        <v>18</v>
      </c>
      <c r="AR60" s="188" t="s">
        <v>3</v>
      </c>
      <c r="AS60" s="189" t="s">
        <v>17</v>
      </c>
      <c r="AT60" s="190" t="s">
        <v>18</v>
      </c>
      <c r="AU60" s="191" t="s">
        <v>3</v>
      </c>
      <c r="AV60" s="192" t="s">
        <v>17</v>
      </c>
      <c r="AW60" s="193" t="s">
        <v>18</v>
      </c>
      <c r="AX60" s="188" t="s">
        <v>3</v>
      </c>
      <c r="AY60" s="189" t="s">
        <v>17</v>
      </c>
      <c r="AZ60" s="190" t="s">
        <v>18</v>
      </c>
      <c r="BA60" s="188" t="s">
        <v>3</v>
      </c>
      <c r="BB60" s="189" t="s">
        <v>17</v>
      </c>
      <c r="BC60" s="190" t="s">
        <v>18</v>
      </c>
      <c r="BD60" s="562"/>
      <c r="BE60" s="563"/>
      <c r="BF60" s="420"/>
      <c r="BG60" s="420"/>
      <c r="BH60" s="420"/>
      <c r="BI60" s="421"/>
      <c r="BK60" s="48"/>
      <c r="BL60" s="50"/>
      <c r="BM60" s="48"/>
    </row>
    <row r="61" spans="1:65" ht="33" customHeight="1" x14ac:dyDescent="0.4">
      <c r="A61" s="194" t="s">
        <v>398</v>
      </c>
      <c r="B61" s="450" t="s">
        <v>271</v>
      </c>
      <c r="C61" s="451"/>
      <c r="D61" s="451"/>
      <c r="E61" s="451"/>
      <c r="F61" s="451"/>
      <c r="G61" s="451"/>
      <c r="H61" s="451"/>
      <c r="I61" s="451"/>
      <c r="J61" s="451"/>
      <c r="K61" s="451"/>
      <c r="L61" s="451"/>
      <c r="M61" s="451"/>
      <c r="N61" s="451"/>
      <c r="O61" s="452"/>
      <c r="P61" s="343"/>
      <c r="Q61" s="344"/>
      <c r="R61" s="343"/>
      <c r="S61" s="345"/>
      <c r="T61" s="306"/>
      <c r="U61" s="304"/>
      <c r="V61" s="303"/>
      <c r="W61" s="307"/>
      <c r="X61" s="632"/>
      <c r="Y61" s="633"/>
      <c r="Z61" s="303"/>
      <c r="AA61" s="304"/>
      <c r="AB61" s="303"/>
      <c r="AC61" s="304"/>
      <c r="AD61" s="303"/>
      <c r="AE61" s="305"/>
      <c r="AF61" s="119"/>
      <c r="AG61" s="120"/>
      <c r="AH61" s="121"/>
      <c r="AI61" s="119"/>
      <c r="AJ61" s="120"/>
      <c r="AK61" s="121"/>
      <c r="AL61" s="119"/>
      <c r="AM61" s="120"/>
      <c r="AN61" s="167"/>
      <c r="AO61" s="119"/>
      <c r="AP61" s="120"/>
      <c r="AQ61" s="121"/>
      <c r="AR61" s="173"/>
      <c r="AS61" s="172"/>
      <c r="AT61" s="114"/>
      <c r="AU61" s="171"/>
      <c r="AV61" s="172"/>
      <c r="AW61" s="114"/>
      <c r="AX61" s="171"/>
      <c r="AY61" s="172"/>
      <c r="AZ61" s="114"/>
      <c r="BA61" s="171"/>
      <c r="BB61" s="172"/>
      <c r="BC61" s="114"/>
      <c r="BD61" s="352">
        <f t="shared" ref="BD61:BD62" si="13">AH61+AK61+AN61+AQ61+AT61+AW61+AZ61+BC61</f>
        <v>0</v>
      </c>
      <c r="BE61" s="353"/>
      <c r="BF61" s="604"/>
      <c r="BG61" s="354"/>
      <c r="BH61" s="354"/>
      <c r="BI61" s="355"/>
      <c r="BJ61" s="2"/>
      <c r="BK61" s="48">
        <f t="shared" si="3"/>
        <v>0</v>
      </c>
      <c r="BL61" s="50">
        <f t="shared" si="4"/>
        <v>0</v>
      </c>
      <c r="BM61" s="48">
        <f t="shared" si="5"/>
        <v>0</v>
      </c>
    </row>
    <row r="62" spans="1:65" ht="34.5" customHeight="1" x14ac:dyDescent="0.4">
      <c r="A62" s="106" t="s">
        <v>399</v>
      </c>
      <c r="B62" s="458" t="s">
        <v>272</v>
      </c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343">
        <v>6</v>
      </c>
      <c r="Q62" s="344"/>
      <c r="R62" s="343">
        <v>5</v>
      </c>
      <c r="S62" s="345"/>
      <c r="T62" s="281">
        <v>316</v>
      </c>
      <c r="U62" s="344"/>
      <c r="V62" s="303">
        <v>140</v>
      </c>
      <c r="W62" s="307"/>
      <c r="X62" s="305">
        <v>68</v>
      </c>
      <c r="Y62" s="304"/>
      <c r="Z62" s="303"/>
      <c r="AA62" s="304"/>
      <c r="AB62" s="303">
        <v>72</v>
      </c>
      <c r="AC62" s="304"/>
      <c r="AD62" s="303"/>
      <c r="AE62" s="305"/>
      <c r="AF62" s="119"/>
      <c r="AG62" s="120"/>
      <c r="AH62" s="121"/>
      <c r="AI62" s="119"/>
      <c r="AJ62" s="120"/>
      <c r="AK62" s="121"/>
      <c r="AL62" s="119"/>
      <c r="AM62" s="120"/>
      <c r="AN62" s="167"/>
      <c r="AO62" s="119"/>
      <c r="AP62" s="120"/>
      <c r="AQ62" s="121"/>
      <c r="AR62" s="173">
        <v>136</v>
      </c>
      <c r="AS62" s="172">
        <v>68</v>
      </c>
      <c r="AT62" s="114">
        <v>3</v>
      </c>
      <c r="AU62" s="171">
        <v>180</v>
      </c>
      <c r="AV62" s="172">
        <v>72</v>
      </c>
      <c r="AW62" s="114">
        <v>5</v>
      </c>
      <c r="AX62" s="171"/>
      <c r="AY62" s="172"/>
      <c r="AZ62" s="114"/>
      <c r="BA62" s="171"/>
      <c r="BB62" s="172"/>
      <c r="BC62" s="114"/>
      <c r="BD62" s="288">
        <f t="shared" si="13"/>
        <v>8</v>
      </c>
      <c r="BE62" s="415"/>
      <c r="BF62" s="310" t="s">
        <v>402</v>
      </c>
      <c r="BG62" s="310"/>
      <c r="BH62" s="310"/>
      <c r="BI62" s="311"/>
      <c r="BJ62" s="2"/>
      <c r="BK62" s="48">
        <f t="shared" si="3"/>
        <v>316</v>
      </c>
      <c r="BL62" s="50">
        <f t="shared" si="4"/>
        <v>140</v>
      </c>
      <c r="BM62" s="48">
        <f t="shared" si="5"/>
        <v>8</v>
      </c>
    </row>
    <row r="63" spans="1:65" ht="66.75" customHeight="1" x14ac:dyDescent="0.4">
      <c r="A63" s="134" t="s">
        <v>400</v>
      </c>
      <c r="B63" s="458" t="s">
        <v>380</v>
      </c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303"/>
      <c r="Q63" s="304"/>
      <c r="R63" s="303"/>
      <c r="S63" s="307"/>
      <c r="T63" s="306">
        <v>40</v>
      </c>
      <c r="U63" s="304"/>
      <c r="V63" s="303"/>
      <c r="W63" s="307"/>
      <c r="X63" s="306"/>
      <c r="Y63" s="304"/>
      <c r="Z63" s="303"/>
      <c r="AA63" s="304"/>
      <c r="AB63" s="303"/>
      <c r="AC63" s="304"/>
      <c r="AD63" s="303"/>
      <c r="AE63" s="307"/>
      <c r="AF63" s="135"/>
      <c r="AG63" s="136"/>
      <c r="AH63" s="137"/>
      <c r="AI63" s="135"/>
      <c r="AJ63" s="136"/>
      <c r="AK63" s="137"/>
      <c r="AL63" s="135"/>
      <c r="AM63" s="136"/>
      <c r="AN63" s="137"/>
      <c r="AO63" s="135"/>
      <c r="AP63" s="136"/>
      <c r="AQ63" s="137"/>
      <c r="AR63" s="135"/>
      <c r="AS63" s="136"/>
      <c r="AT63" s="137"/>
      <c r="AU63" s="171">
        <v>40</v>
      </c>
      <c r="AV63" s="136"/>
      <c r="AW63" s="114">
        <v>1</v>
      </c>
      <c r="AX63" s="171"/>
      <c r="AY63" s="136"/>
      <c r="AZ63" s="114"/>
      <c r="BA63" s="135"/>
      <c r="BB63" s="138"/>
      <c r="BC63" s="179"/>
      <c r="BD63" s="288">
        <f>AH63+AK63+AN63+AQ63+AT63+AW63+AZ63+BC63</f>
        <v>1</v>
      </c>
      <c r="BE63" s="415"/>
      <c r="BF63" s="604" t="s">
        <v>458</v>
      </c>
      <c r="BG63" s="354"/>
      <c r="BH63" s="354"/>
      <c r="BI63" s="355"/>
      <c r="BJ63" s="2"/>
      <c r="BK63" s="48"/>
      <c r="BL63" s="50"/>
      <c r="BM63" s="48"/>
    </row>
    <row r="64" spans="1:65" ht="35.25" customHeight="1" thickBot="1" x14ac:dyDescent="0.45">
      <c r="A64" s="115" t="s">
        <v>401</v>
      </c>
      <c r="B64" s="294" t="s">
        <v>381</v>
      </c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578"/>
      <c r="P64" s="542">
        <v>6</v>
      </c>
      <c r="Q64" s="543"/>
      <c r="R64" s="542"/>
      <c r="S64" s="544"/>
      <c r="T64" s="308">
        <v>180</v>
      </c>
      <c r="U64" s="543"/>
      <c r="V64" s="542">
        <v>72</v>
      </c>
      <c r="W64" s="309"/>
      <c r="X64" s="544">
        <v>40</v>
      </c>
      <c r="Y64" s="543"/>
      <c r="Z64" s="542"/>
      <c r="AA64" s="543"/>
      <c r="AB64" s="542"/>
      <c r="AC64" s="543"/>
      <c r="AD64" s="542">
        <v>32</v>
      </c>
      <c r="AE64" s="544"/>
      <c r="AF64" s="119"/>
      <c r="AG64" s="120"/>
      <c r="AH64" s="121"/>
      <c r="AI64" s="119"/>
      <c r="AJ64" s="120"/>
      <c r="AK64" s="121"/>
      <c r="AL64" s="119"/>
      <c r="AM64" s="120"/>
      <c r="AN64" s="121"/>
      <c r="AO64" s="119"/>
      <c r="AP64" s="120"/>
      <c r="AQ64" s="121"/>
      <c r="AR64" s="119"/>
      <c r="AS64" s="120"/>
      <c r="AT64" s="121"/>
      <c r="AU64" s="119">
        <v>180</v>
      </c>
      <c r="AV64" s="120">
        <v>72</v>
      </c>
      <c r="AW64" s="121">
        <v>5</v>
      </c>
      <c r="AX64" s="119"/>
      <c r="AY64" s="120"/>
      <c r="AZ64" s="121"/>
      <c r="BA64" s="119"/>
      <c r="BB64" s="172"/>
      <c r="BC64" s="114"/>
      <c r="BD64" s="288">
        <f>AH64+AK64+AN64+AQ64+AT64+AW64+AZ64+BC64</f>
        <v>5</v>
      </c>
      <c r="BE64" s="415"/>
      <c r="BF64" s="610" t="s">
        <v>379</v>
      </c>
      <c r="BG64" s="611"/>
      <c r="BH64" s="611"/>
      <c r="BI64" s="612"/>
      <c r="BJ64" s="2"/>
      <c r="BK64" s="48">
        <f>AF64+AI64+AL64+AO64+AR64+AU64+AX64</f>
        <v>180</v>
      </c>
      <c r="BL64" s="50">
        <f>AG64+AJ64+AM64+AP64+AS64+AV64+AY64+BB64</f>
        <v>72</v>
      </c>
      <c r="BM64" s="48">
        <f>AH64+AK64+AN64+AQ64+AT64+AW64+AZ64</f>
        <v>5</v>
      </c>
    </row>
    <row r="65" spans="1:67" ht="63" customHeight="1" thickBot="1" x14ac:dyDescent="0.45">
      <c r="A65" s="226" t="s">
        <v>33</v>
      </c>
      <c r="B65" s="588" t="s">
        <v>174</v>
      </c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90"/>
      <c r="P65" s="591">
        <v>15</v>
      </c>
      <c r="Q65" s="592"/>
      <c r="R65" s="591">
        <v>17</v>
      </c>
      <c r="S65" s="592"/>
      <c r="T65" s="621">
        <f>SUM(T66:U97,T109:U118)</f>
        <v>3832</v>
      </c>
      <c r="U65" s="592"/>
      <c r="V65" s="624">
        <f>SUM(V66:W97,V109:W118)</f>
        <v>1800</v>
      </c>
      <c r="W65" s="592"/>
      <c r="X65" s="621">
        <f>SUM(X66:Y97,X109:Y118)</f>
        <v>570</v>
      </c>
      <c r="Y65" s="592"/>
      <c r="Z65" s="591">
        <f>SUM(Z66:AA97,Z109:AA118)</f>
        <v>34</v>
      </c>
      <c r="AA65" s="592"/>
      <c r="AB65" s="591">
        <f>SUM(AB66:AC97,AB109:AC118)</f>
        <v>978</v>
      </c>
      <c r="AC65" s="592"/>
      <c r="AD65" s="624">
        <f>SUM(AD66:AE97,AD109:AE118)</f>
        <v>218</v>
      </c>
      <c r="AE65" s="592"/>
      <c r="AF65" s="227">
        <f t="shared" ref="AF65:AZ65" si="14">SUM(AF66:AF97,AF109:AF118)</f>
        <v>406</v>
      </c>
      <c r="AG65" s="228">
        <f t="shared" si="14"/>
        <v>194</v>
      </c>
      <c r="AH65" s="229">
        <f t="shared" si="14"/>
        <v>12</v>
      </c>
      <c r="AI65" s="227">
        <f t="shared" si="14"/>
        <v>236</v>
      </c>
      <c r="AJ65" s="228">
        <f t="shared" si="14"/>
        <v>120</v>
      </c>
      <c r="AK65" s="229">
        <f t="shared" si="14"/>
        <v>6</v>
      </c>
      <c r="AL65" s="227">
        <f t="shared" si="14"/>
        <v>518</v>
      </c>
      <c r="AM65" s="228">
        <f t="shared" si="14"/>
        <v>256</v>
      </c>
      <c r="AN65" s="229">
        <f t="shared" si="14"/>
        <v>13</v>
      </c>
      <c r="AO65" s="227">
        <f t="shared" si="14"/>
        <v>716</v>
      </c>
      <c r="AP65" s="228">
        <f t="shared" si="14"/>
        <v>310</v>
      </c>
      <c r="AQ65" s="229">
        <f t="shared" si="14"/>
        <v>19</v>
      </c>
      <c r="AR65" s="227">
        <f t="shared" si="14"/>
        <v>534</v>
      </c>
      <c r="AS65" s="228">
        <f t="shared" si="14"/>
        <v>264</v>
      </c>
      <c r="AT65" s="229">
        <f t="shared" si="14"/>
        <v>15</v>
      </c>
      <c r="AU65" s="227">
        <f t="shared" si="14"/>
        <v>408</v>
      </c>
      <c r="AV65" s="228">
        <f t="shared" si="14"/>
        <v>204</v>
      </c>
      <c r="AW65" s="229">
        <f t="shared" si="14"/>
        <v>9</v>
      </c>
      <c r="AX65" s="227">
        <f t="shared" si="14"/>
        <v>1014</v>
      </c>
      <c r="AY65" s="228">
        <f t="shared" si="14"/>
        <v>452</v>
      </c>
      <c r="AZ65" s="229">
        <f t="shared" si="14"/>
        <v>30</v>
      </c>
      <c r="BA65" s="162"/>
      <c r="BB65" s="163"/>
      <c r="BC65" s="230"/>
      <c r="BD65" s="621">
        <f>SUM(BD66:BE97,BD109:BE118)</f>
        <v>104</v>
      </c>
      <c r="BE65" s="625"/>
      <c r="BF65" s="626"/>
      <c r="BG65" s="626"/>
      <c r="BH65" s="626"/>
      <c r="BI65" s="627"/>
      <c r="BJ65" s="2"/>
      <c r="BK65" s="49">
        <f t="shared" si="3"/>
        <v>3832</v>
      </c>
      <c r="BL65" s="51">
        <f t="shared" si="4"/>
        <v>1800</v>
      </c>
      <c r="BM65" s="52">
        <f t="shared" si="5"/>
        <v>104</v>
      </c>
    </row>
    <row r="66" spans="1:67" ht="28.15" customHeight="1" x14ac:dyDescent="0.4">
      <c r="A66" s="194" t="s">
        <v>104</v>
      </c>
      <c r="B66" s="631" t="s">
        <v>189</v>
      </c>
      <c r="C66" s="631"/>
      <c r="D66" s="631"/>
      <c r="E66" s="631"/>
      <c r="F66" s="631"/>
      <c r="G66" s="631"/>
      <c r="H66" s="631"/>
      <c r="I66" s="631"/>
      <c r="J66" s="631"/>
      <c r="K66" s="631"/>
      <c r="L66" s="631"/>
      <c r="M66" s="631"/>
      <c r="N66" s="631"/>
      <c r="O66" s="631"/>
      <c r="P66" s="343"/>
      <c r="Q66" s="344"/>
      <c r="R66" s="343"/>
      <c r="S66" s="345"/>
      <c r="T66" s="321"/>
      <c r="U66" s="587"/>
      <c r="V66" s="628"/>
      <c r="W66" s="629"/>
      <c r="X66" s="345"/>
      <c r="Y66" s="344"/>
      <c r="Z66" s="620"/>
      <c r="AA66" s="377"/>
      <c r="AB66" s="620"/>
      <c r="AC66" s="377"/>
      <c r="AD66" s="343"/>
      <c r="AE66" s="345"/>
      <c r="AF66" s="130"/>
      <c r="AG66" s="128"/>
      <c r="AH66" s="129"/>
      <c r="AI66" s="130"/>
      <c r="AJ66" s="128"/>
      <c r="AK66" s="129"/>
      <c r="AL66" s="130"/>
      <c r="AM66" s="128"/>
      <c r="AN66" s="129"/>
      <c r="AO66" s="130"/>
      <c r="AP66" s="128"/>
      <c r="AQ66" s="129"/>
      <c r="AR66" s="130"/>
      <c r="AS66" s="128"/>
      <c r="AT66" s="129"/>
      <c r="AU66" s="130"/>
      <c r="AV66" s="128"/>
      <c r="AW66" s="129"/>
      <c r="AX66" s="130"/>
      <c r="AY66" s="128"/>
      <c r="AZ66" s="129"/>
      <c r="BA66" s="130"/>
      <c r="BB66" s="128"/>
      <c r="BC66" s="129"/>
      <c r="BD66" s="352">
        <f t="shared" ref="BD66:BD67" si="15">AH66+AK66+AN66+AQ66+AT66+AW66+AZ66+BC66</f>
        <v>0</v>
      </c>
      <c r="BE66" s="353"/>
      <c r="BF66" s="622"/>
      <c r="BG66" s="622"/>
      <c r="BH66" s="622"/>
      <c r="BI66" s="623"/>
      <c r="BJ66" s="195"/>
      <c r="BK66" s="48">
        <f t="shared" si="3"/>
        <v>0</v>
      </c>
      <c r="BL66" s="50">
        <f t="shared" si="4"/>
        <v>0</v>
      </c>
      <c r="BM66" s="48">
        <f t="shared" si="5"/>
        <v>0</v>
      </c>
    </row>
    <row r="67" spans="1:67" ht="61.5" customHeight="1" x14ac:dyDescent="0.4">
      <c r="A67" s="106" t="s">
        <v>119</v>
      </c>
      <c r="B67" s="404" t="s">
        <v>302</v>
      </c>
      <c r="C67" s="618"/>
      <c r="D67" s="618"/>
      <c r="E67" s="618"/>
      <c r="F67" s="618"/>
      <c r="G67" s="618"/>
      <c r="H67" s="618"/>
      <c r="I67" s="618"/>
      <c r="J67" s="618"/>
      <c r="K67" s="618"/>
      <c r="L67" s="618"/>
      <c r="M67" s="618"/>
      <c r="N67" s="618"/>
      <c r="O67" s="619"/>
      <c r="P67" s="343"/>
      <c r="Q67" s="344"/>
      <c r="R67" s="343">
        <v>3</v>
      </c>
      <c r="S67" s="345"/>
      <c r="T67" s="281">
        <v>72</v>
      </c>
      <c r="U67" s="344"/>
      <c r="V67" s="343">
        <v>34</v>
      </c>
      <c r="W67" s="357"/>
      <c r="X67" s="345">
        <v>16</v>
      </c>
      <c r="Y67" s="344"/>
      <c r="Z67" s="343"/>
      <c r="AA67" s="344"/>
      <c r="AB67" s="343"/>
      <c r="AC67" s="344"/>
      <c r="AD67" s="343">
        <v>18</v>
      </c>
      <c r="AE67" s="345"/>
      <c r="AF67" s="171"/>
      <c r="AG67" s="172"/>
      <c r="AH67" s="114"/>
      <c r="AI67" s="171"/>
      <c r="AJ67" s="172"/>
      <c r="AK67" s="114"/>
      <c r="AL67" s="209">
        <v>72</v>
      </c>
      <c r="AM67" s="210">
        <v>34</v>
      </c>
      <c r="AN67" s="114">
        <v>2</v>
      </c>
      <c r="AO67" s="171"/>
      <c r="AP67" s="172"/>
      <c r="AQ67" s="114"/>
      <c r="AR67" s="171"/>
      <c r="AS67" s="172"/>
      <c r="AT67" s="114"/>
      <c r="AU67" s="171"/>
      <c r="AV67" s="172"/>
      <c r="AW67" s="114"/>
      <c r="AX67" s="171"/>
      <c r="AY67" s="172"/>
      <c r="AZ67" s="114"/>
      <c r="BA67" s="171"/>
      <c r="BB67" s="172"/>
      <c r="BC67" s="114"/>
      <c r="BD67" s="288">
        <f t="shared" si="15"/>
        <v>2</v>
      </c>
      <c r="BE67" s="415"/>
      <c r="BF67" s="610" t="s">
        <v>459</v>
      </c>
      <c r="BG67" s="611"/>
      <c r="BH67" s="611"/>
      <c r="BI67" s="612"/>
      <c r="BJ67" s="195"/>
      <c r="BK67" s="48">
        <f t="shared" si="3"/>
        <v>72</v>
      </c>
      <c r="BL67" s="50">
        <f t="shared" si="4"/>
        <v>34</v>
      </c>
      <c r="BM67" s="48">
        <f t="shared" si="5"/>
        <v>2</v>
      </c>
    </row>
    <row r="68" spans="1:67" ht="61.5" customHeight="1" x14ac:dyDescent="0.4">
      <c r="A68" s="106" t="s">
        <v>161</v>
      </c>
      <c r="B68" s="404" t="s">
        <v>299</v>
      </c>
      <c r="C68" s="405"/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593"/>
      <c r="P68" s="343"/>
      <c r="Q68" s="344"/>
      <c r="R68" s="343">
        <v>3</v>
      </c>
      <c r="S68" s="345"/>
      <c r="T68" s="281">
        <v>72</v>
      </c>
      <c r="U68" s="344"/>
      <c r="V68" s="343">
        <v>34</v>
      </c>
      <c r="W68" s="357"/>
      <c r="X68" s="345">
        <v>16</v>
      </c>
      <c r="Y68" s="344"/>
      <c r="Z68" s="343"/>
      <c r="AA68" s="344"/>
      <c r="AB68" s="343"/>
      <c r="AC68" s="344"/>
      <c r="AD68" s="343">
        <v>18</v>
      </c>
      <c r="AE68" s="345"/>
      <c r="AF68" s="171"/>
      <c r="AG68" s="172"/>
      <c r="AH68" s="114"/>
      <c r="AI68" s="171"/>
      <c r="AJ68" s="172"/>
      <c r="AK68" s="114"/>
      <c r="AL68" s="171">
        <v>72</v>
      </c>
      <c r="AM68" s="172">
        <v>34</v>
      </c>
      <c r="AN68" s="114">
        <v>2</v>
      </c>
      <c r="AO68" s="171"/>
      <c r="AP68" s="172"/>
      <c r="AQ68" s="114"/>
      <c r="AR68" s="171"/>
      <c r="AS68" s="172"/>
      <c r="AT68" s="114"/>
      <c r="AU68" s="171"/>
      <c r="AV68" s="172"/>
      <c r="AW68" s="114"/>
      <c r="AX68" s="171"/>
      <c r="AY68" s="172"/>
      <c r="AZ68" s="114"/>
      <c r="BA68" s="171"/>
      <c r="BB68" s="172"/>
      <c r="BC68" s="114"/>
      <c r="BD68" s="288">
        <f>AH68+AK68+AN68+AQ68+AT68+AW68+AZ68+BC68</f>
        <v>2</v>
      </c>
      <c r="BE68" s="415"/>
      <c r="BF68" s="610" t="s">
        <v>460</v>
      </c>
      <c r="BG68" s="611"/>
      <c r="BH68" s="611"/>
      <c r="BI68" s="612"/>
      <c r="BJ68" s="195"/>
      <c r="BK68" s="48"/>
      <c r="BL68" s="50"/>
      <c r="BM68" s="48"/>
    </row>
    <row r="69" spans="1:67" ht="55.5" customHeight="1" x14ac:dyDescent="0.4">
      <c r="A69" s="194" t="s">
        <v>120</v>
      </c>
      <c r="B69" s="441" t="s">
        <v>186</v>
      </c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441"/>
      <c r="P69" s="303"/>
      <c r="Q69" s="304"/>
      <c r="R69" s="303"/>
      <c r="S69" s="305"/>
      <c r="T69" s="306"/>
      <c r="U69" s="304"/>
      <c r="V69" s="303"/>
      <c r="W69" s="307"/>
      <c r="X69" s="305"/>
      <c r="Y69" s="304"/>
      <c r="Z69" s="303"/>
      <c r="AA69" s="304"/>
      <c r="AB69" s="303"/>
      <c r="AC69" s="304"/>
      <c r="AD69" s="303"/>
      <c r="AE69" s="305"/>
      <c r="AF69" s="119"/>
      <c r="AG69" s="120"/>
      <c r="AH69" s="121"/>
      <c r="AI69" s="119"/>
      <c r="AJ69" s="120"/>
      <c r="AK69" s="121"/>
      <c r="AL69" s="119"/>
      <c r="AM69" s="120"/>
      <c r="AN69" s="167"/>
      <c r="AO69" s="119"/>
      <c r="AP69" s="120"/>
      <c r="AQ69" s="121"/>
      <c r="AR69" s="168"/>
      <c r="AS69" s="120"/>
      <c r="AT69" s="121"/>
      <c r="AU69" s="119"/>
      <c r="AV69" s="120"/>
      <c r="AW69" s="121"/>
      <c r="AX69" s="119"/>
      <c r="AY69" s="120"/>
      <c r="AZ69" s="121"/>
      <c r="BA69" s="119"/>
      <c r="BB69" s="120"/>
      <c r="BC69" s="121"/>
      <c r="BD69" s="352">
        <f t="shared" ref="BD69:BD117" si="16">AH69+AK69+AN69+AQ69+AT69+AW69+AZ69+BC69</f>
        <v>0</v>
      </c>
      <c r="BE69" s="353"/>
      <c r="BF69" s="630"/>
      <c r="BG69" s="310"/>
      <c r="BH69" s="310"/>
      <c r="BI69" s="311"/>
      <c r="BJ69" s="195"/>
      <c r="BK69" s="48">
        <f t="shared" si="3"/>
        <v>0</v>
      </c>
      <c r="BL69" s="50">
        <f t="shared" si="4"/>
        <v>0</v>
      </c>
      <c r="BM69" s="48">
        <f t="shared" si="5"/>
        <v>0</v>
      </c>
      <c r="BO69" s="24"/>
    </row>
    <row r="70" spans="1:67" ht="33.75" customHeight="1" x14ac:dyDescent="0.4">
      <c r="A70" s="106" t="s">
        <v>121</v>
      </c>
      <c r="B70" s="458" t="s">
        <v>187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458"/>
      <c r="P70" s="303">
        <v>4</v>
      </c>
      <c r="Q70" s="304"/>
      <c r="R70" s="303"/>
      <c r="S70" s="305"/>
      <c r="T70" s="306">
        <v>108</v>
      </c>
      <c r="U70" s="304"/>
      <c r="V70" s="303">
        <v>52</v>
      </c>
      <c r="W70" s="307"/>
      <c r="X70" s="305">
        <v>26</v>
      </c>
      <c r="Y70" s="304"/>
      <c r="Z70" s="303"/>
      <c r="AA70" s="304"/>
      <c r="AB70" s="303"/>
      <c r="AC70" s="304"/>
      <c r="AD70" s="303">
        <v>26</v>
      </c>
      <c r="AE70" s="305"/>
      <c r="AF70" s="139"/>
      <c r="AG70" s="140"/>
      <c r="AH70" s="141"/>
      <c r="AI70" s="119"/>
      <c r="AJ70" s="120"/>
      <c r="AK70" s="121"/>
      <c r="AL70" s="119"/>
      <c r="AM70" s="120"/>
      <c r="AN70" s="121"/>
      <c r="AO70" s="119">
        <v>108</v>
      </c>
      <c r="AP70" s="120">
        <v>52</v>
      </c>
      <c r="AQ70" s="121">
        <v>3</v>
      </c>
      <c r="AR70" s="168"/>
      <c r="AS70" s="120"/>
      <c r="AT70" s="121"/>
      <c r="AU70" s="119"/>
      <c r="AV70" s="120"/>
      <c r="AW70" s="121"/>
      <c r="AX70" s="119"/>
      <c r="AY70" s="120"/>
      <c r="AZ70" s="121"/>
      <c r="BA70" s="119"/>
      <c r="BB70" s="120"/>
      <c r="BC70" s="121"/>
      <c r="BD70" s="308">
        <f t="shared" si="16"/>
        <v>3</v>
      </c>
      <c r="BE70" s="309"/>
      <c r="BF70" s="610" t="s">
        <v>144</v>
      </c>
      <c r="BG70" s="611"/>
      <c r="BH70" s="611"/>
      <c r="BI70" s="612"/>
      <c r="BJ70" s="195"/>
      <c r="BK70" s="48">
        <f t="shared" si="3"/>
        <v>108</v>
      </c>
      <c r="BL70" s="50">
        <f t="shared" si="4"/>
        <v>52</v>
      </c>
      <c r="BM70" s="48">
        <f t="shared" si="5"/>
        <v>3</v>
      </c>
      <c r="BO70" s="24"/>
    </row>
    <row r="71" spans="1:67" ht="57" customHeight="1" x14ac:dyDescent="0.4">
      <c r="A71" s="106" t="s">
        <v>139</v>
      </c>
      <c r="B71" s="458" t="s">
        <v>269</v>
      </c>
      <c r="C71" s="458"/>
      <c r="D71" s="458"/>
      <c r="E71" s="458"/>
      <c r="F71" s="458"/>
      <c r="G71" s="458"/>
      <c r="H71" s="458"/>
      <c r="I71" s="458"/>
      <c r="J71" s="458"/>
      <c r="K71" s="458"/>
      <c r="L71" s="458"/>
      <c r="M71" s="458"/>
      <c r="N71" s="458"/>
      <c r="O71" s="458"/>
      <c r="P71" s="303"/>
      <c r="Q71" s="304"/>
      <c r="R71" s="303">
        <v>4</v>
      </c>
      <c r="S71" s="305"/>
      <c r="T71" s="306">
        <v>108</v>
      </c>
      <c r="U71" s="304"/>
      <c r="V71" s="303">
        <v>52</v>
      </c>
      <c r="W71" s="307"/>
      <c r="X71" s="305">
        <v>26</v>
      </c>
      <c r="Y71" s="304"/>
      <c r="Z71" s="303"/>
      <c r="AA71" s="304"/>
      <c r="AB71" s="303"/>
      <c r="AC71" s="304"/>
      <c r="AD71" s="303">
        <v>26</v>
      </c>
      <c r="AE71" s="305"/>
      <c r="AF71" s="139"/>
      <c r="AG71" s="140"/>
      <c r="AH71" s="141"/>
      <c r="AI71" s="139"/>
      <c r="AJ71" s="140"/>
      <c r="AK71" s="141"/>
      <c r="AL71" s="119"/>
      <c r="AM71" s="120"/>
      <c r="AN71" s="121"/>
      <c r="AO71" s="119">
        <v>108</v>
      </c>
      <c r="AP71" s="120">
        <v>52</v>
      </c>
      <c r="AQ71" s="121">
        <v>3</v>
      </c>
      <c r="AR71" s="168"/>
      <c r="AS71" s="120"/>
      <c r="AT71" s="121"/>
      <c r="AU71" s="119"/>
      <c r="AV71" s="120"/>
      <c r="AW71" s="121"/>
      <c r="AX71" s="119"/>
      <c r="AY71" s="120"/>
      <c r="AZ71" s="121"/>
      <c r="BA71" s="119"/>
      <c r="BB71" s="120"/>
      <c r="BC71" s="121"/>
      <c r="BD71" s="308">
        <f t="shared" si="16"/>
        <v>3</v>
      </c>
      <c r="BE71" s="309"/>
      <c r="BF71" s="610" t="s">
        <v>145</v>
      </c>
      <c r="BG71" s="611"/>
      <c r="BH71" s="611"/>
      <c r="BI71" s="612"/>
      <c r="BJ71" s="195"/>
      <c r="BK71" s="48">
        <f t="shared" si="3"/>
        <v>108</v>
      </c>
      <c r="BL71" s="50">
        <f t="shared" si="4"/>
        <v>52</v>
      </c>
      <c r="BM71" s="48">
        <f t="shared" si="5"/>
        <v>3</v>
      </c>
      <c r="BO71" s="24"/>
    </row>
    <row r="72" spans="1:67" ht="86.25" customHeight="1" x14ac:dyDescent="0.4">
      <c r="A72" s="196"/>
      <c r="B72" s="594" t="s">
        <v>423</v>
      </c>
      <c r="C72" s="594"/>
      <c r="D72" s="594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755"/>
      <c r="Q72" s="755"/>
      <c r="R72" s="756"/>
      <c r="S72" s="756"/>
      <c r="T72" s="757"/>
      <c r="U72" s="758"/>
      <c r="V72" s="759"/>
      <c r="W72" s="760"/>
      <c r="X72" s="761"/>
      <c r="Y72" s="761"/>
      <c r="Z72" s="755"/>
      <c r="AA72" s="755"/>
      <c r="AB72" s="755"/>
      <c r="AC72" s="755"/>
      <c r="AD72" s="756"/>
      <c r="AE72" s="756"/>
      <c r="AF72" s="197"/>
      <c r="AG72" s="198"/>
      <c r="AH72" s="199"/>
      <c r="AI72" s="197"/>
      <c r="AJ72" s="198"/>
      <c r="AK72" s="199"/>
      <c r="AL72" s="197"/>
      <c r="AM72" s="198"/>
      <c r="AN72" s="199"/>
      <c r="AO72" s="197"/>
      <c r="AP72" s="198"/>
      <c r="AQ72" s="199"/>
      <c r="AR72" s="197"/>
      <c r="AS72" s="198"/>
      <c r="AT72" s="199"/>
      <c r="AU72" s="197"/>
      <c r="AV72" s="198"/>
      <c r="AW72" s="199"/>
      <c r="AX72" s="197"/>
      <c r="AY72" s="198"/>
      <c r="AZ72" s="199"/>
      <c r="BA72" s="197"/>
      <c r="BB72" s="198"/>
      <c r="BC72" s="199"/>
      <c r="BD72" s="608">
        <f t="shared" si="16"/>
        <v>0</v>
      </c>
      <c r="BE72" s="608"/>
      <c r="BF72" s="762"/>
      <c r="BG72" s="762"/>
      <c r="BH72" s="762"/>
      <c r="BI72" s="763"/>
      <c r="BJ72" s="195"/>
      <c r="BK72" s="48"/>
      <c r="BL72" s="50"/>
      <c r="BM72" s="48"/>
    </row>
    <row r="73" spans="1:67" ht="36.75" customHeight="1" x14ac:dyDescent="0.4">
      <c r="A73" s="194" t="s">
        <v>131</v>
      </c>
      <c r="B73" s="595" t="s">
        <v>278</v>
      </c>
      <c r="C73" s="596"/>
      <c r="D73" s="596"/>
      <c r="E73" s="596"/>
      <c r="F73" s="596"/>
      <c r="G73" s="596"/>
      <c r="H73" s="596"/>
      <c r="I73" s="596"/>
      <c r="J73" s="596"/>
      <c r="K73" s="596"/>
      <c r="L73" s="596"/>
      <c r="M73" s="596"/>
      <c r="N73" s="596"/>
      <c r="O73" s="597"/>
      <c r="P73" s="343"/>
      <c r="Q73" s="344"/>
      <c r="R73" s="343"/>
      <c r="S73" s="345"/>
      <c r="T73" s="281"/>
      <c r="U73" s="344"/>
      <c r="V73" s="343"/>
      <c r="W73" s="357"/>
      <c r="X73" s="345"/>
      <c r="Y73" s="344"/>
      <c r="Z73" s="343"/>
      <c r="AA73" s="344"/>
      <c r="AB73" s="343"/>
      <c r="AC73" s="344"/>
      <c r="AD73" s="343"/>
      <c r="AE73" s="345"/>
      <c r="AF73" s="130"/>
      <c r="AG73" s="128"/>
      <c r="AH73" s="129"/>
      <c r="AI73" s="130"/>
      <c r="AJ73" s="128"/>
      <c r="AK73" s="129"/>
      <c r="AL73" s="130"/>
      <c r="AM73" s="128"/>
      <c r="AN73" s="129"/>
      <c r="AO73" s="130"/>
      <c r="AP73" s="128"/>
      <c r="AQ73" s="129"/>
      <c r="AR73" s="130"/>
      <c r="AS73" s="128"/>
      <c r="AT73" s="129"/>
      <c r="AU73" s="130"/>
      <c r="AV73" s="128"/>
      <c r="AW73" s="129"/>
      <c r="AX73" s="130"/>
      <c r="AY73" s="128"/>
      <c r="AZ73" s="129"/>
      <c r="BA73" s="130"/>
      <c r="BB73" s="128"/>
      <c r="BC73" s="129"/>
      <c r="BD73" s="352">
        <f t="shared" si="16"/>
        <v>0</v>
      </c>
      <c r="BE73" s="353"/>
      <c r="BF73" s="615"/>
      <c r="BG73" s="616"/>
      <c r="BH73" s="616"/>
      <c r="BI73" s="617"/>
      <c r="BJ73" s="195"/>
      <c r="BK73" s="48">
        <f t="shared" si="3"/>
        <v>0</v>
      </c>
      <c r="BL73" s="50">
        <f t="shared" si="4"/>
        <v>0</v>
      </c>
      <c r="BM73" s="48">
        <f t="shared" si="5"/>
        <v>0</v>
      </c>
    </row>
    <row r="74" spans="1:67" ht="32.25" customHeight="1" x14ac:dyDescent="0.4">
      <c r="A74" s="106" t="s">
        <v>132</v>
      </c>
      <c r="B74" s="458" t="s">
        <v>279</v>
      </c>
      <c r="C74" s="458"/>
      <c r="D74" s="458"/>
      <c r="E74" s="458"/>
      <c r="F74" s="458"/>
      <c r="G74" s="458"/>
      <c r="H74" s="458"/>
      <c r="I74" s="458"/>
      <c r="J74" s="458"/>
      <c r="K74" s="458"/>
      <c r="L74" s="458"/>
      <c r="M74" s="458"/>
      <c r="N74" s="458"/>
      <c r="O74" s="458"/>
      <c r="P74" s="303">
        <v>2</v>
      </c>
      <c r="Q74" s="568"/>
      <c r="R74" s="303"/>
      <c r="S74" s="305"/>
      <c r="T74" s="281">
        <v>136</v>
      </c>
      <c r="U74" s="344"/>
      <c r="V74" s="343">
        <v>68</v>
      </c>
      <c r="W74" s="357"/>
      <c r="X74" s="305">
        <v>30</v>
      </c>
      <c r="Y74" s="304"/>
      <c r="Z74" s="305"/>
      <c r="AA74" s="304"/>
      <c r="AB74" s="305">
        <v>38</v>
      </c>
      <c r="AC74" s="304"/>
      <c r="AD74" s="305"/>
      <c r="AE74" s="304"/>
      <c r="AF74" s="125"/>
      <c r="AG74" s="126"/>
      <c r="AH74" s="127"/>
      <c r="AI74" s="125">
        <v>136</v>
      </c>
      <c r="AJ74" s="126">
        <v>68</v>
      </c>
      <c r="AK74" s="127">
        <v>3</v>
      </c>
      <c r="AL74" s="125"/>
      <c r="AM74" s="126"/>
      <c r="AN74" s="127"/>
      <c r="AO74" s="119"/>
      <c r="AP74" s="120"/>
      <c r="AQ74" s="121"/>
      <c r="AR74" s="119"/>
      <c r="AS74" s="120"/>
      <c r="AT74" s="121"/>
      <c r="AU74" s="119"/>
      <c r="AV74" s="120"/>
      <c r="AW74" s="121"/>
      <c r="AX74" s="119"/>
      <c r="AY74" s="120"/>
      <c r="AZ74" s="121"/>
      <c r="BA74" s="125"/>
      <c r="BB74" s="128"/>
      <c r="BC74" s="129"/>
      <c r="BD74" s="288">
        <f>AH74+AK74+AN74+AQ74+AT74+AW74+AZ74+BC74</f>
        <v>3</v>
      </c>
      <c r="BE74" s="415"/>
      <c r="BF74" s="613" t="s">
        <v>146</v>
      </c>
      <c r="BG74" s="613"/>
      <c r="BH74" s="613"/>
      <c r="BI74" s="614"/>
      <c r="BJ74" s="195"/>
      <c r="BK74" s="48">
        <f>AF74+AI74+AL74+AO74+AR74+AU74+AX74</f>
        <v>136</v>
      </c>
      <c r="BL74" s="50">
        <f>AG74+AJ74+AM74+AP74+AS74+AV74+AY74+BB74</f>
        <v>68</v>
      </c>
      <c r="BM74" s="48">
        <f>AH74+AK74+AN74+AQ74+AT74+AW74+AZ74</f>
        <v>3</v>
      </c>
    </row>
    <row r="75" spans="1:67" ht="66.75" customHeight="1" x14ac:dyDescent="0.4">
      <c r="A75" s="106" t="s">
        <v>162</v>
      </c>
      <c r="B75" s="294" t="s">
        <v>292</v>
      </c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578"/>
      <c r="P75" s="303"/>
      <c r="Q75" s="304"/>
      <c r="R75" s="303">
        <v>3</v>
      </c>
      <c r="S75" s="305"/>
      <c r="T75" s="306">
        <v>102</v>
      </c>
      <c r="U75" s="304"/>
      <c r="V75" s="303">
        <v>52</v>
      </c>
      <c r="W75" s="307"/>
      <c r="X75" s="305">
        <v>26</v>
      </c>
      <c r="Y75" s="304"/>
      <c r="Z75" s="303"/>
      <c r="AA75" s="304"/>
      <c r="AB75" s="303">
        <v>26</v>
      </c>
      <c r="AC75" s="304"/>
      <c r="AD75" s="303"/>
      <c r="AE75" s="305"/>
      <c r="AF75" s="119"/>
      <c r="AG75" s="120"/>
      <c r="AH75" s="121"/>
      <c r="AI75" s="119"/>
      <c r="AJ75" s="120"/>
      <c r="AK75" s="121"/>
      <c r="AL75" s="119">
        <v>102</v>
      </c>
      <c r="AM75" s="120">
        <v>52</v>
      </c>
      <c r="AN75" s="121">
        <v>3</v>
      </c>
      <c r="AO75" s="119"/>
      <c r="AP75" s="120"/>
      <c r="AQ75" s="121"/>
      <c r="AR75" s="119"/>
      <c r="AS75" s="120"/>
      <c r="AT75" s="121"/>
      <c r="AU75" s="119"/>
      <c r="AV75" s="120"/>
      <c r="AW75" s="121"/>
      <c r="AX75" s="119"/>
      <c r="AY75" s="120"/>
      <c r="AZ75" s="121"/>
      <c r="BA75" s="119"/>
      <c r="BB75" s="120"/>
      <c r="BC75" s="121"/>
      <c r="BD75" s="288">
        <f>AH75+AK75+AN75+AQ75+AT75+AW75+AZ75+BC75</f>
        <v>3</v>
      </c>
      <c r="BE75" s="415"/>
      <c r="BF75" s="358" t="s">
        <v>148</v>
      </c>
      <c r="BG75" s="359"/>
      <c r="BH75" s="359"/>
      <c r="BI75" s="360"/>
      <c r="BJ75" s="195"/>
      <c r="BK75" s="48"/>
      <c r="BL75" s="50"/>
      <c r="BM75" s="48"/>
    </row>
    <row r="76" spans="1:67" ht="32.25" customHeight="1" x14ac:dyDescent="0.4">
      <c r="A76" s="108" t="s">
        <v>248</v>
      </c>
      <c r="B76" s="458" t="s">
        <v>277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8"/>
      <c r="M76" s="458"/>
      <c r="N76" s="458"/>
      <c r="O76" s="458"/>
      <c r="P76" s="303">
        <v>4</v>
      </c>
      <c r="Q76" s="304"/>
      <c r="R76" s="303"/>
      <c r="S76" s="305"/>
      <c r="T76" s="281">
        <v>256</v>
      </c>
      <c r="U76" s="344"/>
      <c r="V76" s="343">
        <v>102</v>
      </c>
      <c r="W76" s="357"/>
      <c r="X76" s="305">
        <v>46</v>
      </c>
      <c r="Y76" s="304"/>
      <c r="Z76" s="303"/>
      <c r="AA76" s="304"/>
      <c r="AB76" s="303">
        <v>56</v>
      </c>
      <c r="AC76" s="304"/>
      <c r="AD76" s="303"/>
      <c r="AE76" s="305"/>
      <c r="AF76" s="119"/>
      <c r="AG76" s="120"/>
      <c r="AH76" s="121"/>
      <c r="AI76" s="119"/>
      <c r="AJ76" s="120"/>
      <c r="AK76" s="121"/>
      <c r="AL76" s="119"/>
      <c r="AM76" s="120"/>
      <c r="AN76" s="121"/>
      <c r="AO76" s="119">
        <v>256</v>
      </c>
      <c r="AP76" s="120">
        <v>102</v>
      </c>
      <c r="AQ76" s="121">
        <v>6</v>
      </c>
      <c r="AR76" s="119"/>
      <c r="AS76" s="120"/>
      <c r="AT76" s="121"/>
      <c r="AU76" s="119"/>
      <c r="AV76" s="120"/>
      <c r="AW76" s="121"/>
      <c r="AX76" s="119"/>
      <c r="AY76" s="120"/>
      <c r="AZ76" s="121"/>
      <c r="BA76" s="119"/>
      <c r="BB76" s="172"/>
      <c r="BC76" s="114"/>
      <c r="BD76" s="288">
        <f t="shared" si="16"/>
        <v>6</v>
      </c>
      <c r="BE76" s="415"/>
      <c r="BF76" s="358" t="s">
        <v>149</v>
      </c>
      <c r="BG76" s="359"/>
      <c r="BH76" s="359"/>
      <c r="BI76" s="360"/>
      <c r="BJ76" s="195"/>
      <c r="BK76" s="48">
        <f t="shared" si="3"/>
        <v>256</v>
      </c>
      <c r="BL76" s="50">
        <f t="shared" si="4"/>
        <v>102</v>
      </c>
      <c r="BM76" s="48">
        <f t="shared" si="5"/>
        <v>6</v>
      </c>
    </row>
    <row r="77" spans="1:67" ht="62.25" customHeight="1" x14ac:dyDescent="0.4">
      <c r="A77" s="106" t="s">
        <v>293</v>
      </c>
      <c r="B77" s="458" t="s">
        <v>280</v>
      </c>
      <c r="C77" s="458"/>
      <c r="D77" s="458"/>
      <c r="E77" s="458"/>
      <c r="F77" s="458"/>
      <c r="G77" s="458"/>
      <c r="H77" s="458"/>
      <c r="I77" s="458"/>
      <c r="J77" s="458"/>
      <c r="K77" s="458"/>
      <c r="L77" s="458"/>
      <c r="M77" s="458"/>
      <c r="N77" s="458"/>
      <c r="O77" s="458"/>
      <c r="P77" s="303"/>
      <c r="Q77" s="304"/>
      <c r="R77" s="303"/>
      <c r="S77" s="305"/>
      <c r="T77" s="306">
        <v>40</v>
      </c>
      <c r="U77" s="304"/>
      <c r="V77" s="303"/>
      <c r="W77" s="307"/>
      <c r="X77" s="305"/>
      <c r="Y77" s="304"/>
      <c r="Z77" s="303"/>
      <c r="AA77" s="304"/>
      <c r="AB77" s="303"/>
      <c r="AC77" s="304"/>
      <c r="AD77" s="303"/>
      <c r="AE77" s="305"/>
      <c r="AF77" s="119"/>
      <c r="AG77" s="120"/>
      <c r="AH77" s="121"/>
      <c r="AI77" s="119"/>
      <c r="AJ77" s="120"/>
      <c r="AK77" s="121"/>
      <c r="AL77" s="119"/>
      <c r="AM77" s="120"/>
      <c r="AN77" s="121"/>
      <c r="AO77" s="119">
        <v>40</v>
      </c>
      <c r="AP77" s="120"/>
      <c r="AQ77" s="121">
        <v>1</v>
      </c>
      <c r="AR77" s="119"/>
      <c r="AS77" s="120"/>
      <c r="AT77" s="121"/>
      <c r="AU77" s="119"/>
      <c r="AV77" s="120"/>
      <c r="AW77" s="121"/>
      <c r="AX77" s="119"/>
      <c r="AY77" s="120"/>
      <c r="AZ77" s="121"/>
      <c r="BA77" s="119"/>
      <c r="BB77" s="172"/>
      <c r="BC77" s="114"/>
      <c r="BD77" s="288">
        <f t="shared" si="16"/>
        <v>1</v>
      </c>
      <c r="BE77" s="415"/>
      <c r="BF77" s="604" t="s">
        <v>461</v>
      </c>
      <c r="BG77" s="354"/>
      <c r="BH77" s="354"/>
      <c r="BI77" s="355"/>
      <c r="BJ77" s="195"/>
      <c r="BK77" s="48">
        <f t="shared" si="3"/>
        <v>40</v>
      </c>
      <c r="BL77" s="50">
        <f t="shared" si="4"/>
        <v>0</v>
      </c>
      <c r="BM77" s="48">
        <f t="shared" si="5"/>
        <v>1</v>
      </c>
    </row>
    <row r="78" spans="1:67" ht="61.5" customHeight="1" x14ac:dyDescent="0.4">
      <c r="A78" s="194" t="s">
        <v>140</v>
      </c>
      <c r="B78" s="450" t="s">
        <v>340</v>
      </c>
      <c r="C78" s="451"/>
      <c r="D78" s="451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2"/>
      <c r="P78" s="343"/>
      <c r="Q78" s="344"/>
      <c r="R78" s="343"/>
      <c r="S78" s="345"/>
      <c r="T78" s="281"/>
      <c r="U78" s="344"/>
      <c r="V78" s="343"/>
      <c r="W78" s="357"/>
      <c r="X78" s="345"/>
      <c r="Y78" s="344"/>
      <c r="Z78" s="343"/>
      <c r="AA78" s="344"/>
      <c r="AB78" s="343"/>
      <c r="AC78" s="344"/>
      <c r="AD78" s="343"/>
      <c r="AE78" s="357"/>
      <c r="AF78" s="119"/>
      <c r="AG78" s="120"/>
      <c r="AH78" s="121"/>
      <c r="AI78" s="171"/>
      <c r="AJ78" s="172"/>
      <c r="AK78" s="114"/>
      <c r="AL78" s="139"/>
      <c r="AM78" s="140"/>
      <c r="AN78" s="141"/>
      <c r="AO78" s="171"/>
      <c r="AP78" s="172"/>
      <c r="AQ78" s="114"/>
      <c r="AR78" s="171"/>
      <c r="AS78" s="172"/>
      <c r="AT78" s="114"/>
      <c r="AU78" s="171"/>
      <c r="AV78" s="172"/>
      <c r="AW78" s="114"/>
      <c r="AX78" s="171"/>
      <c r="AY78" s="172"/>
      <c r="AZ78" s="114"/>
      <c r="BA78" s="171"/>
      <c r="BB78" s="172"/>
      <c r="BC78" s="114"/>
      <c r="BD78" s="169"/>
      <c r="BE78" s="177"/>
      <c r="BF78" s="358"/>
      <c r="BG78" s="359"/>
      <c r="BH78" s="359"/>
      <c r="BI78" s="360"/>
      <c r="BJ78" s="195"/>
      <c r="BK78" s="48"/>
      <c r="BL78" s="50"/>
      <c r="BM78" s="48"/>
    </row>
    <row r="79" spans="1:67" ht="32.25" customHeight="1" x14ac:dyDescent="0.4">
      <c r="A79" s="115" t="s">
        <v>330</v>
      </c>
      <c r="B79" s="458" t="s">
        <v>281</v>
      </c>
      <c r="C79" s="458"/>
      <c r="D79" s="458"/>
      <c r="E79" s="458"/>
      <c r="F79" s="458"/>
      <c r="G79" s="458"/>
      <c r="H79" s="458"/>
      <c r="I79" s="458"/>
      <c r="J79" s="458"/>
      <c r="K79" s="458"/>
      <c r="L79" s="458"/>
      <c r="M79" s="458"/>
      <c r="N79" s="458"/>
      <c r="O79" s="458"/>
      <c r="P79" s="303">
        <v>1</v>
      </c>
      <c r="Q79" s="304"/>
      <c r="R79" s="303"/>
      <c r="S79" s="305"/>
      <c r="T79" s="306">
        <v>102</v>
      </c>
      <c r="U79" s="304"/>
      <c r="V79" s="303">
        <v>52</v>
      </c>
      <c r="W79" s="307"/>
      <c r="X79" s="305">
        <v>20</v>
      </c>
      <c r="Y79" s="304"/>
      <c r="Z79" s="303"/>
      <c r="AA79" s="304"/>
      <c r="AB79" s="303">
        <v>32</v>
      </c>
      <c r="AC79" s="304"/>
      <c r="AD79" s="303"/>
      <c r="AE79" s="305"/>
      <c r="AF79" s="119">
        <v>102</v>
      </c>
      <c r="AG79" s="120">
        <v>52</v>
      </c>
      <c r="AH79" s="121">
        <v>3</v>
      </c>
      <c r="AI79" s="119"/>
      <c r="AJ79" s="120"/>
      <c r="AK79" s="121"/>
      <c r="AL79" s="119"/>
      <c r="AM79" s="120"/>
      <c r="AN79" s="121"/>
      <c r="AO79" s="119"/>
      <c r="AP79" s="120"/>
      <c r="AQ79" s="121"/>
      <c r="AR79" s="119"/>
      <c r="AS79" s="120"/>
      <c r="AT79" s="121"/>
      <c r="AU79" s="119"/>
      <c r="AV79" s="120"/>
      <c r="AW79" s="121"/>
      <c r="AX79" s="119"/>
      <c r="AY79" s="120"/>
      <c r="AZ79" s="121"/>
      <c r="BA79" s="119"/>
      <c r="BB79" s="172"/>
      <c r="BC79" s="114"/>
      <c r="BD79" s="288">
        <f t="shared" ref="BD79" si="17">AH79+AK79+AN79+AQ79+AT79+AW79+AZ79+BC79</f>
        <v>3</v>
      </c>
      <c r="BE79" s="415"/>
      <c r="BF79" s="358" t="s">
        <v>150</v>
      </c>
      <c r="BG79" s="359"/>
      <c r="BH79" s="359"/>
      <c r="BI79" s="360"/>
      <c r="BJ79" s="195"/>
      <c r="BK79" s="48"/>
      <c r="BL79" s="50"/>
      <c r="BM79" s="48"/>
    </row>
    <row r="80" spans="1:67" ht="34.5" customHeight="1" x14ac:dyDescent="0.4">
      <c r="A80" s="106" t="s">
        <v>366</v>
      </c>
      <c r="B80" s="294" t="s">
        <v>290</v>
      </c>
      <c r="C80" s="598"/>
      <c r="D80" s="598"/>
      <c r="E80" s="598"/>
      <c r="F80" s="598"/>
      <c r="G80" s="598"/>
      <c r="H80" s="598"/>
      <c r="I80" s="598"/>
      <c r="J80" s="598"/>
      <c r="K80" s="598"/>
      <c r="L80" s="598"/>
      <c r="M80" s="598"/>
      <c r="N80" s="598"/>
      <c r="O80" s="599"/>
      <c r="P80" s="343">
        <v>1</v>
      </c>
      <c r="Q80" s="344"/>
      <c r="R80" s="343"/>
      <c r="S80" s="345"/>
      <c r="T80" s="281">
        <v>108</v>
      </c>
      <c r="U80" s="344"/>
      <c r="V80" s="343">
        <v>52</v>
      </c>
      <c r="W80" s="357"/>
      <c r="X80" s="345">
        <v>26</v>
      </c>
      <c r="Y80" s="344"/>
      <c r="Z80" s="343"/>
      <c r="AA80" s="344"/>
      <c r="AB80" s="343"/>
      <c r="AC80" s="344"/>
      <c r="AD80" s="343">
        <v>26</v>
      </c>
      <c r="AE80" s="345"/>
      <c r="AF80" s="119">
        <v>108</v>
      </c>
      <c r="AG80" s="120">
        <v>52</v>
      </c>
      <c r="AH80" s="121">
        <v>3</v>
      </c>
      <c r="AI80" s="171"/>
      <c r="AJ80" s="172"/>
      <c r="AK80" s="114"/>
      <c r="AL80" s="139"/>
      <c r="AM80" s="140"/>
      <c r="AN80" s="141"/>
      <c r="AO80" s="171"/>
      <c r="AP80" s="172"/>
      <c r="AQ80" s="114"/>
      <c r="AR80" s="171"/>
      <c r="AS80" s="172"/>
      <c r="AT80" s="114"/>
      <c r="AU80" s="171"/>
      <c r="AV80" s="172"/>
      <c r="AW80" s="114"/>
      <c r="AX80" s="171"/>
      <c r="AY80" s="172"/>
      <c r="AZ80" s="114"/>
      <c r="BA80" s="171"/>
      <c r="BB80" s="172"/>
      <c r="BC80" s="114"/>
      <c r="BD80" s="288">
        <f>AH80+AK80+AN80+AQ80+AT80+AW80+AZ80+BC80</f>
        <v>3</v>
      </c>
      <c r="BE80" s="415"/>
      <c r="BF80" s="358" t="s">
        <v>310</v>
      </c>
      <c r="BG80" s="359"/>
      <c r="BH80" s="359"/>
      <c r="BI80" s="360"/>
      <c r="BJ80" s="195"/>
      <c r="BK80" s="48">
        <f>AF80+AI80+AL80+AO80+AR80+AU80+AX80</f>
        <v>108</v>
      </c>
      <c r="BL80" s="50">
        <f>AG80+AJ80+AM80+AP80+AS80+AV80+AY80+BB80</f>
        <v>52</v>
      </c>
      <c r="BM80" s="48">
        <f>AH80+AK80+AN80+AQ80+AT80+AW80+AZ80</f>
        <v>3</v>
      </c>
    </row>
    <row r="81" spans="1:65" ht="66.75" customHeight="1" x14ac:dyDescent="0.4">
      <c r="A81" s="115" t="s">
        <v>406</v>
      </c>
      <c r="B81" s="294" t="s">
        <v>285</v>
      </c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578"/>
      <c r="P81" s="343"/>
      <c r="Q81" s="344"/>
      <c r="R81" s="343">
        <v>1</v>
      </c>
      <c r="S81" s="345"/>
      <c r="T81" s="281">
        <v>94</v>
      </c>
      <c r="U81" s="344"/>
      <c r="V81" s="303">
        <v>36</v>
      </c>
      <c r="W81" s="307"/>
      <c r="X81" s="305">
        <v>14</v>
      </c>
      <c r="Y81" s="304"/>
      <c r="Z81" s="303"/>
      <c r="AA81" s="304"/>
      <c r="AB81" s="303">
        <v>22</v>
      </c>
      <c r="AC81" s="304"/>
      <c r="AD81" s="303"/>
      <c r="AE81" s="305"/>
      <c r="AF81" s="171">
        <v>94</v>
      </c>
      <c r="AG81" s="172">
        <v>36</v>
      </c>
      <c r="AH81" s="114">
        <v>3</v>
      </c>
      <c r="AI81" s="119"/>
      <c r="AJ81" s="120"/>
      <c r="AK81" s="121"/>
      <c r="AL81" s="171"/>
      <c r="AM81" s="172"/>
      <c r="AN81" s="114"/>
      <c r="AO81" s="171"/>
      <c r="AP81" s="172"/>
      <c r="AQ81" s="114"/>
      <c r="AR81" s="171"/>
      <c r="AS81" s="172"/>
      <c r="AT81" s="114"/>
      <c r="AU81" s="171"/>
      <c r="AV81" s="172"/>
      <c r="AW81" s="114"/>
      <c r="AX81" s="171"/>
      <c r="AY81" s="172"/>
      <c r="AZ81" s="114"/>
      <c r="BA81" s="171"/>
      <c r="BB81" s="172"/>
      <c r="BC81" s="114"/>
      <c r="BD81" s="281">
        <f>AH81+AK81+AN81+AQ81+AT81+AW81+AZ81+BC81</f>
        <v>3</v>
      </c>
      <c r="BE81" s="357"/>
      <c r="BF81" s="358" t="s">
        <v>311</v>
      </c>
      <c r="BG81" s="359"/>
      <c r="BH81" s="359"/>
      <c r="BI81" s="360"/>
      <c r="BJ81" s="195"/>
      <c r="BK81" s="48">
        <f>AF81+AI81+AL81+AO81+AR81+AU81+AX81</f>
        <v>94</v>
      </c>
      <c r="BL81" s="50">
        <f>AG81+AJ81+AM81+AP81+AS81+AV81+AY81+BB81</f>
        <v>36</v>
      </c>
      <c r="BM81" s="48">
        <f>AH81+AK81+AN81+AQ81+AT81+AW81+AZ81</f>
        <v>3</v>
      </c>
    </row>
    <row r="82" spans="1:65" ht="25.5" customHeight="1" x14ac:dyDescent="0.4">
      <c r="A82" s="200"/>
      <c r="B82" s="764" t="s">
        <v>190</v>
      </c>
      <c r="C82" s="764"/>
      <c r="D82" s="764"/>
      <c r="E82" s="764"/>
      <c r="F82" s="764"/>
      <c r="G82" s="764"/>
      <c r="H82" s="764"/>
      <c r="I82" s="764"/>
      <c r="J82" s="764"/>
      <c r="K82" s="764"/>
      <c r="L82" s="764"/>
      <c r="M82" s="764"/>
      <c r="N82" s="764"/>
      <c r="O82" s="764"/>
      <c r="P82" s="606"/>
      <c r="Q82" s="606"/>
      <c r="R82" s="607"/>
      <c r="S82" s="607"/>
      <c r="T82" s="765"/>
      <c r="U82" s="766"/>
      <c r="V82" s="767"/>
      <c r="W82" s="768"/>
      <c r="X82" s="769"/>
      <c r="Y82" s="769"/>
      <c r="Z82" s="606"/>
      <c r="AA82" s="606"/>
      <c r="AB82" s="606"/>
      <c r="AC82" s="606"/>
      <c r="AD82" s="607"/>
      <c r="AE82" s="607"/>
      <c r="AF82" s="201"/>
      <c r="AG82" s="202"/>
      <c r="AH82" s="203"/>
      <c r="AI82" s="201"/>
      <c r="AJ82" s="202"/>
      <c r="AK82" s="203"/>
      <c r="AL82" s="201"/>
      <c r="AM82" s="202"/>
      <c r="AN82" s="203"/>
      <c r="AO82" s="201"/>
      <c r="AP82" s="202"/>
      <c r="AQ82" s="203"/>
      <c r="AR82" s="201"/>
      <c r="AS82" s="202"/>
      <c r="AT82" s="203"/>
      <c r="AU82" s="201"/>
      <c r="AV82" s="202"/>
      <c r="AW82" s="203"/>
      <c r="AX82" s="201"/>
      <c r="AY82" s="202"/>
      <c r="AZ82" s="203"/>
      <c r="BA82" s="201"/>
      <c r="BB82" s="202"/>
      <c r="BC82" s="203"/>
      <c r="BD82" s="608">
        <f t="shared" ref="BD82" si="18">AH82+AK82+AN82+AQ82+AT82+AW82+AZ82+BC82</f>
        <v>0</v>
      </c>
      <c r="BE82" s="608"/>
      <c r="BF82" s="609"/>
      <c r="BG82" s="609"/>
      <c r="BH82" s="609"/>
      <c r="BI82" s="609"/>
      <c r="BJ82" s="195"/>
      <c r="BK82" s="48"/>
      <c r="BL82" s="50"/>
      <c r="BM82" s="48"/>
    </row>
    <row r="83" spans="1:65" ht="32.25" customHeight="1" x14ac:dyDescent="0.4">
      <c r="A83" s="194" t="s">
        <v>196</v>
      </c>
      <c r="B83" s="450" t="s">
        <v>296</v>
      </c>
      <c r="C83" s="451"/>
      <c r="D83" s="451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2"/>
      <c r="P83" s="343"/>
      <c r="Q83" s="344"/>
      <c r="R83" s="343"/>
      <c r="S83" s="345"/>
      <c r="T83" s="281"/>
      <c r="U83" s="344"/>
      <c r="V83" s="343"/>
      <c r="W83" s="357"/>
      <c r="X83" s="345"/>
      <c r="Y83" s="344"/>
      <c r="Z83" s="343"/>
      <c r="AA83" s="344"/>
      <c r="AB83" s="343"/>
      <c r="AC83" s="344"/>
      <c r="AD83" s="343"/>
      <c r="AE83" s="357"/>
      <c r="AF83" s="119"/>
      <c r="AG83" s="120"/>
      <c r="AH83" s="121"/>
      <c r="AI83" s="171"/>
      <c r="AJ83" s="172"/>
      <c r="AK83" s="114"/>
      <c r="AL83" s="139"/>
      <c r="AM83" s="140"/>
      <c r="AN83" s="141"/>
      <c r="AO83" s="171"/>
      <c r="AP83" s="172"/>
      <c r="AQ83" s="114"/>
      <c r="AR83" s="171"/>
      <c r="AS83" s="172"/>
      <c r="AT83" s="114"/>
      <c r="AU83" s="171"/>
      <c r="AV83" s="172"/>
      <c r="AW83" s="114"/>
      <c r="AX83" s="171"/>
      <c r="AY83" s="172"/>
      <c r="AZ83" s="114"/>
      <c r="BA83" s="171"/>
      <c r="BB83" s="172"/>
      <c r="BC83" s="114"/>
      <c r="BD83" s="169"/>
      <c r="BE83" s="177"/>
      <c r="BF83" s="358"/>
      <c r="BG83" s="359"/>
      <c r="BH83" s="359"/>
      <c r="BI83" s="360"/>
      <c r="BJ83" s="195"/>
      <c r="BK83" s="48"/>
      <c r="BL83" s="50"/>
      <c r="BM83" s="48"/>
    </row>
    <row r="84" spans="1:65" ht="57" customHeight="1" x14ac:dyDescent="0.4">
      <c r="A84" s="106" t="s">
        <v>331</v>
      </c>
      <c r="B84" s="294" t="s">
        <v>343</v>
      </c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578"/>
      <c r="P84" s="343">
        <v>7</v>
      </c>
      <c r="Q84" s="344"/>
      <c r="R84" s="343"/>
      <c r="S84" s="345"/>
      <c r="T84" s="281">
        <v>202</v>
      </c>
      <c r="U84" s="344"/>
      <c r="V84" s="303">
        <v>80</v>
      </c>
      <c r="W84" s="307"/>
      <c r="X84" s="306">
        <v>42</v>
      </c>
      <c r="Y84" s="304"/>
      <c r="Z84" s="303"/>
      <c r="AA84" s="304"/>
      <c r="AB84" s="303">
        <v>38</v>
      </c>
      <c r="AC84" s="304"/>
      <c r="AD84" s="303"/>
      <c r="AE84" s="307"/>
      <c r="AF84" s="119"/>
      <c r="AG84" s="120"/>
      <c r="AH84" s="121"/>
      <c r="AI84" s="119"/>
      <c r="AJ84" s="120"/>
      <c r="AK84" s="121"/>
      <c r="AL84" s="119"/>
      <c r="AM84" s="120"/>
      <c r="AN84" s="121"/>
      <c r="AO84" s="211"/>
      <c r="AP84" s="212"/>
      <c r="AQ84" s="114"/>
      <c r="AR84" s="211"/>
      <c r="AS84" s="212"/>
      <c r="AT84" s="114"/>
      <c r="AU84" s="211"/>
      <c r="AV84" s="212"/>
      <c r="AW84" s="114"/>
      <c r="AX84" s="211">
        <v>202</v>
      </c>
      <c r="AY84" s="212">
        <v>80</v>
      </c>
      <c r="AZ84" s="114">
        <v>6</v>
      </c>
      <c r="BA84" s="171"/>
      <c r="BB84" s="172"/>
      <c r="BC84" s="114"/>
      <c r="BD84" s="288">
        <f>AH84+AK84+AN84+AQ84+AT84+AW84+AZ84+BC84</f>
        <v>6</v>
      </c>
      <c r="BE84" s="415"/>
      <c r="BF84" s="358" t="s">
        <v>312</v>
      </c>
      <c r="BG84" s="359"/>
      <c r="BH84" s="359"/>
      <c r="BI84" s="360"/>
      <c r="BJ84" s="195"/>
      <c r="BK84" s="48">
        <f>AF84+AI84+AL84+AO84+AR84+AU84+AX84</f>
        <v>202</v>
      </c>
      <c r="BL84" s="50">
        <f>AG84+AJ84+AM84+AP84+AS84+AV84+AY84+BB84</f>
        <v>80</v>
      </c>
      <c r="BM84" s="48">
        <f>AH84+AK84+AN84+AQ84+AT84+AW84+AZ84</f>
        <v>6</v>
      </c>
    </row>
    <row r="85" spans="1:65" ht="66.75" customHeight="1" x14ac:dyDescent="0.4">
      <c r="A85" s="106" t="s">
        <v>332</v>
      </c>
      <c r="B85" s="294" t="s">
        <v>344</v>
      </c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578"/>
      <c r="P85" s="303">
        <v>7</v>
      </c>
      <c r="Q85" s="304"/>
      <c r="R85" s="566"/>
      <c r="S85" s="567"/>
      <c r="T85" s="306">
        <v>202</v>
      </c>
      <c r="U85" s="304"/>
      <c r="V85" s="303">
        <v>80</v>
      </c>
      <c r="W85" s="307"/>
      <c r="X85" s="306">
        <v>36</v>
      </c>
      <c r="Y85" s="304"/>
      <c r="Z85" s="303"/>
      <c r="AA85" s="304"/>
      <c r="AB85" s="303">
        <v>16</v>
      </c>
      <c r="AC85" s="304"/>
      <c r="AD85" s="303">
        <v>28</v>
      </c>
      <c r="AE85" s="307"/>
      <c r="AF85" s="119"/>
      <c r="AG85" s="120"/>
      <c r="AH85" s="121"/>
      <c r="AI85" s="119"/>
      <c r="AJ85" s="120"/>
      <c r="AK85" s="121"/>
      <c r="AL85" s="119"/>
      <c r="AM85" s="120"/>
      <c r="AN85" s="121"/>
      <c r="AO85" s="119"/>
      <c r="AP85" s="120"/>
      <c r="AQ85" s="121"/>
      <c r="AR85" s="119"/>
      <c r="AS85" s="120"/>
      <c r="AT85" s="121"/>
      <c r="AU85" s="119"/>
      <c r="AV85" s="120"/>
      <c r="AW85" s="121"/>
      <c r="AX85" s="119">
        <v>202</v>
      </c>
      <c r="AY85" s="120">
        <v>80</v>
      </c>
      <c r="AZ85" s="121">
        <v>6</v>
      </c>
      <c r="BA85" s="119"/>
      <c r="BB85" s="172"/>
      <c r="BC85" s="114"/>
      <c r="BD85" s="288">
        <f>AH85+AK85+AN85+AQ85+AT85+AW85+AZ85+BC85</f>
        <v>6</v>
      </c>
      <c r="BE85" s="415"/>
      <c r="BF85" s="358" t="s">
        <v>317</v>
      </c>
      <c r="BG85" s="359"/>
      <c r="BH85" s="359"/>
      <c r="BI85" s="360"/>
      <c r="BJ85" s="195"/>
      <c r="BK85" s="48">
        <f>AF85+AI85+AL85+AO85+AR85+AU85+AX85</f>
        <v>202</v>
      </c>
      <c r="BL85" s="50">
        <f>AG85+AJ85+AM85+AP85+AS85+AV85+AY85+BB85</f>
        <v>80</v>
      </c>
      <c r="BM85" s="48">
        <f>AH85+AK85+AN85+AQ85+AT85+AW85+AZ85</f>
        <v>6</v>
      </c>
    </row>
    <row r="86" spans="1:65" ht="57" customHeight="1" x14ac:dyDescent="0.4">
      <c r="A86" s="194" t="s">
        <v>197</v>
      </c>
      <c r="B86" s="450" t="s">
        <v>333</v>
      </c>
      <c r="C86" s="451"/>
      <c r="D86" s="451"/>
      <c r="E86" s="451"/>
      <c r="F86" s="451"/>
      <c r="G86" s="451"/>
      <c r="H86" s="451"/>
      <c r="I86" s="451"/>
      <c r="J86" s="451"/>
      <c r="K86" s="451"/>
      <c r="L86" s="451"/>
      <c r="M86" s="451"/>
      <c r="N86" s="451"/>
      <c r="O86" s="452"/>
      <c r="P86" s="566"/>
      <c r="Q86" s="568"/>
      <c r="R86" s="566"/>
      <c r="S86" s="567"/>
      <c r="T86" s="585"/>
      <c r="U86" s="567"/>
      <c r="V86" s="566"/>
      <c r="W86" s="586"/>
      <c r="X86" s="567"/>
      <c r="Y86" s="567"/>
      <c r="Z86" s="566"/>
      <c r="AA86" s="567"/>
      <c r="AB86" s="566"/>
      <c r="AC86" s="567"/>
      <c r="AD86" s="566"/>
      <c r="AE86" s="567"/>
      <c r="AF86" s="119"/>
      <c r="AG86" s="120"/>
      <c r="AH86" s="121"/>
      <c r="AI86" s="119"/>
      <c r="AJ86" s="120"/>
      <c r="AK86" s="121"/>
      <c r="AL86" s="119"/>
      <c r="AM86" s="120"/>
      <c r="AN86" s="121"/>
      <c r="AO86" s="119"/>
      <c r="AP86" s="120"/>
      <c r="AQ86" s="121"/>
      <c r="AR86" s="119"/>
      <c r="AS86" s="120"/>
      <c r="AT86" s="121"/>
      <c r="AU86" s="119"/>
      <c r="AV86" s="120"/>
      <c r="AW86" s="121"/>
      <c r="AX86" s="119"/>
      <c r="AY86" s="120"/>
      <c r="AZ86" s="121"/>
      <c r="BA86" s="119"/>
      <c r="BB86" s="172"/>
      <c r="BC86" s="114"/>
      <c r="BD86" s="169"/>
      <c r="BE86" s="177"/>
      <c r="BF86" s="358"/>
      <c r="BG86" s="359"/>
      <c r="BH86" s="359"/>
      <c r="BI86" s="360"/>
      <c r="BJ86" s="195"/>
      <c r="BK86" s="48"/>
      <c r="BL86" s="50"/>
      <c r="BM86" s="48"/>
    </row>
    <row r="87" spans="1:65" ht="66" customHeight="1" x14ac:dyDescent="0.4">
      <c r="A87" s="108" t="s">
        <v>297</v>
      </c>
      <c r="B87" s="294" t="s">
        <v>294</v>
      </c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578"/>
      <c r="P87" s="303">
        <v>7</v>
      </c>
      <c r="Q87" s="304"/>
      <c r="R87" s="303"/>
      <c r="S87" s="305"/>
      <c r="T87" s="306">
        <v>108</v>
      </c>
      <c r="U87" s="304"/>
      <c r="V87" s="303">
        <v>52</v>
      </c>
      <c r="W87" s="307"/>
      <c r="X87" s="305">
        <v>20</v>
      </c>
      <c r="Y87" s="304"/>
      <c r="Z87" s="303"/>
      <c r="AA87" s="304"/>
      <c r="AB87" s="303">
        <v>10</v>
      </c>
      <c r="AC87" s="304"/>
      <c r="AD87" s="303">
        <v>22</v>
      </c>
      <c r="AE87" s="305"/>
      <c r="AF87" s="119"/>
      <c r="AG87" s="120"/>
      <c r="AH87" s="121"/>
      <c r="AI87" s="119"/>
      <c r="AJ87" s="120"/>
      <c r="AK87" s="121"/>
      <c r="AL87" s="119"/>
      <c r="AM87" s="120"/>
      <c r="AN87" s="121"/>
      <c r="AO87" s="119"/>
      <c r="AP87" s="120"/>
      <c r="AQ87" s="121"/>
      <c r="AR87" s="119"/>
      <c r="AS87" s="120"/>
      <c r="AT87" s="121"/>
      <c r="AU87" s="119"/>
      <c r="AV87" s="120"/>
      <c r="AW87" s="121"/>
      <c r="AX87" s="119">
        <v>108</v>
      </c>
      <c r="AY87" s="120">
        <v>52</v>
      </c>
      <c r="AZ87" s="121">
        <v>3</v>
      </c>
      <c r="BA87" s="119"/>
      <c r="BB87" s="120"/>
      <c r="BC87" s="121"/>
      <c r="BD87" s="288">
        <f>AH87+AK87+AN87+AQ87+AT87+AW87+AZ87+BC87</f>
        <v>3</v>
      </c>
      <c r="BE87" s="415"/>
      <c r="BF87" s="358" t="s">
        <v>313</v>
      </c>
      <c r="BG87" s="359"/>
      <c r="BH87" s="359"/>
      <c r="BI87" s="360"/>
      <c r="BJ87" s="195"/>
      <c r="BK87" s="48">
        <f>AF87+AI87+AL87+AO87+AR87+AU87+AX87</f>
        <v>108</v>
      </c>
      <c r="BL87" s="50">
        <f>AG87+AJ87+AM87+AP87+AS87+AV87+AY87+BB87</f>
        <v>52</v>
      </c>
      <c r="BM87" s="48">
        <f>AH87+AK87+AN87+AQ87+AT87+AW87+AZ87</f>
        <v>3</v>
      </c>
    </row>
    <row r="88" spans="1:65" ht="63.75" customHeight="1" x14ac:dyDescent="0.4">
      <c r="A88" s="106" t="s">
        <v>298</v>
      </c>
      <c r="B88" s="458" t="s">
        <v>282</v>
      </c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8"/>
      <c r="P88" s="343"/>
      <c r="Q88" s="344"/>
      <c r="R88" s="343">
        <v>7</v>
      </c>
      <c r="S88" s="345"/>
      <c r="T88" s="281">
        <v>102</v>
      </c>
      <c r="U88" s="344"/>
      <c r="V88" s="343">
        <v>50</v>
      </c>
      <c r="W88" s="357"/>
      <c r="X88" s="305">
        <v>16</v>
      </c>
      <c r="Y88" s="304"/>
      <c r="Z88" s="303">
        <v>34</v>
      </c>
      <c r="AA88" s="304"/>
      <c r="AB88" s="343"/>
      <c r="AC88" s="344"/>
      <c r="AD88" s="343"/>
      <c r="AE88" s="345"/>
      <c r="AF88" s="171"/>
      <c r="AG88" s="172"/>
      <c r="AH88" s="114"/>
      <c r="AI88" s="171"/>
      <c r="AJ88" s="172"/>
      <c r="AK88" s="114"/>
      <c r="AL88" s="171"/>
      <c r="AM88" s="172"/>
      <c r="AN88" s="114"/>
      <c r="AO88" s="171"/>
      <c r="AP88" s="172"/>
      <c r="AQ88" s="114"/>
      <c r="AR88" s="171"/>
      <c r="AS88" s="172"/>
      <c r="AT88" s="114"/>
      <c r="AU88" s="171"/>
      <c r="AV88" s="172"/>
      <c r="AW88" s="114"/>
      <c r="AX88" s="171">
        <v>102</v>
      </c>
      <c r="AY88" s="172">
        <v>50</v>
      </c>
      <c r="AZ88" s="114">
        <v>3</v>
      </c>
      <c r="BA88" s="171"/>
      <c r="BB88" s="172"/>
      <c r="BC88" s="114"/>
      <c r="BD88" s="288">
        <f t="shared" si="16"/>
        <v>3</v>
      </c>
      <c r="BE88" s="415"/>
      <c r="BF88" s="358" t="s">
        <v>314</v>
      </c>
      <c r="BG88" s="359"/>
      <c r="BH88" s="359"/>
      <c r="BI88" s="360"/>
      <c r="BJ88" s="195"/>
      <c r="BK88" s="48">
        <f t="shared" si="3"/>
        <v>102</v>
      </c>
      <c r="BL88" s="50">
        <f t="shared" si="4"/>
        <v>50</v>
      </c>
      <c r="BM88" s="48">
        <f t="shared" si="5"/>
        <v>3</v>
      </c>
    </row>
    <row r="89" spans="1:65" ht="36" hidden="1" customHeight="1" x14ac:dyDescent="0.4">
      <c r="A89" s="106"/>
      <c r="B89" s="595" t="s">
        <v>190</v>
      </c>
      <c r="C89" s="596"/>
      <c r="D89" s="596"/>
      <c r="E89" s="596"/>
      <c r="F89" s="596"/>
      <c r="G89" s="596"/>
      <c r="H89" s="596"/>
      <c r="I89" s="596"/>
      <c r="J89" s="596"/>
      <c r="K89" s="596"/>
      <c r="L89" s="596"/>
      <c r="M89" s="596"/>
      <c r="N89" s="596"/>
      <c r="O89" s="597"/>
      <c r="P89" s="343"/>
      <c r="Q89" s="344"/>
      <c r="R89" s="343"/>
      <c r="S89" s="345"/>
      <c r="T89" s="281"/>
      <c r="U89" s="344"/>
      <c r="V89" s="343"/>
      <c r="W89" s="357"/>
      <c r="X89" s="345"/>
      <c r="Y89" s="344"/>
      <c r="Z89" s="343"/>
      <c r="AA89" s="344"/>
      <c r="AB89" s="343"/>
      <c r="AC89" s="344"/>
      <c r="AD89" s="343"/>
      <c r="AE89" s="345"/>
      <c r="AF89" s="171"/>
      <c r="AG89" s="172"/>
      <c r="AH89" s="114"/>
      <c r="AI89" s="171"/>
      <c r="AJ89" s="172"/>
      <c r="AK89" s="114"/>
      <c r="AL89" s="171"/>
      <c r="AM89" s="172"/>
      <c r="AN89" s="114"/>
      <c r="AO89" s="171"/>
      <c r="AP89" s="172"/>
      <c r="AQ89" s="114"/>
      <c r="AR89" s="171"/>
      <c r="AS89" s="172"/>
      <c r="AT89" s="114"/>
      <c r="AU89" s="171"/>
      <c r="AV89" s="172"/>
      <c r="AW89" s="114"/>
      <c r="AX89" s="171"/>
      <c r="AY89" s="172"/>
      <c r="AZ89" s="114"/>
      <c r="BA89" s="171"/>
      <c r="BB89" s="172"/>
      <c r="BC89" s="114"/>
      <c r="BD89" s="288">
        <f t="shared" si="16"/>
        <v>0</v>
      </c>
      <c r="BE89" s="415"/>
      <c r="BF89" s="358"/>
      <c r="BG89" s="359"/>
      <c r="BH89" s="359"/>
      <c r="BI89" s="360"/>
      <c r="BJ89" s="195"/>
      <c r="BK89" s="48">
        <f t="shared" si="3"/>
        <v>0</v>
      </c>
      <c r="BL89" s="50">
        <f t="shared" si="4"/>
        <v>0</v>
      </c>
      <c r="BM89" s="48">
        <f t="shared" si="5"/>
        <v>0</v>
      </c>
    </row>
    <row r="90" spans="1:65" ht="58.5" customHeight="1" x14ac:dyDescent="0.4">
      <c r="A90" s="147" t="s">
        <v>198</v>
      </c>
      <c r="B90" s="450" t="s">
        <v>350</v>
      </c>
      <c r="C90" s="451"/>
      <c r="D90" s="451"/>
      <c r="E90" s="451"/>
      <c r="F90" s="451"/>
      <c r="G90" s="451"/>
      <c r="H90" s="451"/>
      <c r="I90" s="451"/>
      <c r="J90" s="451"/>
      <c r="K90" s="451"/>
      <c r="L90" s="451"/>
      <c r="M90" s="451"/>
      <c r="N90" s="451"/>
      <c r="O90" s="452"/>
      <c r="P90" s="303"/>
      <c r="Q90" s="304"/>
      <c r="R90" s="303"/>
      <c r="S90" s="305"/>
      <c r="T90" s="306"/>
      <c r="U90" s="304"/>
      <c r="V90" s="303"/>
      <c r="W90" s="307"/>
      <c r="X90" s="305"/>
      <c r="Y90" s="304"/>
      <c r="Z90" s="303"/>
      <c r="AA90" s="304"/>
      <c r="AB90" s="303"/>
      <c r="AC90" s="304"/>
      <c r="AD90" s="303"/>
      <c r="AE90" s="305"/>
      <c r="AF90" s="119"/>
      <c r="AG90" s="120"/>
      <c r="AH90" s="121"/>
      <c r="AI90" s="119"/>
      <c r="AJ90" s="120"/>
      <c r="AK90" s="121"/>
      <c r="AL90" s="119"/>
      <c r="AM90" s="120"/>
      <c r="AN90" s="121"/>
      <c r="AO90" s="119"/>
      <c r="AP90" s="120"/>
      <c r="AQ90" s="121"/>
      <c r="AR90" s="119"/>
      <c r="AS90" s="120"/>
      <c r="AT90" s="121"/>
      <c r="AU90" s="119"/>
      <c r="AV90" s="120"/>
      <c r="AW90" s="146"/>
      <c r="AX90" s="119"/>
      <c r="AY90" s="120"/>
      <c r="AZ90" s="121"/>
      <c r="BA90" s="119"/>
      <c r="BB90" s="120"/>
      <c r="BC90" s="121"/>
      <c r="BD90" s="352">
        <f>AH90+AK90+AN90+AQ90+AT90+AW90+AZ90+BC90</f>
        <v>0</v>
      </c>
      <c r="BE90" s="353"/>
      <c r="BF90" s="358"/>
      <c r="BG90" s="359"/>
      <c r="BH90" s="359"/>
      <c r="BI90" s="360"/>
      <c r="BJ90" s="195"/>
      <c r="BK90" s="48">
        <f>AF90+AI90+AL90+AO90+AR90+AU90+AX90</f>
        <v>0</v>
      </c>
      <c r="BL90" s="50">
        <f>AG90+AJ90+AM90+AP90+AS90+AV90+AY90+BB90</f>
        <v>0</v>
      </c>
      <c r="BM90" s="48">
        <f>AH90+AK90+AN90+AQ90+AT90+AW90+AZ90</f>
        <v>0</v>
      </c>
    </row>
    <row r="91" spans="1:65" ht="38.25" customHeight="1" x14ac:dyDescent="0.4">
      <c r="A91" s="108" t="s">
        <v>328</v>
      </c>
      <c r="B91" s="294" t="s">
        <v>286</v>
      </c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578"/>
      <c r="P91" s="303">
        <v>3</v>
      </c>
      <c r="Q91" s="304"/>
      <c r="R91" s="303">
        <v>4</v>
      </c>
      <c r="S91" s="305"/>
      <c r="T91" s="306">
        <v>238</v>
      </c>
      <c r="U91" s="304"/>
      <c r="V91" s="303">
        <v>120</v>
      </c>
      <c r="W91" s="307"/>
      <c r="X91" s="305"/>
      <c r="Y91" s="304"/>
      <c r="Z91" s="303"/>
      <c r="AA91" s="304"/>
      <c r="AB91" s="303">
        <v>120</v>
      </c>
      <c r="AC91" s="304"/>
      <c r="AD91" s="303"/>
      <c r="AE91" s="305"/>
      <c r="AF91" s="119"/>
      <c r="AG91" s="120"/>
      <c r="AH91" s="121"/>
      <c r="AI91" s="119"/>
      <c r="AJ91" s="120"/>
      <c r="AK91" s="121"/>
      <c r="AL91" s="119">
        <v>136</v>
      </c>
      <c r="AM91" s="120">
        <v>68</v>
      </c>
      <c r="AN91" s="121">
        <v>3</v>
      </c>
      <c r="AO91" s="119">
        <v>102</v>
      </c>
      <c r="AP91" s="120">
        <v>52</v>
      </c>
      <c r="AQ91" s="121">
        <v>3</v>
      </c>
      <c r="AR91" s="119"/>
      <c r="AS91" s="120"/>
      <c r="AT91" s="121"/>
      <c r="AU91" s="119"/>
      <c r="AV91" s="120"/>
      <c r="AW91" s="121"/>
      <c r="AX91" s="119"/>
      <c r="AY91" s="120"/>
      <c r="AZ91" s="121"/>
      <c r="BA91" s="119"/>
      <c r="BB91" s="120"/>
      <c r="BC91" s="121"/>
      <c r="BD91" s="288">
        <f>AH91+AK91+AN91+AQ91+AT91+AW91+AZ91+BC91</f>
        <v>6</v>
      </c>
      <c r="BE91" s="415"/>
      <c r="BF91" s="358" t="s">
        <v>315</v>
      </c>
      <c r="BG91" s="359"/>
      <c r="BH91" s="359"/>
      <c r="BI91" s="360"/>
      <c r="BJ91" s="195"/>
      <c r="BK91" s="48">
        <f>AF91+AI91+AL91+AO91+AR91+AU91+AX91</f>
        <v>238</v>
      </c>
      <c r="BL91" s="50">
        <f>AG91+AJ91+AM91+AP91+AS91+AV91+AY91+BB91</f>
        <v>120</v>
      </c>
      <c r="BM91" s="48">
        <f>AH91+AK91+AN91+AQ91+AT91+AW91+AZ91</f>
        <v>6</v>
      </c>
    </row>
    <row r="92" spans="1:65" ht="62.25" customHeight="1" x14ac:dyDescent="0.4">
      <c r="A92" s="108" t="s">
        <v>329</v>
      </c>
      <c r="B92" s="294" t="s">
        <v>304</v>
      </c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578"/>
      <c r="P92" s="303">
        <v>6</v>
      </c>
      <c r="Q92" s="304"/>
      <c r="R92" s="303">
        <v>5</v>
      </c>
      <c r="S92" s="305"/>
      <c r="T92" s="281">
        <v>244</v>
      </c>
      <c r="U92" s="344"/>
      <c r="V92" s="343">
        <f>AS92+AV92</f>
        <v>122</v>
      </c>
      <c r="W92" s="357"/>
      <c r="X92" s="305"/>
      <c r="Y92" s="304"/>
      <c r="Z92" s="303"/>
      <c r="AA92" s="304"/>
      <c r="AB92" s="303">
        <v>122</v>
      </c>
      <c r="AC92" s="304"/>
      <c r="AD92" s="303"/>
      <c r="AE92" s="305"/>
      <c r="AF92" s="119"/>
      <c r="AG92" s="120"/>
      <c r="AH92" s="121"/>
      <c r="AI92" s="119"/>
      <c r="AJ92" s="120"/>
      <c r="AK92" s="121"/>
      <c r="AL92" s="119"/>
      <c r="AM92" s="120"/>
      <c r="AN92" s="121"/>
      <c r="AO92" s="119"/>
      <c r="AP92" s="120"/>
      <c r="AQ92" s="121"/>
      <c r="AR92" s="119">
        <v>108</v>
      </c>
      <c r="AS92" s="120">
        <v>54</v>
      </c>
      <c r="AT92" s="121">
        <v>3</v>
      </c>
      <c r="AU92" s="119">
        <v>136</v>
      </c>
      <c r="AV92" s="120">
        <v>68</v>
      </c>
      <c r="AW92" s="121">
        <v>3</v>
      </c>
      <c r="AX92" s="119"/>
      <c r="AY92" s="120"/>
      <c r="AZ92" s="121"/>
      <c r="BA92" s="119"/>
      <c r="BB92" s="120"/>
      <c r="BC92" s="121"/>
      <c r="BD92" s="288">
        <f t="shared" ref="BD92:BD93" si="19">AH92+AK92+AN92+AQ92+AT92+AW92+AZ92+BC92</f>
        <v>6</v>
      </c>
      <c r="BE92" s="415"/>
      <c r="BF92" s="358" t="s">
        <v>316</v>
      </c>
      <c r="BG92" s="359"/>
      <c r="BH92" s="359"/>
      <c r="BI92" s="360"/>
      <c r="BJ92" s="195"/>
      <c r="BK92" s="48"/>
      <c r="BL92" s="50"/>
      <c r="BM92" s="48"/>
    </row>
    <row r="93" spans="1:65" s="76" customFormat="1" ht="90" customHeight="1" x14ac:dyDescent="0.4">
      <c r="A93" s="108" t="s">
        <v>334</v>
      </c>
      <c r="B93" s="294" t="s">
        <v>351</v>
      </c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578"/>
      <c r="P93" s="303"/>
      <c r="Q93" s="304"/>
      <c r="R93" s="303">
        <v>7</v>
      </c>
      <c r="S93" s="305"/>
      <c r="T93" s="600">
        <v>102</v>
      </c>
      <c r="U93" s="601"/>
      <c r="V93" s="602">
        <v>52</v>
      </c>
      <c r="W93" s="603"/>
      <c r="X93" s="305">
        <v>24</v>
      </c>
      <c r="Y93" s="304"/>
      <c r="Z93" s="564"/>
      <c r="AA93" s="565"/>
      <c r="AB93" s="303"/>
      <c r="AC93" s="304"/>
      <c r="AD93" s="303">
        <v>28</v>
      </c>
      <c r="AE93" s="307"/>
      <c r="AF93" s="139"/>
      <c r="AG93" s="140"/>
      <c r="AH93" s="141"/>
      <c r="AI93" s="139"/>
      <c r="AJ93" s="140"/>
      <c r="AK93" s="141"/>
      <c r="AL93" s="139"/>
      <c r="AM93" s="140"/>
      <c r="AN93" s="141"/>
      <c r="AO93" s="139"/>
      <c r="AP93" s="140"/>
      <c r="AQ93" s="141"/>
      <c r="AR93" s="139"/>
      <c r="AS93" s="140"/>
      <c r="AT93" s="141"/>
      <c r="AU93" s="139"/>
      <c r="AV93" s="140"/>
      <c r="AW93" s="141"/>
      <c r="AX93" s="119">
        <v>102</v>
      </c>
      <c r="AY93" s="120">
        <v>52</v>
      </c>
      <c r="AZ93" s="121">
        <v>3</v>
      </c>
      <c r="BA93" s="139"/>
      <c r="BB93" s="140"/>
      <c r="BC93" s="141"/>
      <c r="BD93" s="288">
        <f t="shared" si="19"/>
        <v>3</v>
      </c>
      <c r="BE93" s="415"/>
      <c r="BF93" s="358" t="s">
        <v>346</v>
      </c>
      <c r="BG93" s="359"/>
      <c r="BH93" s="359"/>
      <c r="BI93" s="360"/>
      <c r="BJ93" s="204"/>
      <c r="BK93" s="75">
        <f>AF93+AI93+AL93+AO93+AR93+AU93+AX93</f>
        <v>102</v>
      </c>
      <c r="BL93" s="75">
        <f>AG93+AJ93+AM93+AP93+AS93+AV93+AY93+BB93</f>
        <v>52</v>
      </c>
      <c r="BM93" s="75">
        <f>AH93+AK93+AN93+AQ93+AT93+AW93+AZ93</f>
        <v>3</v>
      </c>
    </row>
    <row r="94" spans="1:65" ht="40.5" customHeight="1" x14ac:dyDescent="0.4">
      <c r="A94" s="194" t="s">
        <v>243</v>
      </c>
      <c r="B94" s="595" t="s">
        <v>341</v>
      </c>
      <c r="C94" s="596"/>
      <c r="D94" s="596"/>
      <c r="E94" s="596"/>
      <c r="F94" s="596"/>
      <c r="G94" s="596"/>
      <c r="H94" s="596"/>
      <c r="I94" s="596"/>
      <c r="J94" s="596"/>
      <c r="K94" s="596"/>
      <c r="L94" s="596"/>
      <c r="M94" s="596"/>
      <c r="N94" s="596"/>
      <c r="O94" s="597"/>
      <c r="P94" s="343"/>
      <c r="Q94" s="344"/>
      <c r="R94" s="343"/>
      <c r="S94" s="345"/>
      <c r="T94" s="281"/>
      <c r="U94" s="344"/>
      <c r="V94" s="343"/>
      <c r="W94" s="357"/>
      <c r="X94" s="345"/>
      <c r="Y94" s="344"/>
      <c r="Z94" s="343"/>
      <c r="AA94" s="344"/>
      <c r="AB94" s="343"/>
      <c r="AC94" s="344"/>
      <c r="AD94" s="343"/>
      <c r="AE94" s="345"/>
      <c r="AF94" s="171"/>
      <c r="AG94" s="172"/>
      <c r="AH94" s="114"/>
      <c r="AI94" s="171"/>
      <c r="AJ94" s="172"/>
      <c r="AK94" s="114"/>
      <c r="AL94" s="171"/>
      <c r="AM94" s="172"/>
      <c r="AN94" s="114"/>
      <c r="AO94" s="171"/>
      <c r="AP94" s="172"/>
      <c r="AQ94" s="114"/>
      <c r="AR94" s="171"/>
      <c r="AS94" s="172"/>
      <c r="AT94" s="114"/>
      <c r="AU94" s="171"/>
      <c r="AV94" s="172"/>
      <c r="AW94" s="114"/>
      <c r="AX94" s="171"/>
      <c r="AY94" s="172"/>
      <c r="AZ94" s="114"/>
      <c r="BA94" s="171"/>
      <c r="BB94" s="172"/>
      <c r="BC94" s="114"/>
      <c r="BD94" s="352">
        <f t="shared" si="16"/>
        <v>0</v>
      </c>
      <c r="BE94" s="353"/>
      <c r="BF94" s="358"/>
      <c r="BG94" s="359"/>
      <c r="BH94" s="359"/>
      <c r="BI94" s="360"/>
      <c r="BJ94" s="195"/>
      <c r="BK94" s="48">
        <f t="shared" si="3"/>
        <v>0</v>
      </c>
      <c r="BL94" s="50">
        <f t="shared" si="4"/>
        <v>0</v>
      </c>
      <c r="BM94" s="48">
        <f t="shared" si="5"/>
        <v>0</v>
      </c>
    </row>
    <row r="95" spans="1:65" ht="31.5" customHeight="1" x14ac:dyDescent="0.4">
      <c r="A95" s="106" t="s">
        <v>335</v>
      </c>
      <c r="B95" s="404" t="s">
        <v>347</v>
      </c>
      <c r="C95" s="405"/>
      <c r="D95" s="405"/>
      <c r="E95" s="405"/>
      <c r="F95" s="405"/>
      <c r="G95" s="405"/>
      <c r="H95" s="405"/>
      <c r="I95" s="405"/>
      <c r="J95" s="405"/>
      <c r="K95" s="405"/>
      <c r="L95" s="405"/>
      <c r="M95" s="405"/>
      <c r="N95" s="405"/>
      <c r="O95" s="593"/>
      <c r="P95" s="343"/>
      <c r="Q95" s="344"/>
      <c r="R95" s="343">
        <v>1.2</v>
      </c>
      <c r="S95" s="345"/>
      <c r="T95" s="281">
        <v>202</v>
      </c>
      <c r="U95" s="344"/>
      <c r="V95" s="343">
        <v>106</v>
      </c>
      <c r="W95" s="357"/>
      <c r="X95" s="305"/>
      <c r="Y95" s="304"/>
      <c r="Z95" s="303"/>
      <c r="AA95" s="304"/>
      <c r="AB95" s="303">
        <v>106</v>
      </c>
      <c r="AC95" s="304"/>
      <c r="AD95" s="303"/>
      <c r="AE95" s="305"/>
      <c r="AF95" s="119">
        <v>102</v>
      </c>
      <c r="AG95" s="120">
        <v>54</v>
      </c>
      <c r="AH95" s="121">
        <v>3</v>
      </c>
      <c r="AI95" s="119">
        <v>100</v>
      </c>
      <c r="AJ95" s="120">
        <v>52</v>
      </c>
      <c r="AK95" s="121">
        <v>3</v>
      </c>
      <c r="AL95" s="119"/>
      <c r="AM95" s="120"/>
      <c r="AN95" s="121"/>
      <c r="AO95" s="119"/>
      <c r="AP95" s="120"/>
      <c r="AQ95" s="121"/>
      <c r="AR95" s="119"/>
      <c r="AS95" s="120"/>
      <c r="AT95" s="121"/>
      <c r="AU95" s="119"/>
      <c r="AV95" s="120"/>
      <c r="AW95" s="121"/>
      <c r="AX95" s="171"/>
      <c r="AY95" s="172"/>
      <c r="AZ95" s="114"/>
      <c r="BA95" s="171"/>
      <c r="BB95" s="172"/>
      <c r="BC95" s="114"/>
      <c r="BD95" s="288">
        <f t="shared" si="16"/>
        <v>6</v>
      </c>
      <c r="BE95" s="415"/>
      <c r="BF95" s="358" t="s">
        <v>433</v>
      </c>
      <c r="BG95" s="359"/>
      <c r="BH95" s="359"/>
      <c r="BI95" s="360"/>
      <c r="BJ95" s="195"/>
      <c r="BK95" s="48">
        <f t="shared" si="3"/>
        <v>202</v>
      </c>
      <c r="BL95" s="50">
        <f t="shared" si="4"/>
        <v>106</v>
      </c>
      <c r="BM95" s="48">
        <f t="shared" si="5"/>
        <v>6</v>
      </c>
    </row>
    <row r="96" spans="1:65" ht="36" customHeight="1" x14ac:dyDescent="0.4">
      <c r="A96" s="106" t="s">
        <v>336</v>
      </c>
      <c r="B96" s="294" t="s">
        <v>348</v>
      </c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578"/>
      <c r="P96" s="303">
        <v>3.4</v>
      </c>
      <c r="Q96" s="304"/>
      <c r="R96" s="303"/>
      <c r="S96" s="305"/>
      <c r="T96" s="281">
        <v>238</v>
      </c>
      <c r="U96" s="344"/>
      <c r="V96" s="343">
        <v>120</v>
      </c>
      <c r="W96" s="357"/>
      <c r="X96" s="305"/>
      <c r="Y96" s="304"/>
      <c r="Z96" s="303"/>
      <c r="AA96" s="304"/>
      <c r="AB96" s="303">
        <v>120</v>
      </c>
      <c r="AC96" s="304"/>
      <c r="AD96" s="303"/>
      <c r="AE96" s="305"/>
      <c r="AF96" s="119"/>
      <c r="AG96" s="120"/>
      <c r="AH96" s="121"/>
      <c r="AI96" s="119"/>
      <c r="AJ96" s="120"/>
      <c r="AK96" s="121"/>
      <c r="AL96" s="119">
        <v>136</v>
      </c>
      <c r="AM96" s="120">
        <v>68</v>
      </c>
      <c r="AN96" s="121">
        <v>3</v>
      </c>
      <c r="AO96" s="119">
        <v>102</v>
      </c>
      <c r="AP96" s="120">
        <v>52</v>
      </c>
      <c r="AQ96" s="121">
        <v>3</v>
      </c>
      <c r="AR96" s="119"/>
      <c r="AS96" s="120"/>
      <c r="AT96" s="121"/>
      <c r="AU96" s="119"/>
      <c r="AV96" s="120"/>
      <c r="AW96" s="121"/>
      <c r="AX96" s="171"/>
      <c r="AY96" s="172"/>
      <c r="AZ96" s="114"/>
      <c r="BA96" s="171"/>
      <c r="BB96" s="172"/>
      <c r="BC96" s="114"/>
      <c r="BD96" s="288">
        <f t="shared" si="16"/>
        <v>6</v>
      </c>
      <c r="BE96" s="415"/>
      <c r="BF96" s="358" t="s">
        <v>315</v>
      </c>
      <c r="BG96" s="359"/>
      <c r="BH96" s="359"/>
      <c r="BI96" s="360"/>
      <c r="BJ96" s="195"/>
      <c r="BK96" s="48">
        <f t="shared" si="3"/>
        <v>238</v>
      </c>
      <c r="BL96" s="50">
        <f t="shared" si="4"/>
        <v>120</v>
      </c>
      <c r="BM96" s="48">
        <f t="shared" si="5"/>
        <v>6</v>
      </c>
    </row>
    <row r="97" spans="1:65" ht="64.5" customHeight="1" thickBot="1" x14ac:dyDescent="0.45">
      <c r="A97" s="205" t="s">
        <v>337</v>
      </c>
      <c r="B97" s="579" t="s">
        <v>349</v>
      </c>
      <c r="C97" s="580"/>
      <c r="D97" s="580"/>
      <c r="E97" s="580"/>
      <c r="F97" s="580"/>
      <c r="G97" s="580"/>
      <c r="H97" s="580"/>
      <c r="I97" s="580"/>
      <c r="J97" s="580"/>
      <c r="K97" s="580"/>
      <c r="L97" s="580"/>
      <c r="M97" s="580"/>
      <c r="N97" s="580"/>
      <c r="O97" s="581"/>
      <c r="P97" s="582">
        <v>6</v>
      </c>
      <c r="Q97" s="569"/>
      <c r="R97" s="582">
        <v>5</v>
      </c>
      <c r="S97" s="517"/>
      <c r="T97" s="284">
        <v>244</v>
      </c>
      <c r="U97" s="605"/>
      <c r="V97" s="583">
        <f>AS97+AV97</f>
        <v>122</v>
      </c>
      <c r="W97" s="574"/>
      <c r="X97" s="517"/>
      <c r="Y97" s="569"/>
      <c r="Z97" s="582"/>
      <c r="AA97" s="569"/>
      <c r="AB97" s="582">
        <v>122</v>
      </c>
      <c r="AC97" s="569"/>
      <c r="AD97" s="582"/>
      <c r="AE97" s="517"/>
      <c r="AF97" s="165"/>
      <c r="AG97" s="166"/>
      <c r="AH97" s="133"/>
      <c r="AI97" s="165"/>
      <c r="AJ97" s="166"/>
      <c r="AK97" s="133"/>
      <c r="AL97" s="165"/>
      <c r="AM97" s="166"/>
      <c r="AN97" s="133"/>
      <c r="AO97" s="165"/>
      <c r="AP97" s="166"/>
      <c r="AQ97" s="133"/>
      <c r="AR97" s="165">
        <v>108</v>
      </c>
      <c r="AS97" s="166">
        <v>54</v>
      </c>
      <c r="AT97" s="133">
        <v>3</v>
      </c>
      <c r="AU97" s="165">
        <v>136</v>
      </c>
      <c r="AV97" s="166">
        <v>68</v>
      </c>
      <c r="AW97" s="133">
        <v>3</v>
      </c>
      <c r="AX97" s="165"/>
      <c r="AY97" s="166"/>
      <c r="AZ97" s="133"/>
      <c r="BA97" s="165"/>
      <c r="BB97" s="166"/>
      <c r="BC97" s="133"/>
      <c r="BD97" s="284">
        <f>AH97+AK97+AN97+AQ97+AT97+AW97+AZ97+BC97</f>
        <v>6</v>
      </c>
      <c r="BE97" s="574"/>
      <c r="BF97" s="552" t="s">
        <v>316</v>
      </c>
      <c r="BG97" s="553"/>
      <c r="BH97" s="553"/>
      <c r="BI97" s="554"/>
      <c r="BJ97" s="195"/>
      <c r="BK97" s="48">
        <f>AF97+AI97+AL97+AO97+AR97+AU97+AX97</f>
        <v>244</v>
      </c>
      <c r="BL97" s="50">
        <f>AG97+AJ97+AM97+AP97+AS97+AV97+AY97+BB97</f>
        <v>122</v>
      </c>
      <c r="BM97" s="48">
        <f>AH97+AK97+AN97+AQ97+AT97+AW97+AZ97</f>
        <v>6</v>
      </c>
    </row>
    <row r="98" spans="1:65" ht="69" hidden="1" customHeight="1" x14ac:dyDescent="0.4">
      <c r="A98" s="570" t="s">
        <v>261</v>
      </c>
      <c r="B98" s="570"/>
      <c r="C98" s="570"/>
      <c r="D98" s="570"/>
      <c r="E98" s="570"/>
      <c r="F98" s="570"/>
      <c r="G98" s="570"/>
      <c r="H98" s="570"/>
      <c r="I98" s="570"/>
      <c r="J98" s="570"/>
      <c r="K98" s="570"/>
      <c r="L98" s="570"/>
      <c r="M98" s="570"/>
      <c r="N98" s="570"/>
      <c r="O98" s="570"/>
      <c r="P98" s="570"/>
      <c r="Q98" s="570"/>
      <c r="R98" s="570"/>
      <c r="S98" s="206"/>
      <c r="T98" s="206"/>
      <c r="U98" s="206"/>
      <c r="V98" s="206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570" t="s">
        <v>262</v>
      </c>
      <c r="AN98" s="570"/>
      <c r="AO98" s="570"/>
      <c r="AP98" s="570"/>
      <c r="AQ98" s="570"/>
      <c r="AR98" s="570"/>
      <c r="AS98" s="570"/>
      <c r="AT98" s="570"/>
      <c r="AU98" s="570"/>
      <c r="AV98" s="570"/>
      <c r="AW98" s="570"/>
      <c r="AX98" s="570"/>
      <c r="AY98" s="570"/>
      <c r="AZ98" s="570"/>
      <c r="BA98" s="570"/>
      <c r="BB98" s="570"/>
      <c r="BC98" s="570"/>
      <c r="BD98" s="570"/>
      <c r="BE98" s="570"/>
      <c r="BF98" s="570"/>
      <c r="BG98" s="179"/>
      <c r="BH98" s="179"/>
      <c r="BI98" s="179"/>
      <c r="BJ98" s="195"/>
      <c r="BK98" s="48"/>
      <c r="BL98" s="50"/>
      <c r="BM98" s="48"/>
    </row>
    <row r="99" spans="1:65" ht="69" hidden="1" customHeight="1" x14ac:dyDescent="0.4">
      <c r="A99" s="570"/>
      <c r="B99" s="570"/>
      <c r="C99" s="570"/>
      <c r="D99" s="570"/>
      <c r="E99" s="570"/>
      <c r="F99" s="570"/>
      <c r="G99" s="570"/>
      <c r="H99" s="570"/>
      <c r="I99" s="570"/>
      <c r="J99" s="570"/>
      <c r="K99" s="570"/>
      <c r="L99" s="570"/>
      <c r="M99" s="570"/>
      <c r="N99" s="570"/>
      <c r="O99" s="570"/>
      <c r="P99" s="570"/>
      <c r="Q99" s="570"/>
      <c r="R99" s="570"/>
      <c r="S99" s="206"/>
      <c r="T99" s="206"/>
      <c r="U99" s="206"/>
      <c r="V99" s="206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570"/>
      <c r="AN99" s="570"/>
      <c r="AO99" s="570"/>
      <c r="AP99" s="570"/>
      <c r="AQ99" s="570"/>
      <c r="AR99" s="570"/>
      <c r="AS99" s="570"/>
      <c r="AT99" s="570"/>
      <c r="AU99" s="570"/>
      <c r="AV99" s="570"/>
      <c r="AW99" s="570"/>
      <c r="AX99" s="570"/>
      <c r="AY99" s="570"/>
      <c r="AZ99" s="570"/>
      <c r="BA99" s="570"/>
      <c r="BB99" s="570"/>
      <c r="BC99" s="570"/>
      <c r="BD99" s="570"/>
      <c r="BE99" s="570"/>
      <c r="BF99" s="570"/>
      <c r="BG99" s="179"/>
      <c r="BH99" s="179"/>
      <c r="BI99" s="179"/>
      <c r="BJ99" s="195"/>
      <c r="BK99" s="48"/>
      <c r="BL99" s="50"/>
      <c r="BM99" s="48"/>
    </row>
    <row r="100" spans="1:65" ht="30.75" hidden="1" customHeight="1" x14ac:dyDescent="0.4">
      <c r="A100" s="570"/>
      <c r="B100" s="570"/>
      <c r="C100" s="570"/>
      <c r="D100" s="570"/>
      <c r="E100" s="570"/>
      <c r="F100" s="570"/>
      <c r="G100" s="570"/>
      <c r="H100" s="570"/>
      <c r="I100" s="570"/>
      <c r="J100" s="570"/>
      <c r="K100" s="570"/>
      <c r="L100" s="570"/>
      <c r="M100" s="570"/>
      <c r="N100" s="570"/>
      <c r="O100" s="570"/>
      <c r="P100" s="570"/>
      <c r="Q100" s="570"/>
      <c r="R100" s="570"/>
      <c r="S100" s="206"/>
      <c r="T100" s="206"/>
      <c r="U100" s="206"/>
      <c r="V100" s="206"/>
      <c r="W100" s="179"/>
      <c r="X100" s="179"/>
      <c r="Y100" s="179"/>
      <c r="Z100" s="207"/>
      <c r="AA100" s="207"/>
      <c r="AB100" s="207"/>
      <c r="AC100" s="207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570"/>
      <c r="AN100" s="570"/>
      <c r="AO100" s="570"/>
      <c r="AP100" s="570"/>
      <c r="AQ100" s="570"/>
      <c r="AR100" s="570"/>
      <c r="AS100" s="570"/>
      <c r="AT100" s="570"/>
      <c r="AU100" s="570"/>
      <c r="AV100" s="570"/>
      <c r="AW100" s="570"/>
      <c r="AX100" s="570"/>
      <c r="AY100" s="570"/>
      <c r="AZ100" s="570"/>
      <c r="BA100" s="570"/>
      <c r="BB100" s="570"/>
      <c r="BC100" s="570"/>
      <c r="BD100" s="570"/>
      <c r="BE100" s="570"/>
      <c r="BF100" s="570"/>
      <c r="BG100" s="179"/>
      <c r="BH100" s="179"/>
      <c r="BI100" s="179"/>
      <c r="BJ100" s="195"/>
      <c r="BK100" s="48"/>
      <c r="BL100" s="50"/>
      <c r="BM100" s="48"/>
    </row>
    <row r="101" spans="1:65" ht="22.5" hidden="1" customHeight="1" x14ac:dyDescent="0.4">
      <c r="A101" s="570"/>
      <c r="B101" s="570"/>
      <c r="C101" s="570"/>
      <c r="D101" s="570"/>
      <c r="E101" s="570"/>
      <c r="F101" s="570"/>
      <c r="G101" s="570"/>
      <c r="H101" s="570"/>
      <c r="I101" s="570"/>
      <c r="J101" s="570"/>
      <c r="K101" s="570"/>
      <c r="L101" s="570"/>
      <c r="M101" s="570"/>
      <c r="N101" s="570"/>
      <c r="O101" s="570"/>
      <c r="P101" s="570"/>
      <c r="Q101" s="570"/>
      <c r="R101" s="570"/>
      <c r="S101" s="206"/>
      <c r="T101" s="206"/>
      <c r="U101" s="206"/>
      <c r="V101" s="206"/>
      <c r="W101" s="179"/>
      <c r="X101" s="179"/>
      <c r="Y101" s="179"/>
      <c r="Z101" s="179"/>
      <c r="AA101" s="179"/>
      <c r="AB101" s="179"/>
      <c r="AC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570"/>
      <c r="AN101" s="570"/>
      <c r="AO101" s="570"/>
      <c r="AP101" s="570"/>
      <c r="AQ101" s="570"/>
      <c r="AR101" s="570"/>
      <c r="AS101" s="570"/>
      <c r="AT101" s="570"/>
      <c r="AU101" s="570"/>
      <c r="AV101" s="570"/>
      <c r="AW101" s="570"/>
      <c r="AX101" s="570"/>
      <c r="AY101" s="570"/>
      <c r="AZ101" s="570"/>
      <c r="BA101" s="570"/>
      <c r="BB101" s="570"/>
      <c r="BC101" s="570"/>
      <c r="BD101" s="570"/>
      <c r="BE101" s="570"/>
      <c r="BF101" s="570"/>
      <c r="BG101" s="179"/>
      <c r="BH101" s="179"/>
      <c r="BI101" s="179"/>
      <c r="BJ101" s="195"/>
      <c r="BK101" s="48"/>
      <c r="BL101" s="50"/>
      <c r="BM101" s="48"/>
    </row>
    <row r="102" spans="1:65" ht="22.5" customHeight="1" x14ac:dyDescent="0.4">
      <c r="A102" s="287" t="s">
        <v>487</v>
      </c>
      <c r="B102" s="287"/>
      <c r="C102" s="287"/>
      <c r="D102" s="287"/>
      <c r="E102" s="287"/>
      <c r="F102" s="287"/>
      <c r="G102" s="287"/>
      <c r="H102" s="287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287" t="s">
        <v>454</v>
      </c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143"/>
      <c r="BH102" s="143"/>
      <c r="BI102" s="143"/>
      <c r="BJ102" s="195"/>
      <c r="BK102" s="48"/>
      <c r="BL102" s="50"/>
      <c r="BM102" s="48"/>
    </row>
    <row r="103" spans="1:65" ht="169.5" customHeight="1" x14ac:dyDescent="0.4">
      <c r="A103" s="287"/>
      <c r="B103" s="287"/>
      <c r="C103" s="287"/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143"/>
      <c r="BH103" s="143"/>
      <c r="BI103" s="143"/>
      <c r="BJ103" s="195"/>
      <c r="BK103" s="48"/>
      <c r="BL103" s="50"/>
      <c r="BM103" s="48"/>
    </row>
    <row r="104" spans="1:65" ht="51" customHeight="1" thickBot="1" x14ac:dyDescent="0.25">
      <c r="A104" s="573" t="s">
        <v>455</v>
      </c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  <c r="AO104" s="573"/>
      <c r="AP104" s="573"/>
      <c r="AQ104" s="573"/>
      <c r="AR104" s="573"/>
      <c r="AS104" s="573"/>
      <c r="AT104" s="573"/>
      <c r="AU104" s="573"/>
      <c r="AV104" s="573"/>
      <c r="AW104" s="573"/>
      <c r="AX104" s="573"/>
      <c r="AY104" s="573"/>
      <c r="AZ104" s="573"/>
      <c r="BA104" s="573"/>
      <c r="BB104" s="573"/>
      <c r="BC104" s="573"/>
      <c r="BD104" s="573"/>
      <c r="BE104" s="573"/>
      <c r="BF104" s="573"/>
      <c r="BG104" s="573"/>
      <c r="BH104" s="573"/>
      <c r="BI104" s="573"/>
      <c r="BJ104" s="573"/>
      <c r="BK104" s="48"/>
      <c r="BL104" s="50"/>
      <c r="BM104" s="48"/>
    </row>
    <row r="105" spans="1:65" ht="41.25" customHeight="1" thickBot="1" x14ac:dyDescent="0.35">
      <c r="A105" s="330" t="s">
        <v>99</v>
      </c>
      <c r="B105" s="333" t="s">
        <v>113</v>
      </c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5"/>
      <c r="P105" s="361" t="s">
        <v>8</v>
      </c>
      <c r="Q105" s="584"/>
      <c r="R105" s="361" t="s">
        <v>9</v>
      </c>
      <c r="S105" s="362"/>
      <c r="T105" s="367" t="s">
        <v>10</v>
      </c>
      <c r="U105" s="368"/>
      <c r="V105" s="368"/>
      <c r="W105" s="368"/>
      <c r="X105" s="368"/>
      <c r="Y105" s="368"/>
      <c r="Z105" s="368"/>
      <c r="AA105" s="368"/>
      <c r="AB105" s="368"/>
      <c r="AC105" s="368"/>
      <c r="AD105" s="368"/>
      <c r="AE105" s="369"/>
      <c r="AF105" s="555" t="s">
        <v>35</v>
      </c>
      <c r="AG105" s="556"/>
      <c r="AH105" s="556"/>
      <c r="AI105" s="556"/>
      <c r="AJ105" s="556"/>
      <c r="AK105" s="556"/>
      <c r="AL105" s="556"/>
      <c r="AM105" s="556"/>
      <c r="AN105" s="556"/>
      <c r="AO105" s="556"/>
      <c r="AP105" s="556"/>
      <c r="AQ105" s="556"/>
      <c r="AR105" s="556"/>
      <c r="AS105" s="556"/>
      <c r="AT105" s="556"/>
      <c r="AU105" s="556"/>
      <c r="AV105" s="556"/>
      <c r="AW105" s="556"/>
      <c r="AX105" s="556"/>
      <c r="AY105" s="556"/>
      <c r="AZ105" s="556"/>
      <c r="BA105" s="556"/>
      <c r="BB105" s="556"/>
      <c r="BC105" s="557"/>
      <c r="BD105" s="558" t="s">
        <v>23</v>
      </c>
      <c r="BE105" s="559"/>
      <c r="BF105" s="416" t="s">
        <v>100</v>
      </c>
      <c r="BG105" s="416"/>
      <c r="BH105" s="416"/>
      <c r="BI105" s="417"/>
      <c r="BJ105" s="208"/>
      <c r="BK105" s="48"/>
      <c r="BL105" s="50"/>
      <c r="BM105" s="48"/>
    </row>
    <row r="106" spans="1:65" ht="39" customHeight="1" thickBot="1" x14ac:dyDescent="0.35">
      <c r="A106" s="331"/>
      <c r="B106" s="336"/>
      <c r="C106" s="337"/>
      <c r="D106" s="337"/>
      <c r="E106" s="337"/>
      <c r="F106" s="337"/>
      <c r="G106" s="337"/>
      <c r="H106" s="337"/>
      <c r="I106" s="337"/>
      <c r="J106" s="337"/>
      <c r="K106" s="337"/>
      <c r="L106" s="337"/>
      <c r="M106" s="337"/>
      <c r="N106" s="337"/>
      <c r="O106" s="338"/>
      <c r="P106" s="363"/>
      <c r="Q106" s="371"/>
      <c r="R106" s="363"/>
      <c r="S106" s="364"/>
      <c r="T106" s="370" t="s">
        <v>5</v>
      </c>
      <c r="U106" s="371"/>
      <c r="V106" s="363" t="s">
        <v>11</v>
      </c>
      <c r="W106" s="547"/>
      <c r="X106" s="549" t="s">
        <v>12</v>
      </c>
      <c r="Y106" s="550"/>
      <c r="Z106" s="550"/>
      <c r="AA106" s="550"/>
      <c r="AB106" s="550"/>
      <c r="AC106" s="550"/>
      <c r="AD106" s="550"/>
      <c r="AE106" s="551"/>
      <c r="AF106" s="409" t="s">
        <v>14</v>
      </c>
      <c r="AG106" s="410"/>
      <c r="AH106" s="410"/>
      <c r="AI106" s="410"/>
      <c r="AJ106" s="410"/>
      <c r="AK106" s="411"/>
      <c r="AL106" s="409" t="s">
        <v>15</v>
      </c>
      <c r="AM106" s="410"/>
      <c r="AN106" s="410"/>
      <c r="AO106" s="410"/>
      <c r="AP106" s="410"/>
      <c r="AQ106" s="411"/>
      <c r="AR106" s="409" t="s">
        <v>16</v>
      </c>
      <c r="AS106" s="410"/>
      <c r="AT106" s="410"/>
      <c r="AU106" s="410"/>
      <c r="AV106" s="410"/>
      <c r="AW106" s="411"/>
      <c r="AX106" s="409" t="s">
        <v>172</v>
      </c>
      <c r="AY106" s="410"/>
      <c r="AZ106" s="410"/>
      <c r="BA106" s="410"/>
      <c r="BB106" s="410"/>
      <c r="BC106" s="411"/>
      <c r="BD106" s="560"/>
      <c r="BE106" s="561"/>
      <c r="BF106" s="418"/>
      <c r="BG106" s="418"/>
      <c r="BH106" s="418"/>
      <c r="BI106" s="419"/>
      <c r="BJ106" s="208"/>
      <c r="BK106" s="48"/>
      <c r="BL106" s="50"/>
      <c r="BM106" s="48"/>
    </row>
    <row r="107" spans="1:65" ht="59.25" customHeight="1" thickBot="1" x14ac:dyDescent="0.35">
      <c r="A107" s="331"/>
      <c r="B107" s="336"/>
      <c r="C107" s="337"/>
      <c r="D107" s="337"/>
      <c r="E107" s="337"/>
      <c r="F107" s="337"/>
      <c r="G107" s="337"/>
      <c r="H107" s="337"/>
      <c r="I107" s="337"/>
      <c r="J107" s="337"/>
      <c r="K107" s="337"/>
      <c r="L107" s="337"/>
      <c r="M107" s="337"/>
      <c r="N107" s="337"/>
      <c r="O107" s="338"/>
      <c r="P107" s="363"/>
      <c r="Q107" s="371"/>
      <c r="R107" s="363"/>
      <c r="S107" s="364"/>
      <c r="T107" s="370"/>
      <c r="U107" s="371"/>
      <c r="V107" s="363"/>
      <c r="W107" s="547"/>
      <c r="X107" s="412" t="s">
        <v>13</v>
      </c>
      <c r="Y107" s="371"/>
      <c r="Z107" s="413" t="s">
        <v>101</v>
      </c>
      <c r="AA107" s="371"/>
      <c r="AB107" s="413" t="s">
        <v>102</v>
      </c>
      <c r="AC107" s="371"/>
      <c r="AD107" s="363" t="s">
        <v>73</v>
      </c>
      <c r="AE107" s="364"/>
      <c r="AF107" s="414" t="s">
        <v>206</v>
      </c>
      <c r="AG107" s="410"/>
      <c r="AH107" s="411"/>
      <c r="AI107" s="414" t="s">
        <v>207</v>
      </c>
      <c r="AJ107" s="410"/>
      <c r="AK107" s="411"/>
      <c r="AL107" s="414" t="s">
        <v>208</v>
      </c>
      <c r="AM107" s="410"/>
      <c r="AN107" s="411"/>
      <c r="AO107" s="414" t="s">
        <v>209</v>
      </c>
      <c r="AP107" s="410"/>
      <c r="AQ107" s="411"/>
      <c r="AR107" s="414" t="s">
        <v>210</v>
      </c>
      <c r="AS107" s="410"/>
      <c r="AT107" s="411"/>
      <c r="AU107" s="414" t="s">
        <v>211</v>
      </c>
      <c r="AV107" s="410"/>
      <c r="AW107" s="411"/>
      <c r="AX107" s="414" t="s">
        <v>303</v>
      </c>
      <c r="AY107" s="410"/>
      <c r="AZ107" s="411"/>
      <c r="BA107" s="431" t="s">
        <v>173</v>
      </c>
      <c r="BB107" s="432"/>
      <c r="BC107" s="433"/>
      <c r="BD107" s="560"/>
      <c r="BE107" s="561"/>
      <c r="BF107" s="418"/>
      <c r="BG107" s="418"/>
      <c r="BH107" s="418"/>
      <c r="BI107" s="419"/>
      <c r="BJ107" s="208"/>
      <c r="BK107" s="48"/>
      <c r="BL107" s="50"/>
      <c r="BM107" s="48"/>
    </row>
    <row r="108" spans="1:65" ht="159" customHeight="1" thickBot="1" x14ac:dyDescent="0.35">
      <c r="A108" s="332"/>
      <c r="B108" s="339"/>
      <c r="C108" s="340"/>
      <c r="D108" s="340"/>
      <c r="E108" s="340"/>
      <c r="F108" s="340"/>
      <c r="G108" s="340"/>
      <c r="H108" s="340"/>
      <c r="I108" s="340"/>
      <c r="J108" s="340"/>
      <c r="K108" s="340"/>
      <c r="L108" s="340"/>
      <c r="M108" s="340"/>
      <c r="N108" s="340"/>
      <c r="O108" s="341"/>
      <c r="P108" s="365"/>
      <c r="Q108" s="373"/>
      <c r="R108" s="365"/>
      <c r="S108" s="366"/>
      <c r="T108" s="372"/>
      <c r="U108" s="373"/>
      <c r="V108" s="365"/>
      <c r="W108" s="548"/>
      <c r="X108" s="366"/>
      <c r="Y108" s="373"/>
      <c r="Z108" s="365"/>
      <c r="AA108" s="373"/>
      <c r="AB108" s="365"/>
      <c r="AC108" s="373"/>
      <c r="AD108" s="365"/>
      <c r="AE108" s="366"/>
      <c r="AF108" s="188" t="s">
        <v>3</v>
      </c>
      <c r="AG108" s="189" t="s">
        <v>17</v>
      </c>
      <c r="AH108" s="190" t="s">
        <v>18</v>
      </c>
      <c r="AI108" s="188" t="s">
        <v>3</v>
      </c>
      <c r="AJ108" s="189" t="s">
        <v>17</v>
      </c>
      <c r="AK108" s="190" t="s">
        <v>18</v>
      </c>
      <c r="AL108" s="188" t="s">
        <v>3</v>
      </c>
      <c r="AM108" s="189" t="s">
        <v>17</v>
      </c>
      <c r="AN108" s="190" t="s">
        <v>18</v>
      </c>
      <c r="AO108" s="188" t="s">
        <v>3</v>
      </c>
      <c r="AP108" s="189" t="s">
        <v>17</v>
      </c>
      <c r="AQ108" s="190" t="s">
        <v>18</v>
      </c>
      <c r="AR108" s="188" t="s">
        <v>3</v>
      </c>
      <c r="AS108" s="189" t="s">
        <v>17</v>
      </c>
      <c r="AT108" s="190" t="s">
        <v>18</v>
      </c>
      <c r="AU108" s="191" t="s">
        <v>3</v>
      </c>
      <c r="AV108" s="192" t="s">
        <v>17</v>
      </c>
      <c r="AW108" s="193" t="s">
        <v>18</v>
      </c>
      <c r="AX108" s="188" t="s">
        <v>3</v>
      </c>
      <c r="AY108" s="189" t="s">
        <v>17</v>
      </c>
      <c r="AZ108" s="190" t="s">
        <v>18</v>
      </c>
      <c r="BA108" s="188" t="s">
        <v>3</v>
      </c>
      <c r="BB108" s="189" t="s">
        <v>17</v>
      </c>
      <c r="BC108" s="190" t="s">
        <v>18</v>
      </c>
      <c r="BD108" s="562"/>
      <c r="BE108" s="563"/>
      <c r="BF108" s="420"/>
      <c r="BG108" s="420"/>
      <c r="BH108" s="420"/>
      <c r="BI108" s="421"/>
      <c r="BJ108" s="208"/>
      <c r="BK108" s="48"/>
      <c r="BL108" s="50"/>
      <c r="BM108" s="48"/>
    </row>
    <row r="109" spans="1:65" ht="41.25" customHeight="1" x14ac:dyDescent="0.3">
      <c r="A109" s="194" t="s">
        <v>216</v>
      </c>
      <c r="B109" s="575" t="s">
        <v>287</v>
      </c>
      <c r="C109" s="576"/>
      <c r="D109" s="576"/>
      <c r="E109" s="576"/>
      <c r="F109" s="576"/>
      <c r="G109" s="576"/>
      <c r="H109" s="576"/>
      <c r="I109" s="576"/>
      <c r="J109" s="576"/>
      <c r="K109" s="576"/>
      <c r="L109" s="576"/>
      <c r="M109" s="576"/>
      <c r="N109" s="576"/>
      <c r="O109" s="577"/>
      <c r="P109" s="303"/>
      <c r="Q109" s="304"/>
      <c r="R109" s="303"/>
      <c r="S109" s="305"/>
      <c r="T109" s="306"/>
      <c r="U109" s="304"/>
      <c r="V109" s="303"/>
      <c r="W109" s="307"/>
      <c r="X109" s="305"/>
      <c r="Y109" s="304"/>
      <c r="Z109" s="303"/>
      <c r="AA109" s="304"/>
      <c r="AB109" s="303"/>
      <c r="AC109" s="304"/>
      <c r="AD109" s="303"/>
      <c r="AE109" s="305"/>
      <c r="AF109" s="119"/>
      <c r="AG109" s="120"/>
      <c r="AH109" s="121"/>
      <c r="AI109" s="119"/>
      <c r="AJ109" s="120"/>
      <c r="AK109" s="121"/>
      <c r="AL109" s="119"/>
      <c r="AM109" s="120"/>
      <c r="AN109" s="121"/>
      <c r="AO109" s="119"/>
      <c r="AP109" s="120"/>
      <c r="AQ109" s="121"/>
      <c r="AR109" s="119"/>
      <c r="AS109" s="120"/>
      <c r="AT109" s="121"/>
      <c r="AU109" s="119"/>
      <c r="AV109" s="120"/>
      <c r="AW109" s="121"/>
      <c r="AX109" s="171"/>
      <c r="AY109" s="172"/>
      <c r="AZ109" s="114"/>
      <c r="BA109" s="171"/>
      <c r="BB109" s="172"/>
      <c r="BC109" s="114"/>
      <c r="BD109" s="352">
        <f t="shared" si="16"/>
        <v>0</v>
      </c>
      <c r="BE109" s="353"/>
      <c r="BF109" s="358"/>
      <c r="BG109" s="359"/>
      <c r="BH109" s="359"/>
      <c r="BI109" s="360"/>
      <c r="BJ109" s="208"/>
      <c r="BK109" s="48">
        <f t="shared" si="3"/>
        <v>0</v>
      </c>
      <c r="BL109" s="50">
        <f t="shared" si="4"/>
        <v>0</v>
      </c>
      <c r="BM109" s="48">
        <f t="shared" si="5"/>
        <v>0</v>
      </c>
    </row>
    <row r="110" spans="1:65" ht="42.75" customHeight="1" x14ac:dyDescent="0.3">
      <c r="A110" s="106" t="s">
        <v>217</v>
      </c>
      <c r="B110" s="294" t="s">
        <v>305</v>
      </c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578"/>
      <c r="P110" s="343">
        <v>5</v>
      </c>
      <c r="Q110" s="344"/>
      <c r="R110" s="303"/>
      <c r="S110" s="305"/>
      <c r="T110" s="306">
        <v>108</v>
      </c>
      <c r="U110" s="304"/>
      <c r="V110" s="303">
        <f>AS110</f>
        <v>52</v>
      </c>
      <c r="W110" s="307"/>
      <c r="X110" s="305">
        <v>26</v>
      </c>
      <c r="Y110" s="304"/>
      <c r="Z110" s="303"/>
      <c r="AA110" s="304"/>
      <c r="AB110" s="303">
        <v>26</v>
      </c>
      <c r="AC110" s="304"/>
      <c r="AD110" s="303"/>
      <c r="AE110" s="305"/>
      <c r="AF110" s="119"/>
      <c r="AG110" s="120"/>
      <c r="AH110" s="121"/>
      <c r="AI110" s="119"/>
      <c r="AJ110" s="120"/>
      <c r="AK110" s="121"/>
      <c r="AL110" s="119"/>
      <c r="AM110" s="120"/>
      <c r="AN110" s="121"/>
      <c r="AO110" s="173"/>
      <c r="AP110" s="172"/>
      <c r="AQ110" s="114"/>
      <c r="AR110" s="173">
        <v>108</v>
      </c>
      <c r="AS110" s="172">
        <v>52</v>
      </c>
      <c r="AT110" s="114">
        <v>3</v>
      </c>
      <c r="AU110" s="171"/>
      <c r="AV110" s="172"/>
      <c r="AW110" s="114"/>
      <c r="AX110" s="171"/>
      <c r="AY110" s="172"/>
      <c r="AZ110" s="114"/>
      <c r="BA110" s="171"/>
      <c r="BB110" s="172"/>
      <c r="BC110" s="114"/>
      <c r="BD110" s="288">
        <f>AH110+AK110+AN110+AQ110+AT110+AW110+AZ110+BC110</f>
        <v>3</v>
      </c>
      <c r="BE110" s="415"/>
      <c r="BF110" s="354" t="s">
        <v>370</v>
      </c>
      <c r="BG110" s="354"/>
      <c r="BH110" s="354"/>
      <c r="BI110" s="355"/>
      <c r="BJ110" s="208"/>
      <c r="BK110" s="48">
        <f>AF110+AI110+AL110+AO110+AR110+AU110+AX110</f>
        <v>108</v>
      </c>
      <c r="BL110" s="50">
        <f>AG110+AJ110+AM110+AP110+AS110+AV110+AY110+BB110</f>
        <v>52</v>
      </c>
      <c r="BM110" s="48">
        <f>AH110+AK110+AN110+AQ110+AT110+AW110+AZ110</f>
        <v>3</v>
      </c>
    </row>
    <row r="111" spans="1:65" ht="63.75" customHeight="1" x14ac:dyDescent="0.3">
      <c r="A111" s="106" t="s">
        <v>218</v>
      </c>
      <c r="B111" s="294" t="s">
        <v>270</v>
      </c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578"/>
      <c r="P111" s="343">
        <v>5</v>
      </c>
      <c r="Q111" s="344"/>
      <c r="R111" s="343"/>
      <c r="S111" s="345"/>
      <c r="T111" s="306">
        <v>108</v>
      </c>
      <c r="U111" s="304"/>
      <c r="V111" s="303">
        <f>AS111</f>
        <v>52</v>
      </c>
      <c r="W111" s="307"/>
      <c r="X111" s="305">
        <v>26</v>
      </c>
      <c r="Y111" s="304"/>
      <c r="Z111" s="303"/>
      <c r="AA111" s="304"/>
      <c r="AB111" s="303">
        <v>26</v>
      </c>
      <c r="AC111" s="304"/>
      <c r="AD111" s="343"/>
      <c r="AE111" s="345"/>
      <c r="AF111" s="171"/>
      <c r="AG111" s="172"/>
      <c r="AH111" s="114"/>
      <c r="AI111" s="171"/>
      <c r="AJ111" s="172"/>
      <c r="AK111" s="114"/>
      <c r="AL111" s="171"/>
      <c r="AM111" s="172"/>
      <c r="AN111" s="114"/>
      <c r="AO111" s="171"/>
      <c r="AP111" s="172"/>
      <c r="AQ111" s="114"/>
      <c r="AR111" s="171">
        <v>108</v>
      </c>
      <c r="AS111" s="172">
        <v>52</v>
      </c>
      <c r="AT111" s="114">
        <v>3</v>
      </c>
      <c r="AU111" s="171"/>
      <c r="AV111" s="172"/>
      <c r="AW111" s="114"/>
      <c r="AX111" s="171"/>
      <c r="AY111" s="172"/>
      <c r="AZ111" s="114"/>
      <c r="BA111" s="171"/>
      <c r="BB111" s="172"/>
      <c r="BC111" s="114"/>
      <c r="BD111" s="288">
        <f t="shared" si="16"/>
        <v>3</v>
      </c>
      <c r="BE111" s="415"/>
      <c r="BF111" s="358" t="s">
        <v>371</v>
      </c>
      <c r="BG111" s="359"/>
      <c r="BH111" s="359"/>
      <c r="BI111" s="360"/>
      <c r="BJ111" s="208"/>
      <c r="BK111" s="48">
        <f t="shared" si="3"/>
        <v>108</v>
      </c>
      <c r="BL111" s="50">
        <f t="shared" si="4"/>
        <v>52</v>
      </c>
      <c r="BM111" s="48">
        <f t="shared" si="5"/>
        <v>3</v>
      </c>
    </row>
    <row r="112" spans="1:65" ht="58.5" customHeight="1" x14ac:dyDescent="0.3">
      <c r="A112" s="194" t="s">
        <v>219</v>
      </c>
      <c r="B112" s="595" t="s">
        <v>486</v>
      </c>
      <c r="C112" s="596"/>
      <c r="D112" s="596"/>
      <c r="E112" s="596"/>
      <c r="F112" s="596"/>
      <c r="G112" s="596"/>
      <c r="H112" s="596"/>
      <c r="I112" s="596"/>
      <c r="J112" s="596"/>
      <c r="K112" s="596"/>
      <c r="L112" s="596"/>
      <c r="M112" s="596"/>
      <c r="N112" s="596"/>
      <c r="O112" s="597"/>
      <c r="P112" s="343"/>
      <c r="Q112" s="344"/>
      <c r="R112" s="343"/>
      <c r="S112" s="345"/>
      <c r="T112" s="281"/>
      <c r="U112" s="344"/>
      <c r="V112" s="343"/>
      <c r="W112" s="357"/>
      <c r="X112" s="345"/>
      <c r="Y112" s="344"/>
      <c r="Z112" s="343"/>
      <c r="AA112" s="344"/>
      <c r="AB112" s="343"/>
      <c r="AC112" s="344"/>
      <c r="AD112" s="343"/>
      <c r="AE112" s="345"/>
      <c r="AF112" s="171"/>
      <c r="AG112" s="172"/>
      <c r="AH112" s="114"/>
      <c r="AI112" s="171"/>
      <c r="AJ112" s="172"/>
      <c r="AK112" s="114"/>
      <c r="AL112" s="171"/>
      <c r="AM112" s="172"/>
      <c r="AN112" s="114"/>
      <c r="AO112" s="171"/>
      <c r="AP112" s="172"/>
      <c r="AQ112" s="114"/>
      <c r="AR112" s="171"/>
      <c r="AS112" s="172"/>
      <c r="AT112" s="114"/>
      <c r="AU112" s="171"/>
      <c r="AV112" s="172"/>
      <c r="AW112" s="114"/>
      <c r="AX112" s="171"/>
      <c r="AY112" s="172"/>
      <c r="AZ112" s="114"/>
      <c r="BA112" s="171"/>
      <c r="BB112" s="172"/>
      <c r="BC112" s="114"/>
      <c r="BD112" s="352">
        <f t="shared" si="16"/>
        <v>0</v>
      </c>
      <c r="BE112" s="353"/>
      <c r="BF112" s="358"/>
      <c r="BG112" s="359"/>
      <c r="BH112" s="359"/>
      <c r="BI112" s="360"/>
      <c r="BJ112" s="208"/>
      <c r="BK112" s="48">
        <f t="shared" si="3"/>
        <v>0</v>
      </c>
      <c r="BL112" s="50">
        <f t="shared" si="4"/>
        <v>0</v>
      </c>
      <c r="BM112" s="48">
        <f t="shared" si="5"/>
        <v>0</v>
      </c>
    </row>
    <row r="113" spans="1:65" ht="65.25" customHeight="1" x14ac:dyDescent="0.3">
      <c r="A113" s="106" t="s">
        <v>220</v>
      </c>
      <c r="B113" s="404" t="s">
        <v>283</v>
      </c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593"/>
      <c r="P113" s="343"/>
      <c r="Q113" s="344"/>
      <c r="R113" s="343">
        <v>5</v>
      </c>
      <c r="S113" s="345"/>
      <c r="T113" s="281">
        <v>102</v>
      </c>
      <c r="U113" s="344"/>
      <c r="V113" s="343">
        <v>52</v>
      </c>
      <c r="W113" s="357"/>
      <c r="X113" s="305">
        <v>26</v>
      </c>
      <c r="Y113" s="304"/>
      <c r="Z113" s="303"/>
      <c r="AA113" s="304"/>
      <c r="AB113" s="303">
        <v>26</v>
      </c>
      <c r="AC113" s="304"/>
      <c r="AD113" s="343"/>
      <c r="AE113" s="345"/>
      <c r="AF113" s="171"/>
      <c r="AG113" s="172"/>
      <c r="AH113" s="114"/>
      <c r="AI113" s="171"/>
      <c r="AJ113" s="172"/>
      <c r="AK113" s="114"/>
      <c r="AL113" s="171"/>
      <c r="AM113" s="172"/>
      <c r="AN113" s="114"/>
      <c r="AO113" s="171"/>
      <c r="AP113" s="172"/>
      <c r="AQ113" s="114"/>
      <c r="AR113" s="171">
        <v>102</v>
      </c>
      <c r="AS113" s="172">
        <v>52</v>
      </c>
      <c r="AT113" s="114">
        <v>3</v>
      </c>
      <c r="AU113" s="171"/>
      <c r="AV113" s="172"/>
      <c r="AW113" s="114"/>
      <c r="AX113" s="171"/>
      <c r="AY113" s="172"/>
      <c r="AZ113" s="114"/>
      <c r="BA113" s="171"/>
      <c r="BB113" s="172"/>
      <c r="BC113" s="114"/>
      <c r="BD113" s="288">
        <f t="shared" si="16"/>
        <v>3</v>
      </c>
      <c r="BE113" s="415"/>
      <c r="BF113" s="358" t="s">
        <v>421</v>
      </c>
      <c r="BG113" s="359"/>
      <c r="BH113" s="359"/>
      <c r="BI113" s="360"/>
      <c r="BJ113" s="208"/>
      <c r="BK113" s="48">
        <f t="shared" si="3"/>
        <v>102</v>
      </c>
      <c r="BL113" s="50">
        <f t="shared" si="4"/>
        <v>52</v>
      </c>
      <c r="BM113" s="48">
        <f t="shared" si="5"/>
        <v>3</v>
      </c>
    </row>
    <row r="114" spans="1:65" ht="124.5" customHeight="1" x14ac:dyDescent="0.3">
      <c r="A114" s="106" t="s">
        <v>221</v>
      </c>
      <c r="B114" s="404" t="s">
        <v>382</v>
      </c>
      <c r="C114" s="405"/>
      <c r="D114" s="405"/>
      <c r="E114" s="405"/>
      <c r="F114" s="405"/>
      <c r="G114" s="405"/>
      <c r="H114" s="405"/>
      <c r="I114" s="405"/>
      <c r="J114" s="405"/>
      <c r="K114" s="405"/>
      <c r="L114" s="405"/>
      <c r="M114" s="405"/>
      <c r="N114" s="405"/>
      <c r="O114" s="593"/>
      <c r="P114" s="343"/>
      <c r="Q114" s="344"/>
      <c r="R114" s="343">
        <v>6</v>
      </c>
      <c r="S114" s="345"/>
      <c r="T114" s="281">
        <v>136</v>
      </c>
      <c r="U114" s="344"/>
      <c r="V114" s="343">
        <v>68</v>
      </c>
      <c r="W114" s="357"/>
      <c r="X114" s="305">
        <v>34</v>
      </c>
      <c r="Y114" s="304"/>
      <c r="Z114" s="303"/>
      <c r="AA114" s="304"/>
      <c r="AB114" s="303">
        <v>34</v>
      </c>
      <c r="AC114" s="304"/>
      <c r="AD114" s="343"/>
      <c r="AE114" s="345"/>
      <c r="AF114" s="171"/>
      <c r="AG114" s="172"/>
      <c r="AH114" s="114"/>
      <c r="AI114" s="171"/>
      <c r="AJ114" s="172"/>
      <c r="AK114" s="114"/>
      <c r="AL114" s="171"/>
      <c r="AM114" s="172"/>
      <c r="AN114" s="114"/>
      <c r="AO114" s="171"/>
      <c r="AP114" s="172"/>
      <c r="AQ114" s="114"/>
      <c r="AR114" s="171"/>
      <c r="AS114" s="172"/>
      <c r="AT114" s="114"/>
      <c r="AU114" s="171">
        <v>136</v>
      </c>
      <c r="AV114" s="172">
        <v>68</v>
      </c>
      <c r="AW114" s="114">
        <v>3</v>
      </c>
      <c r="AX114" s="171"/>
      <c r="AY114" s="172"/>
      <c r="AZ114" s="114"/>
      <c r="BA114" s="171"/>
      <c r="BB114" s="172"/>
      <c r="BC114" s="114"/>
      <c r="BD114" s="288">
        <f t="shared" si="16"/>
        <v>3</v>
      </c>
      <c r="BE114" s="415"/>
      <c r="BF114" s="358" t="s">
        <v>434</v>
      </c>
      <c r="BG114" s="359"/>
      <c r="BH114" s="359"/>
      <c r="BI114" s="360"/>
      <c r="BJ114" s="208"/>
      <c r="BK114" s="48">
        <f t="shared" ref="BK114:BK117" si="20">AF114+AI114+AL114+AO114+AR114+AU114+AX114</f>
        <v>136</v>
      </c>
      <c r="BL114" s="50">
        <f t="shared" ref="BL114:BL117" si="21">AG114+AJ114+AM114+AP114+AS114+AV114+AY114+BB114</f>
        <v>68</v>
      </c>
      <c r="BM114" s="48">
        <f t="shared" ref="BM114:BM117" si="22">AH114+AK114+AN114+AQ114+AT114+AW114+AZ114</f>
        <v>3</v>
      </c>
    </row>
    <row r="115" spans="1:65" ht="60" customHeight="1" x14ac:dyDescent="0.3">
      <c r="A115" s="194" t="s">
        <v>222</v>
      </c>
      <c r="B115" s="699" t="s">
        <v>295</v>
      </c>
      <c r="C115" s="700"/>
      <c r="D115" s="700"/>
      <c r="E115" s="700"/>
      <c r="F115" s="700"/>
      <c r="G115" s="700"/>
      <c r="H115" s="700"/>
      <c r="I115" s="700"/>
      <c r="J115" s="700"/>
      <c r="K115" s="700"/>
      <c r="L115" s="700"/>
      <c r="M115" s="700"/>
      <c r="N115" s="700"/>
      <c r="O115" s="701"/>
      <c r="P115" s="343"/>
      <c r="Q115" s="344"/>
      <c r="R115" s="343"/>
      <c r="S115" s="345"/>
      <c r="T115" s="281"/>
      <c r="U115" s="344"/>
      <c r="V115" s="343"/>
      <c r="W115" s="357"/>
      <c r="X115" s="345"/>
      <c r="Y115" s="344"/>
      <c r="Z115" s="343"/>
      <c r="AA115" s="344"/>
      <c r="AB115" s="343"/>
      <c r="AC115" s="344"/>
      <c r="AD115" s="343"/>
      <c r="AE115" s="345"/>
      <c r="AF115" s="171"/>
      <c r="AG115" s="172"/>
      <c r="AH115" s="114"/>
      <c r="AI115" s="171"/>
      <c r="AJ115" s="172"/>
      <c r="AK115" s="114"/>
      <c r="AL115" s="171"/>
      <c r="AM115" s="172"/>
      <c r="AN115" s="114"/>
      <c r="AO115" s="171"/>
      <c r="AP115" s="172"/>
      <c r="AQ115" s="114"/>
      <c r="AR115" s="171"/>
      <c r="AS115" s="172"/>
      <c r="AT115" s="114"/>
      <c r="AU115" s="171"/>
      <c r="AV115" s="172"/>
      <c r="AW115" s="114"/>
      <c r="AX115" s="171"/>
      <c r="AY115" s="172"/>
      <c r="AZ115" s="114"/>
      <c r="BA115" s="171"/>
      <c r="BB115" s="172"/>
      <c r="BC115" s="114"/>
      <c r="BD115" s="352">
        <f t="shared" ref="BD115" si="23">AH115+AK115+AN115+AQ115+AT115+AW115+AZ115+BC115</f>
        <v>0</v>
      </c>
      <c r="BE115" s="353"/>
      <c r="BF115" s="358"/>
      <c r="BG115" s="359"/>
      <c r="BH115" s="359"/>
      <c r="BI115" s="360"/>
      <c r="BJ115" s="208"/>
      <c r="BK115" s="48">
        <f t="shared" si="20"/>
        <v>0</v>
      </c>
      <c r="BL115" s="50">
        <f t="shared" si="21"/>
        <v>0</v>
      </c>
      <c r="BM115" s="48">
        <f t="shared" si="22"/>
        <v>0</v>
      </c>
    </row>
    <row r="116" spans="1:65" ht="61.5" customHeight="1" x14ac:dyDescent="0.3">
      <c r="A116" s="115" t="s">
        <v>338</v>
      </c>
      <c r="B116" s="294" t="s">
        <v>284</v>
      </c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578"/>
      <c r="P116" s="303"/>
      <c r="Q116" s="304"/>
      <c r="R116" s="303">
        <v>7</v>
      </c>
      <c r="S116" s="305"/>
      <c r="T116" s="306">
        <v>102</v>
      </c>
      <c r="U116" s="304"/>
      <c r="V116" s="303">
        <v>52</v>
      </c>
      <c r="W116" s="307"/>
      <c r="X116" s="305">
        <v>26</v>
      </c>
      <c r="Y116" s="304"/>
      <c r="Z116" s="303"/>
      <c r="AA116" s="304"/>
      <c r="AB116" s="303"/>
      <c r="AC116" s="304"/>
      <c r="AD116" s="303">
        <v>26</v>
      </c>
      <c r="AE116" s="305"/>
      <c r="AF116" s="119"/>
      <c r="AG116" s="120"/>
      <c r="AH116" s="121"/>
      <c r="AI116" s="119"/>
      <c r="AJ116" s="120"/>
      <c r="AK116" s="121"/>
      <c r="AL116" s="119"/>
      <c r="AM116" s="120"/>
      <c r="AN116" s="121"/>
      <c r="AO116" s="119"/>
      <c r="AP116" s="120"/>
      <c r="AQ116" s="121"/>
      <c r="AR116" s="119"/>
      <c r="AS116" s="120"/>
      <c r="AT116" s="121"/>
      <c r="AU116" s="119"/>
      <c r="AV116" s="120"/>
      <c r="AW116" s="121"/>
      <c r="AX116" s="119">
        <v>102</v>
      </c>
      <c r="AY116" s="120">
        <v>52</v>
      </c>
      <c r="AZ116" s="121">
        <v>3</v>
      </c>
      <c r="BA116" s="119"/>
      <c r="BB116" s="172"/>
      <c r="BC116" s="114"/>
      <c r="BD116" s="288">
        <f>AH116+AK116+AN116+AQ116+AT116+AW116+AZ116+BC116</f>
        <v>3</v>
      </c>
      <c r="BE116" s="415"/>
      <c r="BF116" s="358" t="s">
        <v>384</v>
      </c>
      <c r="BG116" s="359"/>
      <c r="BH116" s="359"/>
      <c r="BI116" s="360"/>
      <c r="BJ116" s="208"/>
      <c r="BK116" s="48">
        <f>AF116+AI116+AL116+AO116+AR116+AU116+AX116</f>
        <v>102</v>
      </c>
      <c r="BL116" s="50">
        <f>AG116+AJ116+AM116+AP116+AS116+AV116+AY116+BB116</f>
        <v>52</v>
      </c>
      <c r="BM116" s="48">
        <f>AH116+AK116+AN116+AQ116+AT116+AW116+AZ116</f>
        <v>3</v>
      </c>
    </row>
    <row r="117" spans="1:65" ht="94.5" customHeight="1" x14ac:dyDescent="0.3">
      <c r="A117" s="106" t="s">
        <v>339</v>
      </c>
      <c r="B117" s="294" t="s">
        <v>321</v>
      </c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578"/>
      <c r="P117" s="343"/>
      <c r="Q117" s="344"/>
      <c r="R117" s="343">
        <v>7</v>
      </c>
      <c r="S117" s="345"/>
      <c r="T117" s="281">
        <v>102</v>
      </c>
      <c r="U117" s="344"/>
      <c r="V117" s="303">
        <v>52</v>
      </c>
      <c r="W117" s="307"/>
      <c r="X117" s="305">
        <v>26</v>
      </c>
      <c r="Y117" s="304"/>
      <c r="Z117" s="303"/>
      <c r="AA117" s="304"/>
      <c r="AB117" s="303">
        <v>26</v>
      </c>
      <c r="AC117" s="304"/>
      <c r="AD117" s="303"/>
      <c r="AE117" s="305"/>
      <c r="AF117" s="119"/>
      <c r="AG117" s="120"/>
      <c r="AH117" s="121"/>
      <c r="AI117" s="119"/>
      <c r="AJ117" s="120"/>
      <c r="AK117" s="121"/>
      <c r="AL117" s="144"/>
      <c r="AM117" s="145"/>
      <c r="AN117" s="146"/>
      <c r="AO117" s="171"/>
      <c r="AP117" s="172"/>
      <c r="AQ117" s="114"/>
      <c r="AR117" s="171"/>
      <c r="AS117" s="172"/>
      <c r="AT117" s="114"/>
      <c r="AU117" s="171"/>
      <c r="AV117" s="172"/>
      <c r="AW117" s="114"/>
      <c r="AX117" s="171">
        <v>102</v>
      </c>
      <c r="AY117" s="172">
        <v>52</v>
      </c>
      <c r="AZ117" s="114">
        <v>3</v>
      </c>
      <c r="BA117" s="171"/>
      <c r="BB117" s="172"/>
      <c r="BC117" s="114"/>
      <c r="BD117" s="288">
        <f t="shared" si="16"/>
        <v>3</v>
      </c>
      <c r="BE117" s="415"/>
      <c r="BF117" s="358" t="s">
        <v>385</v>
      </c>
      <c r="BG117" s="359"/>
      <c r="BH117" s="359"/>
      <c r="BI117" s="360"/>
      <c r="BJ117" s="208"/>
      <c r="BK117" s="48">
        <f t="shared" si="20"/>
        <v>102</v>
      </c>
      <c r="BL117" s="50">
        <f t="shared" si="21"/>
        <v>52</v>
      </c>
      <c r="BM117" s="48">
        <f t="shared" si="22"/>
        <v>3</v>
      </c>
    </row>
    <row r="118" spans="1:65" ht="60.75" customHeight="1" thickBot="1" x14ac:dyDescent="0.35">
      <c r="A118" s="147" t="s">
        <v>354</v>
      </c>
      <c r="B118" s="450" t="s">
        <v>365</v>
      </c>
      <c r="C118" s="451"/>
      <c r="D118" s="451"/>
      <c r="E118" s="451"/>
      <c r="F118" s="451"/>
      <c r="G118" s="451"/>
      <c r="H118" s="451"/>
      <c r="I118" s="451"/>
      <c r="J118" s="451"/>
      <c r="K118" s="451"/>
      <c r="L118" s="451"/>
      <c r="M118" s="451"/>
      <c r="N118" s="451"/>
      <c r="O118" s="452"/>
      <c r="P118" s="303"/>
      <c r="Q118" s="304"/>
      <c r="R118" s="303">
        <v>7</v>
      </c>
      <c r="S118" s="305"/>
      <c r="T118" s="306">
        <v>94</v>
      </c>
      <c r="U118" s="304"/>
      <c r="V118" s="303">
        <v>34</v>
      </c>
      <c r="W118" s="307"/>
      <c r="X118" s="305">
        <v>22</v>
      </c>
      <c r="Y118" s="304"/>
      <c r="Z118" s="303"/>
      <c r="AA118" s="304"/>
      <c r="AB118" s="303">
        <v>12</v>
      </c>
      <c r="AC118" s="304"/>
      <c r="AD118" s="303"/>
      <c r="AE118" s="305"/>
      <c r="AF118" s="119"/>
      <c r="AG118" s="120"/>
      <c r="AH118" s="121"/>
      <c r="AI118" s="119"/>
      <c r="AJ118" s="120"/>
      <c r="AK118" s="121"/>
      <c r="AL118" s="119"/>
      <c r="AM118" s="120"/>
      <c r="AN118" s="121"/>
      <c r="AO118" s="119"/>
      <c r="AP118" s="120"/>
      <c r="AQ118" s="121"/>
      <c r="AR118" s="119"/>
      <c r="AS118" s="120"/>
      <c r="AT118" s="121"/>
      <c r="AU118" s="119"/>
      <c r="AV118" s="120"/>
      <c r="AW118" s="121"/>
      <c r="AX118" s="119">
        <v>94</v>
      </c>
      <c r="AY118" s="120">
        <v>34</v>
      </c>
      <c r="AZ118" s="121">
        <v>3</v>
      </c>
      <c r="BA118" s="119"/>
      <c r="BB118" s="120"/>
      <c r="BC118" s="121"/>
      <c r="BD118" s="308">
        <f t="shared" ref="BD118" si="24">AH118+AK118+AN118+AQ118+AT118+AW118+AZ118+BC118</f>
        <v>3</v>
      </c>
      <c r="BE118" s="309"/>
      <c r="BF118" s="310" t="s">
        <v>435</v>
      </c>
      <c r="BG118" s="310"/>
      <c r="BH118" s="310"/>
      <c r="BI118" s="311"/>
      <c r="BJ118" s="208"/>
      <c r="BK118" s="48">
        <f t="shared" ref="BK118" si="25">AF118+AI118+AL118+AO118+AR118+AU118+AX118</f>
        <v>94</v>
      </c>
      <c r="BL118" s="50">
        <f t="shared" ref="BL118" si="26">AG118+AJ118+AM118+AP118+AS118+AV118+AY118+BB118</f>
        <v>34</v>
      </c>
      <c r="BM118" s="48">
        <f t="shared" ref="BM118" si="27">AH118+AK118+AN118+AQ118+AT118+AW118+AZ118</f>
        <v>3</v>
      </c>
    </row>
    <row r="119" spans="1:65" ht="39" customHeight="1" thickBot="1" x14ac:dyDescent="0.4">
      <c r="A119" s="217" t="s">
        <v>34</v>
      </c>
      <c r="B119" s="708" t="s">
        <v>109</v>
      </c>
      <c r="C119" s="709"/>
      <c r="D119" s="709"/>
      <c r="E119" s="709"/>
      <c r="F119" s="709"/>
      <c r="G119" s="709"/>
      <c r="H119" s="709"/>
      <c r="I119" s="709"/>
      <c r="J119" s="709"/>
      <c r="K119" s="709"/>
      <c r="L119" s="709"/>
      <c r="M119" s="709"/>
      <c r="N119" s="709"/>
      <c r="O119" s="710"/>
      <c r="P119" s="571"/>
      <c r="Q119" s="698"/>
      <c r="R119" s="571"/>
      <c r="S119" s="572"/>
      <c r="T119" s="529" t="s">
        <v>355</v>
      </c>
      <c r="U119" s="437"/>
      <c r="V119" s="438" t="s">
        <v>355</v>
      </c>
      <c r="W119" s="530"/>
      <c r="X119" s="436" t="s">
        <v>228</v>
      </c>
      <c r="Y119" s="437"/>
      <c r="Z119" s="438"/>
      <c r="AA119" s="437"/>
      <c r="AB119" s="438" t="s">
        <v>356</v>
      </c>
      <c r="AC119" s="437"/>
      <c r="AD119" s="438"/>
      <c r="AE119" s="436"/>
      <c r="AF119" s="159"/>
      <c r="AG119" s="160"/>
      <c r="AH119" s="218"/>
      <c r="AI119" s="159" t="s">
        <v>228</v>
      </c>
      <c r="AJ119" s="160" t="s">
        <v>228</v>
      </c>
      <c r="AK119" s="218"/>
      <c r="AL119" s="159" t="s">
        <v>230</v>
      </c>
      <c r="AM119" s="160" t="s">
        <v>230</v>
      </c>
      <c r="AN119" s="219"/>
      <c r="AO119" s="159" t="s">
        <v>230</v>
      </c>
      <c r="AP119" s="160" t="s">
        <v>230</v>
      </c>
      <c r="AQ119" s="219"/>
      <c r="AR119" s="159" t="s">
        <v>236</v>
      </c>
      <c r="AS119" s="160" t="s">
        <v>236</v>
      </c>
      <c r="AT119" s="219"/>
      <c r="AU119" s="159" t="s">
        <v>229</v>
      </c>
      <c r="AV119" s="160" t="s">
        <v>229</v>
      </c>
      <c r="AW119" s="219"/>
      <c r="AX119" s="159"/>
      <c r="AY119" s="160"/>
      <c r="AZ119" s="219"/>
      <c r="BA119" s="159"/>
      <c r="BB119" s="160"/>
      <c r="BC119" s="220"/>
      <c r="BD119" s="529"/>
      <c r="BE119" s="530"/>
      <c r="BF119" s="540"/>
      <c r="BG119" s="540"/>
      <c r="BH119" s="540"/>
      <c r="BI119" s="541"/>
      <c r="BK119" s="47"/>
      <c r="BL119" s="47"/>
    </row>
    <row r="120" spans="1:65" ht="30" customHeight="1" x14ac:dyDescent="0.35">
      <c r="A120" s="108" t="s">
        <v>68</v>
      </c>
      <c r="B120" s="777" t="s">
        <v>231</v>
      </c>
      <c r="C120" s="778"/>
      <c r="D120" s="778"/>
      <c r="E120" s="778"/>
      <c r="F120" s="778"/>
      <c r="G120" s="778"/>
      <c r="H120" s="778"/>
      <c r="I120" s="778"/>
      <c r="J120" s="778"/>
      <c r="K120" s="778"/>
      <c r="L120" s="778"/>
      <c r="M120" s="778"/>
      <c r="N120" s="778"/>
      <c r="O120" s="779"/>
      <c r="P120" s="303"/>
      <c r="Q120" s="304"/>
      <c r="R120" s="303"/>
      <c r="S120" s="305"/>
      <c r="T120" s="308" t="s">
        <v>249</v>
      </c>
      <c r="U120" s="543"/>
      <c r="V120" s="542" t="s">
        <v>249</v>
      </c>
      <c r="W120" s="309"/>
      <c r="X120" s="544"/>
      <c r="Y120" s="543"/>
      <c r="Z120" s="542"/>
      <c r="AA120" s="543"/>
      <c r="AB120" s="542" t="s">
        <v>249</v>
      </c>
      <c r="AC120" s="543"/>
      <c r="AD120" s="542"/>
      <c r="AE120" s="544"/>
      <c r="AF120" s="125"/>
      <c r="AG120" s="126"/>
      <c r="AH120" s="221"/>
      <c r="AI120" s="125"/>
      <c r="AJ120" s="126"/>
      <c r="AK120" s="221"/>
      <c r="AL120" s="125"/>
      <c r="AM120" s="126"/>
      <c r="AN120" s="127"/>
      <c r="AO120" s="125"/>
      <c r="AP120" s="126"/>
      <c r="AQ120" s="127"/>
      <c r="AR120" s="125" t="s">
        <v>230</v>
      </c>
      <c r="AS120" s="126" t="s">
        <v>230</v>
      </c>
      <c r="AT120" s="127"/>
      <c r="AU120" s="125" t="s">
        <v>229</v>
      </c>
      <c r="AV120" s="126" t="s">
        <v>229</v>
      </c>
      <c r="AW120" s="127"/>
      <c r="AX120" s="119"/>
      <c r="AY120" s="120"/>
      <c r="AZ120" s="121"/>
      <c r="BA120" s="119"/>
      <c r="BB120" s="120"/>
      <c r="BC120" s="121"/>
      <c r="BD120" s="352">
        <f t="shared" ref="BD120:BD128" si="28">AH120+AK120+AN120+AQ120+AT120+AW120+AZ120+BC120</f>
        <v>0</v>
      </c>
      <c r="BE120" s="353"/>
      <c r="BF120" s="354"/>
      <c r="BG120" s="354"/>
      <c r="BH120" s="354"/>
      <c r="BI120" s="355"/>
      <c r="BK120" s="47"/>
      <c r="BL120" s="47"/>
    </row>
    <row r="121" spans="1:65" ht="59.25" customHeight="1" x14ac:dyDescent="0.35">
      <c r="A121" s="108" t="s">
        <v>163</v>
      </c>
      <c r="B121" s="294" t="s">
        <v>232</v>
      </c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578"/>
      <c r="P121" s="303"/>
      <c r="Q121" s="304"/>
      <c r="R121" s="303"/>
      <c r="S121" s="305"/>
      <c r="T121" s="306" t="s">
        <v>228</v>
      </c>
      <c r="U121" s="304"/>
      <c r="V121" s="303" t="s">
        <v>228</v>
      </c>
      <c r="W121" s="307"/>
      <c r="X121" s="305" t="s">
        <v>228</v>
      </c>
      <c r="Y121" s="304"/>
      <c r="Z121" s="303"/>
      <c r="AA121" s="304"/>
      <c r="AB121" s="303"/>
      <c r="AC121" s="304"/>
      <c r="AD121" s="303"/>
      <c r="AE121" s="305"/>
      <c r="AF121" s="119"/>
      <c r="AG121" s="120"/>
      <c r="AH121" s="121"/>
      <c r="AI121" s="119" t="s">
        <v>228</v>
      </c>
      <c r="AJ121" s="120" t="s">
        <v>228</v>
      </c>
      <c r="AK121" s="121"/>
      <c r="AL121" s="119"/>
      <c r="AM121" s="120"/>
      <c r="AN121" s="121"/>
      <c r="AO121" s="119"/>
      <c r="AP121" s="120"/>
      <c r="AQ121" s="121"/>
      <c r="AR121" s="119"/>
      <c r="AS121" s="120"/>
      <c r="AT121" s="121"/>
      <c r="AU121" s="119"/>
      <c r="AV121" s="120"/>
      <c r="AW121" s="121"/>
      <c r="AX121" s="119"/>
      <c r="AY121" s="120"/>
      <c r="AZ121" s="121"/>
      <c r="BA121" s="119"/>
      <c r="BB121" s="120"/>
      <c r="BC121" s="121"/>
      <c r="BD121" s="352">
        <f t="shared" si="28"/>
        <v>0</v>
      </c>
      <c r="BE121" s="353"/>
      <c r="BF121" s="354"/>
      <c r="BG121" s="354"/>
      <c r="BH121" s="354"/>
      <c r="BI121" s="355"/>
      <c r="BK121" s="47"/>
      <c r="BL121" s="47"/>
    </row>
    <row r="122" spans="1:65" ht="38.25" customHeight="1" x14ac:dyDescent="0.35">
      <c r="A122" s="222" t="s">
        <v>244</v>
      </c>
      <c r="B122" s="702" t="s">
        <v>327</v>
      </c>
      <c r="C122" s="703"/>
      <c r="D122" s="703"/>
      <c r="E122" s="703"/>
      <c r="F122" s="703"/>
      <c r="G122" s="703"/>
      <c r="H122" s="703"/>
      <c r="I122" s="703"/>
      <c r="J122" s="703"/>
      <c r="K122" s="703"/>
      <c r="L122" s="703"/>
      <c r="M122" s="703"/>
      <c r="N122" s="703"/>
      <c r="O122" s="704"/>
      <c r="P122" s="303"/>
      <c r="Q122" s="304"/>
      <c r="R122" s="303"/>
      <c r="S122" s="305"/>
      <c r="T122" s="306" t="s">
        <v>241</v>
      </c>
      <c r="U122" s="304"/>
      <c r="V122" s="303" t="s">
        <v>241</v>
      </c>
      <c r="W122" s="307"/>
      <c r="X122" s="303"/>
      <c r="Y122" s="304"/>
      <c r="Z122" s="303"/>
      <c r="AA122" s="304"/>
      <c r="AB122" s="303" t="s">
        <v>241</v>
      </c>
      <c r="AC122" s="304"/>
      <c r="AD122" s="303"/>
      <c r="AE122" s="305"/>
      <c r="AF122" s="119"/>
      <c r="AG122" s="120"/>
      <c r="AH122" s="121"/>
      <c r="AI122" s="119"/>
      <c r="AJ122" s="120"/>
      <c r="AK122" s="121"/>
      <c r="AL122" s="120" t="s">
        <v>230</v>
      </c>
      <c r="AM122" s="120" t="s">
        <v>230</v>
      </c>
      <c r="AN122" s="121"/>
      <c r="AO122" s="120" t="s">
        <v>430</v>
      </c>
      <c r="AP122" s="120" t="s">
        <v>430</v>
      </c>
      <c r="AQ122" s="121"/>
      <c r="AR122" s="119"/>
      <c r="AS122" s="120"/>
      <c r="AT122" s="121"/>
      <c r="AU122" s="119"/>
      <c r="AV122" s="120"/>
      <c r="AW122" s="121"/>
      <c r="AX122" s="119"/>
      <c r="AY122" s="120"/>
      <c r="AZ122" s="121"/>
      <c r="BA122" s="119"/>
      <c r="BB122" s="120"/>
      <c r="BC122" s="121"/>
      <c r="BD122" s="352">
        <f t="shared" si="28"/>
        <v>0</v>
      </c>
      <c r="BE122" s="353"/>
      <c r="BF122" s="354"/>
      <c r="BG122" s="354"/>
      <c r="BH122" s="354"/>
      <c r="BI122" s="355"/>
      <c r="BK122" s="47"/>
      <c r="BL122" s="47"/>
    </row>
    <row r="123" spans="1:65" ht="66" customHeight="1" thickBot="1" x14ac:dyDescent="0.4">
      <c r="A123" s="223" t="s">
        <v>288</v>
      </c>
      <c r="B123" s="705" t="s">
        <v>342</v>
      </c>
      <c r="C123" s="706"/>
      <c r="D123" s="706"/>
      <c r="E123" s="706"/>
      <c r="F123" s="706"/>
      <c r="G123" s="706"/>
      <c r="H123" s="706"/>
      <c r="I123" s="706"/>
      <c r="J123" s="706"/>
      <c r="K123" s="706"/>
      <c r="L123" s="706"/>
      <c r="M123" s="706"/>
      <c r="N123" s="706"/>
      <c r="O123" s="707"/>
      <c r="P123" s="303"/>
      <c r="Q123" s="304"/>
      <c r="R123" s="303"/>
      <c r="S123" s="305"/>
      <c r="T123" s="306" t="s">
        <v>241</v>
      </c>
      <c r="U123" s="304"/>
      <c r="V123" s="303" t="s">
        <v>241</v>
      </c>
      <c r="W123" s="307"/>
      <c r="X123" s="303"/>
      <c r="Y123" s="304"/>
      <c r="Z123" s="303"/>
      <c r="AA123" s="304"/>
      <c r="AB123" s="303" t="s">
        <v>241</v>
      </c>
      <c r="AC123" s="304"/>
      <c r="AD123" s="542"/>
      <c r="AE123" s="544"/>
      <c r="AF123" s="150"/>
      <c r="AG123" s="136"/>
      <c r="AH123" s="151"/>
      <c r="AI123" s="150"/>
      <c r="AJ123" s="136"/>
      <c r="AK123" s="151"/>
      <c r="AL123" s="150"/>
      <c r="AM123" s="136"/>
      <c r="AN123" s="151"/>
      <c r="AO123" s="120" t="s">
        <v>430</v>
      </c>
      <c r="AP123" s="120" t="s">
        <v>430</v>
      </c>
      <c r="AQ123" s="151"/>
      <c r="AR123" s="120" t="s">
        <v>230</v>
      </c>
      <c r="AS123" s="120" t="s">
        <v>230</v>
      </c>
      <c r="AT123" s="151"/>
      <c r="AU123" s="150"/>
      <c r="AV123" s="136"/>
      <c r="AW123" s="151"/>
      <c r="AX123" s="150"/>
      <c r="AY123" s="136"/>
      <c r="AZ123" s="151"/>
      <c r="BA123" s="150"/>
      <c r="BB123" s="136"/>
      <c r="BC123" s="151"/>
      <c r="BD123" s="352">
        <f t="shared" si="28"/>
        <v>0</v>
      </c>
      <c r="BE123" s="353"/>
      <c r="BF123" s="354"/>
      <c r="BG123" s="354"/>
      <c r="BH123" s="354"/>
      <c r="BI123" s="355"/>
      <c r="BK123" s="47"/>
      <c r="BL123" s="47"/>
    </row>
    <row r="124" spans="1:65" ht="39" customHeight="1" thickBot="1" x14ac:dyDescent="0.4">
      <c r="A124" s="217" t="s">
        <v>108</v>
      </c>
      <c r="B124" s="708" t="s">
        <v>110</v>
      </c>
      <c r="C124" s="709"/>
      <c r="D124" s="709"/>
      <c r="E124" s="709"/>
      <c r="F124" s="709"/>
      <c r="G124" s="709"/>
      <c r="H124" s="709"/>
      <c r="I124" s="709"/>
      <c r="J124" s="709"/>
      <c r="K124" s="709"/>
      <c r="L124" s="709"/>
      <c r="M124" s="709"/>
      <c r="N124" s="709"/>
      <c r="O124" s="710"/>
      <c r="P124" s="571"/>
      <c r="Q124" s="698"/>
      <c r="R124" s="571"/>
      <c r="S124" s="572"/>
      <c r="T124" s="529" t="s">
        <v>233</v>
      </c>
      <c r="U124" s="437"/>
      <c r="V124" s="438" t="s">
        <v>395</v>
      </c>
      <c r="W124" s="530"/>
      <c r="X124" s="436" t="s">
        <v>394</v>
      </c>
      <c r="Y124" s="437"/>
      <c r="Z124" s="438" t="s">
        <v>227</v>
      </c>
      <c r="AA124" s="437"/>
      <c r="AB124" s="438" t="s">
        <v>252</v>
      </c>
      <c r="AC124" s="437"/>
      <c r="AD124" s="438" t="s">
        <v>228</v>
      </c>
      <c r="AE124" s="436"/>
      <c r="AF124" s="224" t="s">
        <v>426</v>
      </c>
      <c r="AG124" s="225" t="s">
        <v>427</v>
      </c>
      <c r="AH124" s="218"/>
      <c r="AI124" s="224" t="s">
        <v>489</v>
      </c>
      <c r="AJ124" s="225" t="s">
        <v>237</v>
      </c>
      <c r="AK124" s="218"/>
      <c r="AL124" s="159" t="s">
        <v>236</v>
      </c>
      <c r="AM124" s="160" t="s">
        <v>236</v>
      </c>
      <c r="AN124" s="219"/>
      <c r="AO124" s="224" t="s">
        <v>235</v>
      </c>
      <c r="AP124" s="225" t="s">
        <v>235</v>
      </c>
      <c r="AQ124" s="219"/>
      <c r="AR124" s="224" t="s">
        <v>466</v>
      </c>
      <c r="AS124" s="225" t="s">
        <v>249</v>
      </c>
      <c r="AT124" s="219"/>
      <c r="AU124" s="224" t="s">
        <v>229</v>
      </c>
      <c r="AV124" s="225" t="s">
        <v>229</v>
      </c>
      <c r="AW124" s="219"/>
      <c r="AX124" s="159"/>
      <c r="AY124" s="160"/>
      <c r="AZ124" s="219"/>
      <c r="BA124" s="159"/>
      <c r="BB124" s="160"/>
      <c r="BC124" s="219"/>
      <c r="BD124" s="529"/>
      <c r="BE124" s="530"/>
      <c r="BF124" s="695"/>
      <c r="BG124" s="696"/>
      <c r="BH124" s="696"/>
      <c r="BI124" s="697"/>
      <c r="BK124" s="47"/>
      <c r="BL124" s="47"/>
    </row>
    <row r="125" spans="1:65" ht="30" customHeight="1" x14ac:dyDescent="0.35">
      <c r="A125" s="107" t="s">
        <v>72</v>
      </c>
      <c r="B125" s="750" t="s">
        <v>231</v>
      </c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2"/>
      <c r="P125" s="313"/>
      <c r="Q125" s="314"/>
      <c r="R125" s="319" t="s">
        <v>238</v>
      </c>
      <c r="S125" s="320"/>
      <c r="T125" s="317" t="s">
        <v>239</v>
      </c>
      <c r="U125" s="314"/>
      <c r="V125" s="313" t="s">
        <v>239</v>
      </c>
      <c r="W125" s="318"/>
      <c r="X125" s="316"/>
      <c r="Y125" s="314"/>
      <c r="Z125" s="313"/>
      <c r="AA125" s="314"/>
      <c r="AB125" s="313" t="s">
        <v>239</v>
      </c>
      <c r="AC125" s="314"/>
      <c r="AD125" s="313"/>
      <c r="AE125" s="316"/>
      <c r="AF125" s="152" t="s">
        <v>236</v>
      </c>
      <c r="AG125" s="153" t="s">
        <v>236</v>
      </c>
      <c r="AH125" s="154"/>
      <c r="AI125" s="152" t="s">
        <v>235</v>
      </c>
      <c r="AJ125" s="153" t="s">
        <v>235</v>
      </c>
      <c r="AK125" s="154"/>
      <c r="AL125" s="152" t="s">
        <v>236</v>
      </c>
      <c r="AM125" s="153" t="s">
        <v>236</v>
      </c>
      <c r="AN125" s="155"/>
      <c r="AO125" s="152" t="s">
        <v>235</v>
      </c>
      <c r="AP125" s="153" t="s">
        <v>235</v>
      </c>
      <c r="AQ125" s="155"/>
      <c r="AR125" s="152" t="s">
        <v>230</v>
      </c>
      <c r="AS125" s="153" t="s">
        <v>230</v>
      </c>
      <c r="AT125" s="155"/>
      <c r="AU125" s="152" t="s">
        <v>229</v>
      </c>
      <c r="AV125" s="153" t="s">
        <v>229</v>
      </c>
      <c r="AW125" s="155"/>
      <c r="AX125" s="148"/>
      <c r="AY125" s="117"/>
      <c r="AZ125" s="118"/>
      <c r="BA125" s="116"/>
      <c r="BB125" s="117"/>
      <c r="BC125" s="118"/>
      <c r="BD125" s="352">
        <f t="shared" si="28"/>
        <v>0</v>
      </c>
      <c r="BE125" s="353"/>
      <c r="BF125" s="537" t="s">
        <v>419</v>
      </c>
      <c r="BG125" s="538"/>
      <c r="BH125" s="538"/>
      <c r="BI125" s="539"/>
      <c r="BK125" s="47"/>
      <c r="BL125" s="47"/>
    </row>
    <row r="126" spans="1:65" ht="30" customHeight="1" x14ac:dyDescent="0.35">
      <c r="A126" s="107" t="s">
        <v>122</v>
      </c>
      <c r="B126" s="252" t="s">
        <v>192</v>
      </c>
      <c r="C126" s="253"/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312"/>
      <c r="P126" s="313"/>
      <c r="Q126" s="314"/>
      <c r="R126" s="313" t="s">
        <v>428</v>
      </c>
      <c r="S126" s="316"/>
      <c r="T126" s="317" t="s">
        <v>234</v>
      </c>
      <c r="U126" s="314"/>
      <c r="V126" s="313" t="s">
        <v>229</v>
      </c>
      <c r="W126" s="318"/>
      <c r="X126" s="316"/>
      <c r="Y126" s="314"/>
      <c r="Z126" s="313"/>
      <c r="AA126" s="314"/>
      <c r="AB126" s="313" t="s">
        <v>229</v>
      </c>
      <c r="AC126" s="314"/>
      <c r="AD126" s="313"/>
      <c r="AE126" s="316"/>
      <c r="AF126" s="116"/>
      <c r="AG126" s="117"/>
      <c r="AH126" s="118"/>
      <c r="AI126" s="116" t="s">
        <v>234</v>
      </c>
      <c r="AJ126" s="117" t="s">
        <v>229</v>
      </c>
      <c r="AK126" s="118"/>
      <c r="AL126" s="116"/>
      <c r="AM126" s="117"/>
      <c r="AN126" s="118"/>
      <c r="AO126" s="116"/>
      <c r="AP126" s="117"/>
      <c r="AQ126" s="118"/>
      <c r="AR126" s="116"/>
      <c r="AS126" s="117"/>
      <c r="AT126" s="118"/>
      <c r="AU126" s="116"/>
      <c r="AV126" s="117"/>
      <c r="AW126" s="118"/>
      <c r="AX126" s="116"/>
      <c r="AY126" s="117"/>
      <c r="AZ126" s="118"/>
      <c r="BA126" s="116"/>
      <c r="BB126" s="117"/>
      <c r="BC126" s="118"/>
      <c r="BD126" s="352">
        <f t="shared" si="28"/>
        <v>0</v>
      </c>
      <c r="BE126" s="353"/>
      <c r="BF126" s="545" t="s">
        <v>326</v>
      </c>
      <c r="BG126" s="545"/>
      <c r="BH126" s="545"/>
      <c r="BI126" s="546"/>
      <c r="BK126" s="47"/>
      <c r="BL126" s="47"/>
    </row>
    <row r="127" spans="1:65" ht="30" customHeight="1" x14ac:dyDescent="0.35">
      <c r="A127" s="107" t="s">
        <v>245</v>
      </c>
      <c r="B127" s="252" t="s">
        <v>240</v>
      </c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312"/>
      <c r="P127" s="313"/>
      <c r="Q127" s="314"/>
      <c r="R127" s="313" t="s">
        <v>467</v>
      </c>
      <c r="S127" s="316"/>
      <c r="T127" s="317" t="s">
        <v>241</v>
      </c>
      <c r="U127" s="314"/>
      <c r="V127" s="313" t="s">
        <v>229</v>
      </c>
      <c r="W127" s="318"/>
      <c r="X127" s="316" t="s">
        <v>393</v>
      </c>
      <c r="Y127" s="314"/>
      <c r="Z127" s="313"/>
      <c r="AA127" s="314"/>
      <c r="AB127" s="313"/>
      <c r="AC127" s="314"/>
      <c r="AD127" s="313" t="s">
        <v>228</v>
      </c>
      <c r="AE127" s="316"/>
      <c r="AF127" s="116"/>
      <c r="AG127" s="117"/>
      <c r="AH127" s="118"/>
      <c r="AI127" s="116"/>
      <c r="AJ127" s="117"/>
      <c r="AK127" s="118"/>
      <c r="AL127" s="116"/>
      <c r="AM127" s="117"/>
      <c r="AN127" s="118"/>
      <c r="AO127" s="116"/>
      <c r="AP127" s="117"/>
      <c r="AQ127" s="118"/>
      <c r="AR127" s="116" t="s">
        <v>241</v>
      </c>
      <c r="AS127" s="117" t="s">
        <v>229</v>
      </c>
      <c r="AT127" s="149"/>
      <c r="AU127" s="116"/>
      <c r="AV127" s="117"/>
      <c r="AW127" s="149"/>
      <c r="AX127" s="116"/>
      <c r="AY127" s="117"/>
      <c r="AZ127" s="118"/>
      <c r="BA127" s="116"/>
      <c r="BB127" s="117"/>
      <c r="BC127" s="118"/>
      <c r="BD127" s="352">
        <f t="shared" si="28"/>
        <v>0</v>
      </c>
      <c r="BE127" s="353"/>
      <c r="BF127" s="534" t="s">
        <v>436</v>
      </c>
      <c r="BG127" s="535"/>
      <c r="BH127" s="535"/>
      <c r="BI127" s="536"/>
      <c r="BK127" s="47"/>
      <c r="BL127" s="47"/>
    </row>
    <row r="128" spans="1:65" ht="30" customHeight="1" thickBot="1" x14ac:dyDescent="0.35">
      <c r="A128" s="107" t="s">
        <v>246</v>
      </c>
      <c r="B128" s="511" t="s">
        <v>191</v>
      </c>
      <c r="C128" s="512"/>
      <c r="D128" s="512"/>
      <c r="E128" s="512"/>
      <c r="F128" s="512"/>
      <c r="G128" s="512"/>
      <c r="H128" s="512"/>
      <c r="I128" s="512"/>
      <c r="J128" s="512"/>
      <c r="K128" s="512"/>
      <c r="L128" s="512"/>
      <c r="M128" s="512"/>
      <c r="N128" s="512"/>
      <c r="O128" s="513"/>
      <c r="P128" s="313"/>
      <c r="Q128" s="314"/>
      <c r="R128" s="313" t="s">
        <v>425</v>
      </c>
      <c r="S128" s="316"/>
      <c r="T128" s="317" t="s">
        <v>237</v>
      </c>
      <c r="U128" s="314"/>
      <c r="V128" s="313" t="s">
        <v>235</v>
      </c>
      <c r="W128" s="318"/>
      <c r="X128" s="316" t="s">
        <v>229</v>
      </c>
      <c r="Y128" s="314"/>
      <c r="Z128" s="313" t="s">
        <v>227</v>
      </c>
      <c r="AA128" s="314"/>
      <c r="AB128" s="313" t="s">
        <v>242</v>
      </c>
      <c r="AC128" s="314"/>
      <c r="AD128" s="313"/>
      <c r="AE128" s="316"/>
      <c r="AF128" s="116" t="s">
        <v>237</v>
      </c>
      <c r="AG128" s="117" t="s">
        <v>235</v>
      </c>
      <c r="AH128" s="118"/>
      <c r="AI128" s="116"/>
      <c r="AJ128" s="117"/>
      <c r="AK128" s="156"/>
      <c r="AL128" s="116"/>
      <c r="AM128" s="117"/>
      <c r="AN128" s="118"/>
      <c r="AO128" s="131"/>
      <c r="AP128" s="132"/>
      <c r="AQ128" s="156"/>
      <c r="AR128" s="157"/>
      <c r="AS128" s="158"/>
      <c r="AT128" s="156"/>
      <c r="AU128" s="116"/>
      <c r="AV128" s="117"/>
      <c r="AW128" s="156"/>
      <c r="AX128" s="131"/>
      <c r="AY128" s="132"/>
      <c r="AZ128" s="156"/>
      <c r="BA128" s="131"/>
      <c r="BB128" s="132"/>
      <c r="BC128" s="156"/>
      <c r="BD128" s="434">
        <f t="shared" si="28"/>
        <v>0</v>
      </c>
      <c r="BE128" s="435"/>
      <c r="BF128" s="498" t="s">
        <v>403</v>
      </c>
      <c r="BG128" s="499"/>
      <c r="BH128" s="499"/>
      <c r="BI128" s="500"/>
      <c r="BK128" s="49"/>
      <c r="BL128" s="49"/>
    </row>
    <row r="129" spans="1:127" ht="30" customHeight="1" thickBot="1" x14ac:dyDescent="0.35">
      <c r="A129" s="522" t="s">
        <v>151</v>
      </c>
      <c r="B129" s="523"/>
      <c r="C129" s="523"/>
      <c r="D129" s="523"/>
      <c r="E129" s="523"/>
      <c r="F129" s="523"/>
      <c r="G129" s="523"/>
      <c r="H129" s="523"/>
      <c r="I129" s="523"/>
      <c r="J129" s="523"/>
      <c r="K129" s="523"/>
      <c r="L129" s="523"/>
      <c r="M129" s="523"/>
      <c r="N129" s="523"/>
      <c r="O129" s="523"/>
      <c r="P129" s="523"/>
      <c r="Q129" s="523"/>
      <c r="R129" s="523"/>
      <c r="S129" s="524"/>
      <c r="T129" s="525">
        <f>SUM(T31+T65)</f>
        <v>7318</v>
      </c>
      <c r="U129" s="526"/>
      <c r="V129" s="527">
        <f>SUM(V31+V65)</f>
        <v>3348</v>
      </c>
      <c r="W129" s="526"/>
      <c r="X129" s="525">
        <f>SUM(X31+X65)</f>
        <v>1248</v>
      </c>
      <c r="Y129" s="526"/>
      <c r="Z129" s="528">
        <f>SUM(Z31+Z65)</f>
        <v>140</v>
      </c>
      <c r="AA129" s="526"/>
      <c r="AB129" s="528">
        <f>SUM(AB31+AB65)</f>
        <v>1470</v>
      </c>
      <c r="AC129" s="526"/>
      <c r="AD129" s="527">
        <f>SUM(AD31+AD65)</f>
        <v>490</v>
      </c>
      <c r="AE129" s="526"/>
      <c r="AF129" s="159">
        <f t="shared" ref="AF129:BD129" si="29">SUM(AF31+AF65)</f>
        <v>1002</v>
      </c>
      <c r="AG129" s="160">
        <f t="shared" si="29"/>
        <v>516</v>
      </c>
      <c r="AH129" s="161">
        <f t="shared" si="29"/>
        <v>28</v>
      </c>
      <c r="AI129" s="159">
        <f t="shared" si="29"/>
        <v>1076</v>
      </c>
      <c r="AJ129" s="160">
        <f t="shared" si="29"/>
        <v>492</v>
      </c>
      <c r="AK129" s="161">
        <f t="shared" si="29"/>
        <v>29</v>
      </c>
      <c r="AL129" s="159">
        <f t="shared" si="29"/>
        <v>1108</v>
      </c>
      <c r="AM129" s="160">
        <f t="shared" si="29"/>
        <v>486</v>
      </c>
      <c r="AN129" s="161">
        <f t="shared" si="29"/>
        <v>29</v>
      </c>
      <c r="AO129" s="159">
        <f t="shared" si="29"/>
        <v>1054</v>
      </c>
      <c r="AP129" s="160">
        <f t="shared" si="29"/>
        <v>460</v>
      </c>
      <c r="AQ129" s="161">
        <f t="shared" si="29"/>
        <v>28</v>
      </c>
      <c r="AR129" s="159">
        <f t="shared" si="29"/>
        <v>1040</v>
      </c>
      <c r="AS129" s="160">
        <f t="shared" si="29"/>
        <v>496</v>
      </c>
      <c r="AT129" s="161">
        <f t="shared" si="29"/>
        <v>28</v>
      </c>
      <c r="AU129" s="159">
        <f t="shared" si="29"/>
        <v>1024</v>
      </c>
      <c r="AV129" s="160">
        <f t="shared" si="29"/>
        <v>446</v>
      </c>
      <c r="AW129" s="161">
        <f t="shared" si="29"/>
        <v>26</v>
      </c>
      <c r="AX129" s="159">
        <f t="shared" si="29"/>
        <v>1014</v>
      </c>
      <c r="AY129" s="160">
        <f t="shared" si="29"/>
        <v>452</v>
      </c>
      <c r="AZ129" s="161">
        <f t="shared" si="29"/>
        <v>30</v>
      </c>
      <c r="BA129" s="162">
        <f t="shared" si="29"/>
        <v>0</v>
      </c>
      <c r="BB129" s="163">
        <f t="shared" si="29"/>
        <v>0</v>
      </c>
      <c r="BC129" s="164">
        <f t="shared" si="29"/>
        <v>0</v>
      </c>
      <c r="BD129" s="529">
        <f t="shared" si="29"/>
        <v>198</v>
      </c>
      <c r="BE129" s="530"/>
      <c r="BF129" s="259"/>
      <c r="BG129" s="259"/>
      <c r="BH129" s="259"/>
      <c r="BI129" s="531"/>
      <c r="BK129" s="48">
        <f>AF129+AI129+AL129+AO129+AR129+AU129+AX129</f>
        <v>7318</v>
      </c>
      <c r="BL129" s="50">
        <f>AG129+AJ129+AM129+AP129+AS129+AV129+AY129+BB129</f>
        <v>3348</v>
      </c>
      <c r="BM129" s="48">
        <f>AH129+AK129+AN129+AQ129+AT129+AW129+AZ129</f>
        <v>198</v>
      </c>
    </row>
    <row r="130" spans="1:127" ht="30" customHeight="1" x14ac:dyDescent="0.3">
      <c r="A130" s="532" t="s">
        <v>20</v>
      </c>
      <c r="B130" s="460"/>
      <c r="C130" s="460"/>
      <c r="D130" s="460"/>
      <c r="E130" s="460"/>
      <c r="F130" s="460"/>
      <c r="G130" s="460"/>
      <c r="H130" s="460"/>
      <c r="I130" s="460"/>
      <c r="J130" s="460"/>
      <c r="K130" s="460"/>
      <c r="L130" s="460"/>
      <c r="M130" s="460"/>
      <c r="N130" s="460"/>
      <c r="O130" s="460"/>
      <c r="P130" s="460"/>
      <c r="Q130" s="460"/>
      <c r="R130" s="460"/>
      <c r="S130" s="461"/>
      <c r="T130" s="384"/>
      <c r="U130" s="386"/>
      <c r="V130" s="533"/>
      <c r="W130" s="521"/>
      <c r="X130" s="385"/>
      <c r="Y130" s="386"/>
      <c r="Z130" s="533"/>
      <c r="AA130" s="386"/>
      <c r="AB130" s="533"/>
      <c r="AC130" s="386"/>
      <c r="AD130" s="533"/>
      <c r="AE130" s="385"/>
      <c r="AF130" s="501">
        <f>AG129/18</f>
        <v>28.666666666666668</v>
      </c>
      <c r="AG130" s="502"/>
      <c r="AH130" s="503"/>
      <c r="AI130" s="507">
        <f>AJ129/17</f>
        <v>28.941176470588236</v>
      </c>
      <c r="AJ130" s="508"/>
      <c r="AK130" s="509"/>
      <c r="AL130" s="501">
        <f>AM129/18</f>
        <v>27</v>
      </c>
      <c r="AM130" s="502"/>
      <c r="AN130" s="503"/>
      <c r="AO130" s="501">
        <f>AP129/17</f>
        <v>27.058823529411764</v>
      </c>
      <c r="AP130" s="502"/>
      <c r="AQ130" s="503"/>
      <c r="AR130" s="501">
        <f>AS129/18</f>
        <v>27.555555555555557</v>
      </c>
      <c r="AS130" s="502"/>
      <c r="AT130" s="503"/>
      <c r="AU130" s="501">
        <f>AV129/17</f>
        <v>26.235294117647058</v>
      </c>
      <c r="AV130" s="502"/>
      <c r="AW130" s="503"/>
      <c r="AX130" s="504">
        <f>AY129/16</f>
        <v>28.25</v>
      </c>
      <c r="AY130" s="505"/>
      <c r="AZ130" s="506"/>
      <c r="BA130" s="384"/>
      <c r="BB130" s="385"/>
      <c r="BC130" s="521"/>
      <c r="BD130" s="384"/>
      <c r="BE130" s="521"/>
      <c r="BF130" s="385"/>
      <c r="BG130" s="385"/>
      <c r="BH130" s="385"/>
      <c r="BI130" s="521"/>
      <c r="BK130" s="49"/>
      <c r="BL130" s="49"/>
    </row>
    <row r="131" spans="1:127" ht="30" customHeight="1" x14ac:dyDescent="0.3">
      <c r="A131" s="514" t="s">
        <v>2</v>
      </c>
      <c r="B131" s="270"/>
      <c r="C131" s="270"/>
      <c r="D131" s="270"/>
      <c r="E131" s="270"/>
      <c r="F131" s="270"/>
      <c r="G131" s="270"/>
      <c r="H131" s="270"/>
      <c r="I131" s="270"/>
      <c r="J131" s="270"/>
      <c r="K131" s="270"/>
      <c r="L131" s="270"/>
      <c r="M131" s="270"/>
      <c r="N131" s="270"/>
      <c r="O131" s="270"/>
      <c r="P131" s="270"/>
      <c r="Q131" s="270"/>
      <c r="R131" s="270"/>
      <c r="S131" s="271"/>
      <c r="T131" s="266">
        <f>SUM(AF131:BC131)</f>
        <v>4</v>
      </c>
      <c r="U131" s="268"/>
      <c r="V131" s="515"/>
      <c r="W131" s="315"/>
      <c r="X131" s="267"/>
      <c r="Y131" s="268"/>
      <c r="Z131" s="515"/>
      <c r="AA131" s="268"/>
      <c r="AB131" s="515"/>
      <c r="AC131" s="268"/>
      <c r="AD131" s="515"/>
      <c r="AE131" s="267"/>
      <c r="AF131" s="306"/>
      <c r="AG131" s="305"/>
      <c r="AH131" s="307"/>
      <c r="AI131" s="306"/>
      <c r="AJ131" s="305"/>
      <c r="AK131" s="307"/>
      <c r="AL131" s="306">
        <v>1</v>
      </c>
      <c r="AM131" s="305"/>
      <c r="AN131" s="307"/>
      <c r="AO131" s="306">
        <v>1</v>
      </c>
      <c r="AP131" s="305"/>
      <c r="AQ131" s="307"/>
      <c r="AR131" s="306">
        <v>1</v>
      </c>
      <c r="AS131" s="305"/>
      <c r="AT131" s="307"/>
      <c r="AU131" s="306">
        <v>1</v>
      </c>
      <c r="AV131" s="305"/>
      <c r="AW131" s="307"/>
      <c r="AX131" s="306"/>
      <c r="AY131" s="305"/>
      <c r="AZ131" s="307"/>
      <c r="BA131" s="266"/>
      <c r="BB131" s="267"/>
      <c r="BC131" s="315"/>
      <c r="BD131" s="266"/>
      <c r="BE131" s="315"/>
      <c r="BF131" s="267"/>
      <c r="BG131" s="267"/>
      <c r="BH131" s="267"/>
      <c r="BI131" s="315"/>
      <c r="BK131" s="49"/>
      <c r="BL131" s="49"/>
    </row>
    <row r="132" spans="1:127" ht="30" customHeight="1" x14ac:dyDescent="0.3">
      <c r="A132" s="514" t="s">
        <v>21</v>
      </c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0"/>
      <c r="P132" s="270"/>
      <c r="Q132" s="270"/>
      <c r="R132" s="270"/>
      <c r="S132" s="271"/>
      <c r="T132" s="266">
        <f t="shared" ref="T132:T133" si="30">SUM(AF132:BC132)</f>
        <v>30</v>
      </c>
      <c r="U132" s="268"/>
      <c r="V132" s="515"/>
      <c r="W132" s="315"/>
      <c r="X132" s="267"/>
      <c r="Y132" s="268"/>
      <c r="Z132" s="515"/>
      <c r="AA132" s="268"/>
      <c r="AB132" s="515"/>
      <c r="AC132" s="268"/>
      <c r="AD132" s="515"/>
      <c r="AE132" s="267"/>
      <c r="AF132" s="306">
        <v>4</v>
      </c>
      <c r="AG132" s="305"/>
      <c r="AH132" s="307"/>
      <c r="AI132" s="306">
        <v>5</v>
      </c>
      <c r="AJ132" s="305"/>
      <c r="AK132" s="307"/>
      <c r="AL132" s="306">
        <v>4</v>
      </c>
      <c r="AM132" s="305"/>
      <c r="AN132" s="307"/>
      <c r="AO132" s="306">
        <v>5</v>
      </c>
      <c r="AP132" s="305"/>
      <c r="AQ132" s="307"/>
      <c r="AR132" s="306">
        <v>4</v>
      </c>
      <c r="AS132" s="305"/>
      <c r="AT132" s="307"/>
      <c r="AU132" s="306">
        <v>5</v>
      </c>
      <c r="AV132" s="305"/>
      <c r="AW132" s="307"/>
      <c r="AX132" s="306">
        <v>3</v>
      </c>
      <c r="AY132" s="305"/>
      <c r="AZ132" s="307"/>
      <c r="BA132" s="266"/>
      <c r="BB132" s="267"/>
      <c r="BC132" s="315"/>
      <c r="BD132" s="266"/>
      <c r="BE132" s="315"/>
      <c r="BF132" s="267"/>
      <c r="BG132" s="267"/>
      <c r="BH132" s="267"/>
      <c r="BI132" s="315"/>
      <c r="BK132" s="49"/>
      <c r="BL132" s="49"/>
    </row>
    <row r="133" spans="1:127" ht="30" customHeight="1" thickBot="1" x14ac:dyDescent="0.35">
      <c r="A133" s="744" t="s">
        <v>22</v>
      </c>
      <c r="B133" s="402"/>
      <c r="C133" s="402"/>
      <c r="D133" s="402"/>
      <c r="E133" s="402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3"/>
      <c r="T133" s="266">
        <f t="shared" si="30"/>
        <v>26</v>
      </c>
      <c r="U133" s="268"/>
      <c r="V133" s="745"/>
      <c r="W133" s="520"/>
      <c r="X133" s="519"/>
      <c r="Y133" s="746"/>
      <c r="Z133" s="745"/>
      <c r="AA133" s="746"/>
      <c r="AB133" s="745"/>
      <c r="AC133" s="746"/>
      <c r="AD133" s="745"/>
      <c r="AE133" s="519"/>
      <c r="AF133" s="516">
        <v>5</v>
      </c>
      <c r="AG133" s="517"/>
      <c r="AH133" s="518"/>
      <c r="AI133" s="516">
        <v>4</v>
      </c>
      <c r="AJ133" s="517"/>
      <c r="AK133" s="518"/>
      <c r="AL133" s="516">
        <v>5</v>
      </c>
      <c r="AM133" s="517"/>
      <c r="AN133" s="518"/>
      <c r="AO133" s="516">
        <v>2</v>
      </c>
      <c r="AP133" s="517"/>
      <c r="AQ133" s="518"/>
      <c r="AR133" s="516">
        <v>4</v>
      </c>
      <c r="AS133" s="517"/>
      <c r="AT133" s="518"/>
      <c r="AU133" s="516">
        <v>1</v>
      </c>
      <c r="AV133" s="517"/>
      <c r="AW133" s="518"/>
      <c r="AX133" s="516">
        <v>5</v>
      </c>
      <c r="AY133" s="517"/>
      <c r="AZ133" s="518"/>
      <c r="BA133" s="486"/>
      <c r="BB133" s="519"/>
      <c r="BC133" s="520"/>
      <c r="BD133" s="486"/>
      <c r="BE133" s="520"/>
      <c r="BF133" s="519"/>
      <c r="BG133" s="519"/>
      <c r="BH133" s="519"/>
      <c r="BI133" s="520"/>
    </row>
    <row r="134" spans="1:127" ht="30" customHeight="1" thickBot="1" x14ac:dyDescent="0.35">
      <c r="A134" s="747" t="s">
        <v>71</v>
      </c>
      <c r="B134" s="748"/>
      <c r="C134" s="748"/>
      <c r="D134" s="748"/>
      <c r="E134" s="748"/>
      <c r="F134" s="748"/>
      <c r="G134" s="748"/>
      <c r="H134" s="748"/>
      <c r="I134" s="748"/>
      <c r="J134" s="748"/>
      <c r="K134" s="748"/>
      <c r="L134" s="748"/>
      <c r="M134" s="748"/>
      <c r="N134" s="748"/>
      <c r="O134" s="748"/>
      <c r="P134" s="749"/>
      <c r="Q134" s="747" t="s">
        <v>106</v>
      </c>
      <c r="R134" s="748"/>
      <c r="S134" s="748"/>
      <c r="T134" s="748"/>
      <c r="U134" s="748"/>
      <c r="V134" s="748"/>
      <c r="W134" s="748"/>
      <c r="X134" s="748"/>
      <c r="Y134" s="748"/>
      <c r="Z134" s="748"/>
      <c r="AA134" s="748"/>
      <c r="AB134" s="748"/>
      <c r="AC134" s="748"/>
      <c r="AD134" s="748"/>
      <c r="AE134" s="749"/>
      <c r="AF134" s="300" t="s">
        <v>70</v>
      </c>
      <c r="AG134" s="301"/>
      <c r="AH134" s="301"/>
      <c r="AI134" s="301"/>
      <c r="AJ134" s="301"/>
      <c r="AK134" s="301"/>
      <c r="AL134" s="301"/>
      <c r="AM134" s="301"/>
      <c r="AN134" s="301"/>
      <c r="AO134" s="301"/>
      <c r="AP134" s="301"/>
      <c r="AQ134" s="301"/>
      <c r="AR134" s="301"/>
      <c r="AS134" s="301"/>
      <c r="AT134" s="302"/>
      <c r="AU134" s="300" t="s">
        <v>69</v>
      </c>
      <c r="AV134" s="301"/>
      <c r="AW134" s="301"/>
      <c r="AX134" s="301"/>
      <c r="AY134" s="301"/>
      <c r="AZ134" s="301"/>
      <c r="BA134" s="301"/>
      <c r="BB134" s="301"/>
      <c r="BC134" s="301"/>
      <c r="BD134" s="301"/>
      <c r="BE134" s="301"/>
      <c r="BF134" s="301"/>
      <c r="BG134" s="301"/>
      <c r="BH134" s="301"/>
      <c r="BI134" s="302"/>
    </row>
    <row r="135" spans="1:127" ht="68.25" customHeight="1" thickBot="1" x14ac:dyDescent="0.35">
      <c r="A135" s="258" t="s">
        <v>30</v>
      </c>
      <c r="B135" s="259"/>
      <c r="C135" s="259"/>
      <c r="D135" s="259"/>
      <c r="E135" s="259"/>
      <c r="F135" s="259"/>
      <c r="G135" s="260"/>
      <c r="H135" s="261" t="s">
        <v>29</v>
      </c>
      <c r="I135" s="261"/>
      <c r="J135" s="261"/>
      <c r="K135" s="261" t="s">
        <v>31</v>
      </c>
      <c r="L135" s="261"/>
      <c r="M135" s="261"/>
      <c r="N135" s="780" t="s">
        <v>107</v>
      </c>
      <c r="O135" s="781"/>
      <c r="P135" s="782"/>
      <c r="Q135" s="783" t="s">
        <v>30</v>
      </c>
      <c r="R135" s="781"/>
      <c r="S135" s="781"/>
      <c r="T135" s="781"/>
      <c r="U135" s="781"/>
      <c r="V135" s="784"/>
      <c r="W135" s="261" t="s">
        <v>29</v>
      </c>
      <c r="X135" s="261"/>
      <c r="Y135" s="261"/>
      <c r="Z135" s="261" t="s">
        <v>31</v>
      </c>
      <c r="AA135" s="261"/>
      <c r="AB135" s="261"/>
      <c r="AC135" s="785" t="s">
        <v>107</v>
      </c>
      <c r="AD135" s="261"/>
      <c r="AE135" s="786"/>
      <c r="AF135" s="258" t="s">
        <v>29</v>
      </c>
      <c r="AG135" s="259"/>
      <c r="AH135" s="259"/>
      <c r="AI135" s="259"/>
      <c r="AJ135" s="260"/>
      <c r="AK135" s="787" t="s">
        <v>31</v>
      </c>
      <c r="AL135" s="259"/>
      <c r="AM135" s="259"/>
      <c r="AN135" s="259"/>
      <c r="AO135" s="260"/>
      <c r="AP135" s="780" t="s">
        <v>107</v>
      </c>
      <c r="AQ135" s="259"/>
      <c r="AR135" s="259"/>
      <c r="AS135" s="259"/>
      <c r="AT135" s="531"/>
      <c r="AU135" s="235" t="s">
        <v>465</v>
      </c>
      <c r="AV135" s="236"/>
      <c r="AW135" s="236"/>
      <c r="AX135" s="236"/>
      <c r="AY135" s="236"/>
      <c r="AZ135" s="236"/>
      <c r="BA135" s="236"/>
      <c r="BB135" s="236"/>
      <c r="BC135" s="236"/>
      <c r="BD135" s="236"/>
      <c r="BE135" s="236"/>
      <c r="BF135" s="236"/>
      <c r="BG135" s="236"/>
      <c r="BH135" s="236"/>
      <c r="BI135" s="237"/>
    </row>
    <row r="136" spans="1:127" ht="56.25" customHeight="1" x14ac:dyDescent="0.3">
      <c r="A136" s="770" t="s">
        <v>193</v>
      </c>
      <c r="B136" s="771"/>
      <c r="C136" s="771"/>
      <c r="D136" s="771"/>
      <c r="E136" s="771"/>
      <c r="F136" s="771"/>
      <c r="G136" s="772"/>
      <c r="H136" s="735">
        <v>2</v>
      </c>
      <c r="I136" s="730"/>
      <c r="J136" s="731"/>
      <c r="K136" s="735">
        <v>2</v>
      </c>
      <c r="L136" s="730"/>
      <c r="M136" s="731"/>
      <c r="N136" s="791">
        <v>3</v>
      </c>
      <c r="O136" s="792"/>
      <c r="P136" s="793"/>
      <c r="Q136" s="797" t="s">
        <v>408</v>
      </c>
      <c r="R136" s="325"/>
      <c r="S136" s="325"/>
      <c r="T136" s="325"/>
      <c r="U136" s="325"/>
      <c r="V136" s="798"/>
      <c r="W136" s="620">
        <v>4</v>
      </c>
      <c r="X136" s="376"/>
      <c r="Y136" s="377"/>
      <c r="Z136" s="620">
        <v>2</v>
      </c>
      <c r="AA136" s="376"/>
      <c r="AB136" s="377"/>
      <c r="AC136" s="620">
        <v>3</v>
      </c>
      <c r="AD136" s="376"/>
      <c r="AE136" s="415"/>
      <c r="AF136" s="729">
        <v>8</v>
      </c>
      <c r="AG136" s="730"/>
      <c r="AH136" s="730"/>
      <c r="AI136" s="730"/>
      <c r="AJ136" s="731"/>
      <c r="AK136" s="735">
        <v>10</v>
      </c>
      <c r="AL136" s="730"/>
      <c r="AM136" s="730"/>
      <c r="AN136" s="730"/>
      <c r="AO136" s="731"/>
      <c r="AP136" s="735">
        <v>15</v>
      </c>
      <c r="AQ136" s="730"/>
      <c r="AR136" s="730"/>
      <c r="AS136" s="730"/>
      <c r="AT136" s="737"/>
      <c r="AU136" s="238"/>
      <c r="AV136" s="239"/>
      <c r="AW136" s="239"/>
      <c r="AX136" s="239"/>
      <c r="AY136" s="239"/>
      <c r="AZ136" s="239"/>
      <c r="BA136" s="239"/>
      <c r="BB136" s="239"/>
      <c r="BC136" s="239"/>
      <c r="BD136" s="239"/>
      <c r="BE136" s="239"/>
      <c r="BF136" s="239"/>
      <c r="BG136" s="239"/>
      <c r="BH136" s="239"/>
      <c r="BI136" s="240"/>
    </row>
    <row r="137" spans="1:127" ht="54.75" customHeight="1" x14ac:dyDescent="0.3">
      <c r="A137" s="770"/>
      <c r="B137" s="771"/>
      <c r="C137" s="771"/>
      <c r="D137" s="771"/>
      <c r="E137" s="771"/>
      <c r="F137" s="771"/>
      <c r="G137" s="772"/>
      <c r="H137" s="735"/>
      <c r="I137" s="730"/>
      <c r="J137" s="731"/>
      <c r="K137" s="735"/>
      <c r="L137" s="730"/>
      <c r="M137" s="731"/>
      <c r="N137" s="791"/>
      <c r="O137" s="792"/>
      <c r="P137" s="793"/>
      <c r="Q137" s="739" t="s">
        <v>409</v>
      </c>
      <c r="R137" s="405"/>
      <c r="S137" s="405"/>
      <c r="T137" s="405"/>
      <c r="U137" s="405"/>
      <c r="V137" s="593"/>
      <c r="W137" s="343">
        <v>6</v>
      </c>
      <c r="X137" s="345"/>
      <c r="Y137" s="344"/>
      <c r="Z137" s="343">
        <v>4</v>
      </c>
      <c r="AA137" s="345"/>
      <c r="AB137" s="344"/>
      <c r="AC137" s="343">
        <v>6</v>
      </c>
      <c r="AD137" s="345"/>
      <c r="AE137" s="357"/>
      <c r="AF137" s="729"/>
      <c r="AG137" s="730"/>
      <c r="AH137" s="730"/>
      <c r="AI137" s="730"/>
      <c r="AJ137" s="731"/>
      <c r="AK137" s="735"/>
      <c r="AL137" s="730"/>
      <c r="AM137" s="730"/>
      <c r="AN137" s="730"/>
      <c r="AO137" s="731"/>
      <c r="AP137" s="735"/>
      <c r="AQ137" s="730"/>
      <c r="AR137" s="730"/>
      <c r="AS137" s="730"/>
      <c r="AT137" s="737"/>
      <c r="AU137" s="238"/>
      <c r="AV137" s="239"/>
      <c r="AW137" s="239"/>
      <c r="AX137" s="239"/>
      <c r="AY137" s="239"/>
      <c r="AZ137" s="239"/>
      <c r="BA137" s="239"/>
      <c r="BB137" s="239"/>
      <c r="BC137" s="239"/>
      <c r="BD137" s="239"/>
      <c r="BE137" s="239"/>
      <c r="BF137" s="239"/>
      <c r="BG137" s="239"/>
      <c r="BH137" s="239"/>
      <c r="BI137" s="240"/>
    </row>
    <row r="138" spans="1:127" ht="33" customHeight="1" thickBot="1" x14ac:dyDescent="0.25">
      <c r="A138" s="773"/>
      <c r="B138" s="774"/>
      <c r="C138" s="774"/>
      <c r="D138" s="774"/>
      <c r="E138" s="774"/>
      <c r="F138" s="774"/>
      <c r="G138" s="775"/>
      <c r="H138" s="736"/>
      <c r="I138" s="733"/>
      <c r="J138" s="734"/>
      <c r="K138" s="736"/>
      <c r="L138" s="733"/>
      <c r="M138" s="734"/>
      <c r="N138" s="794"/>
      <c r="O138" s="795"/>
      <c r="P138" s="796"/>
      <c r="Q138" s="740" t="s">
        <v>194</v>
      </c>
      <c r="R138" s="741"/>
      <c r="S138" s="741"/>
      <c r="T138" s="741"/>
      <c r="U138" s="741"/>
      <c r="V138" s="742"/>
      <c r="W138" s="583">
        <v>8</v>
      </c>
      <c r="X138" s="743"/>
      <c r="Y138" s="605"/>
      <c r="Z138" s="583">
        <v>10</v>
      </c>
      <c r="AA138" s="743"/>
      <c r="AB138" s="605"/>
      <c r="AC138" s="583">
        <v>15</v>
      </c>
      <c r="AD138" s="743"/>
      <c r="AE138" s="574"/>
      <c r="AF138" s="732"/>
      <c r="AG138" s="733"/>
      <c r="AH138" s="733"/>
      <c r="AI138" s="733"/>
      <c r="AJ138" s="734"/>
      <c r="AK138" s="736"/>
      <c r="AL138" s="733"/>
      <c r="AM138" s="733"/>
      <c r="AN138" s="733"/>
      <c r="AO138" s="734"/>
      <c r="AP138" s="736"/>
      <c r="AQ138" s="733"/>
      <c r="AR138" s="733"/>
      <c r="AS138" s="733"/>
      <c r="AT138" s="738"/>
      <c r="AU138" s="241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3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</row>
    <row r="139" spans="1:127" ht="57" hidden="1" customHeight="1" thickBot="1" x14ac:dyDescent="0.25">
      <c r="A139" s="262" t="s">
        <v>261</v>
      </c>
      <c r="B139" s="262"/>
      <c r="C139" s="262"/>
      <c r="D139" s="262"/>
      <c r="E139" s="262"/>
      <c r="F139" s="262"/>
      <c r="G139" s="262"/>
      <c r="H139" s="262"/>
      <c r="I139" s="262"/>
      <c r="J139" s="262"/>
      <c r="K139" s="262"/>
      <c r="L139" s="262"/>
      <c r="M139" s="262"/>
      <c r="N139" s="262"/>
      <c r="O139" s="262"/>
      <c r="P139" s="262"/>
      <c r="Q139" s="262"/>
      <c r="R139" s="262"/>
      <c r="S139" s="91"/>
      <c r="T139" s="91"/>
      <c r="U139" s="91"/>
      <c r="V139" s="91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262" t="s">
        <v>262</v>
      </c>
      <c r="AN139" s="262"/>
      <c r="AO139" s="262"/>
      <c r="AP139" s="262"/>
      <c r="AQ139" s="262"/>
      <c r="AR139" s="262"/>
      <c r="AS139" s="262"/>
      <c r="AT139" s="262"/>
      <c r="AU139" s="262"/>
      <c r="AV139" s="262"/>
      <c r="AW139" s="262"/>
      <c r="AX139" s="262"/>
      <c r="AY139" s="262"/>
      <c r="AZ139" s="262"/>
      <c r="BA139" s="262"/>
      <c r="BB139" s="262"/>
      <c r="BC139" s="262"/>
      <c r="BD139" s="262"/>
      <c r="BE139" s="262"/>
      <c r="BF139" s="262"/>
      <c r="BG139" s="92"/>
      <c r="BH139" s="92"/>
      <c r="BI139" s="92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  <c r="BW139" s="98"/>
      <c r="BX139" s="98"/>
      <c r="BY139" s="98"/>
      <c r="BZ139" s="98"/>
      <c r="CA139" s="98"/>
      <c r="CB139" s="98"/>
      <c r="CC139" s="98"/>
      <c r="CD139" s="98"/>
      <c r="CE139" s="98"/>
      <c r="CF139" s="98"/>
      <c r="CG139" s="98"/>
      <c r="CH139" s="98"/>
      <c r="CI139" s="98"/>
      <c r="CJ139" s="98"/>
      <c r="CK139" s="98"/>
      <c r="CL139" s="98"/>
      <c r="CM139" s="98"/>
      <c r="CN139" s="98"/>
      <c r="CO139" s="98"/>
      <c r="CP139" s="98"/>
      <c r="CQ139" s="98"/>
      <c r="CR139" s="98"/>
      <c r="CS139" s="98"/>
      <c r="CT139" s="98"/>
      <c r="CU139" s="98"/>
      <c r="CV139" s="98"/>
      <c r="CW139" s="98"/>
      <c r="CX139" s="98"/>
      <c r="CY139" s="98"/>
      <c r="CZ139" s="98"/>
      <c r="DA139" s="98"/>
      <c r="DB139" s="98"/>
      <c r="DC139" s="98"/>
      <c r="DD139" s="98"/>
      <c r="DE139" s="98"/>
      <c r="DF139" s="98"/>
      <c r="DG139" s="98"/>
      <c r="DH139" s="98"/>
      <c r="DI139" s="98"/>
      <c r="DJ139" s="98"/>
      <c r="DK139" s="98"/>
      <c r="DL139" s="98"/>
      <c r="DM139" s="98"/>
      <c r="DN139" s="98"/>
      <c r="DO139" s="98"/>
      <c r="DP139" s="98"/>
      <c r="DQ139" s="98"/>
      <c r="DR139" s="98"/>
      <c r="DS139" s="98"/>
      <c r="DT139" s="98"/>
      <c r="DU139" s="98"/>
      <c r="DV139" s="98"/>
      <c r="DW139" s="98"/>
    </row>
    <row r="140" spans="1:127" ht="57" hidden="1" customHeight="1" thickBot="1" x14ac:dyDescent="0.25">
      <c r="A140" s="262"/>
      <c r="B140" s="262"/>
      <c r="C140" s="262"/>
      <c r="D140" s="262"/>
      <c r="E140" s="262"/>
      <c r="F140" s="262"/>
      <c r="G140" s="262"/>
      <c r="H140" s="262"/>
      <c r="I140" s="262"/>
      <c r="J140" s="262"/>
      <c r="K140" s="262"/>
      <c r="L140" s="262"/>
      <c r="M140" s="262"/>
      <c r="N140" s="262"/>
      <c r="O140" s="262"/>
      <c r="P140" s="262"/>
      <c r="Q140" s="262"/>
      <c r="R140" s="262"/>
      <c r="S140" s="91"/>
      <c r="T140" s="91"/>
      <c r="U140" s="91"/>
      <c r="V140" s="91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262"/>
      <c r="AN140" s="262"/>
      <c r="AO140" s="262"/>
      <c r="AP140" s="262"/>
      <c r="AQ140" s="262"/>
      <c r="AR140" s="262"/>
      <c r="AS140" s="262"/>
      <c r="AT140" s="262"/>
      <c r="AU140" s="262"/>
      <c r="AV140" s="262"/>
      <c r="AW140" s="262"/>
      <c r="AX140" s="262"/>
      <c r="AY140" s="262"/>
      <c r="AZ140" s="262"/>
      <c r="BA140" s="262"/>
      <c r="BB140" s="262"/>
      <c r="BC140" s="262"/>
      <c r="BD140" s="262"/>
      <c r="BE140" s="262"/>
      <c r="BF140" s="262"/>
      <c r="BG140" s="92"/>
      <c r="BH140" s="92"/>
      <c r="BI140" s="92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  <c r="BW140" s="98"/>
      <c r="BX140" s="98"/>
      <c r="BY140" s="98"/>
      <c r="BZ140" s="98"/>
      <c r="CA140" s="98"/>
      <c r="CB140" s="98"/>
      <c r="CC140" s="98"/>
      <c r="CD140" s="98"/>
      <c r="CE140" s="98"/>
      <c r="CF140" s="98"/>
      <c r="CG140" s="98"/>
      <c r="CH140" s="98"/>
      <c r="CI140" s="98"/>
      <c r="CJ140" s="98"/>
      <c r="CK140" s="98"/>
      <c r="CL140" s="98"/>
      <c r="CM140" s="98"/>
      <c r="CN140" s="98"/>
      <c r="CO140" s="98"/>
      <c r="CP140" s="98"/>
      <c r="CQ140" s="98"/>
      <c r="CR140" s="98"/>
      <c r="CS140" s="98"/>
      <c r="CT140" s="98"/>
      <c r="CU140" s="98"/>
      <c r="CV140" s="98"/>
      <c r="CW140" s="98"/>
      <c r="CX140" s="98"/>
      <c r="CY140" s="98"/>
      <c r="CZ140" s="98"/>
      <c r="DA140" s="98"/>
      <c r="DB140" s="98"/>
      <c r="DC140" s="98"/>
      <c r="DD140" s="98"/>
      <c r="DE140" s="98"/>
      <c r="DF140" s="98"/>
      <c r="DG140" s="98"/>
      <c r="DH140" s="98"/>
      <c r="DI140" s="98"/>
      <c r="DJ140" s="98"/>
      <c r="DK140" s="98"/>
      <c r="DL140" s="98"/>
      <c r="DM140" s="98"/>
      <c r="DN140" s="98"/>
      <c r="DO140" s="98"/>
      <c r="DP140" s="98"/>
      <c r="DQ140" s="98"/>
      <c r="DR140" s="98"/>
      <c r="DS140" s="98"/>
      <c r="DT140" s="98"/>
      <c r="DU140" s="98"/>
      <c r="DV140" s="98"/>
      <c r="DW140" s="98"/>
    </row>
    <row r="141" spans="1:127" ht="57" hidden="1" customHeight="1" thickBot="1" x14ac:dyDescent="0.25">
      <c r="A141" s="262"/>
      <c r="B141" s="262"/>
      <c r="C141" s="262"/>
      <c r="D141" s="262"/>
      <c r="E141" s="262"/>
      <c r="F141" s="262"/>
      <c r="G141" s="262"/>
      <c r="H141" s="262"/>
      <c r="I141" s="262"/>
      <c r="J141" s="262"/>
      <c r="K141" s="262"/>
      <c r="L141" s="262"/>
      <c r="M141" s="262"/>
      <c r="N141" s="262"/>
      <c r="O141" s="262"/>
      <c r="P141" s="262"/>
      <c r="Q141" s="262"/>
      <c r="R141" s="262"/>
      <c r="S141" s="91"/>
      <c r="T141" s="91"/>
      <c r="U141" s="91"/>
      <c r="V141" s="91"/>
      <c r="W141" s="92"/>
      <c r="X141" s="92"/>
      <c r="Y141" s="92"/>
      <c r="Z141" s="93"/>
      <c r="AA141" s="93"/>
      <c r="AB141" s="93"/>
      <c r="AC141" s="93"/>
      <c r="AD141" s="92"/>
      <c r="AE141" s="92"/>
      <c r="AF141" s="92"/>
      <c r="AG141" s="92"/>
      <c r="AH141" s="92"/>
      <c r="AI141" s="92"/>
      <c r="AJ141" s="92"/>
      <c r="AK141" s="92"/>
      <c r="AL141" s="92"/>
      <c r="AM141" s="262"/>
      <c r="AN141" s="262"/>
      <c r="AO141" s="262"/>
      <c r="AP141" s="262"/>
      <c r="AQ141" s="262"/>
      <c r="AR141" s="262"/>
      <c r="AS141" s="262"/>
      <c r="AT141" s="262"/>
      <c r="AU141" s="262"/>
      <c r="AV141" s="262"/>
      <c r="AW141" s="262"/>
      <c r="AX141" s="262"/>
      <c r="AY141" s="262"/>
      <c r="AZ141" s="262"/>
      <c r="BA141" s="262"/>
      <c r="BB141" s="262"/>
      <c r="BC141" s="262"/>
      <c r="BD141" s="262"/>
      <c r="BE141" s="262"/>
      <c r="BF141" s="262"/>
      <c r="BG141" s="92"/>
      <c r="BH141" s="92"/>
      <c r="BI141" s="92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  <c r="BW141" s="98"/>
      <c r="BX141" s="98"/>
      <c r="BY141" s="98"/>
      <c r="BZ141" s="98"/>
      <c r="CA141" s="98"/>
      <c r="CB141" s="98"/>
      <c r="CC141" s="98"/>
      <c r="CD141" s="98"/>
      <c r="CE141" s="98"/>
      <c r="CF141" s="98"/>
      <c r="CG141" s="98"/>
      <c r="CH141" s="98"/>
      <c r="CI141" s="98"/>
      <c r="CJ141" s="98"/>
      <c r="CK141" s="98"/>
      <c r="CL141" s="98"/>
      <c r="CM141" s="98"/>
      <c r="CN141" s="98"/>
      <c r="CO141" s="98"/>
      <c r="CP141" s="98"/>
      <c r="CQ141" s="98"/>
      <c r="CR141" s="98"/>
      <c r="CS141" s="98"/>
      <c r="CT141" s="98"/>
      <c r="CU141" s="98"/>
      <c r="CV141" s="98"/>
      <c r="CW141" s="98"/>
      <c r="CX141" s="98"/>
      <c r="CY141" s="98"/>
      <c r="CZ141" s="98"/>
      <c r="DA141" s="98"/>
      <c r="DB141" s="98"/>
      <c r="DC141" s="98"/>
      <c r="DD141" s="98"/>
      <c r="DE141" s="98"/>
      <c r="DF141" s="98"/>
      <c r="DG141" s="98"/>
      <c r="DH141" s="98"/>
      <c r="DI141" s="98"/>
      <c r="DJ141" s="98"/>
      <c r="DK141" s="98"/>
      <c r="DL141" s="98"/>
      <c r="DM141" s="98"/>
      <c r="DN141" s="98"/>
      <c r="DO141" s="98"/>
      <c r="DP141" s="98"/>
      <c r="DQ141" s="98"/>
      <c r="DR141" s="98"/>
      <c r="DS141" s="98"/>
      <c r="DT141" s="98"/>
      <c r="DU141" s="98"/>
      <c r="DV141" s="98"/>
      <c r="DW141" s="98"/>
    </row>
    <row r="142" spans="1:127" ht="36.75" customHeight="1" thickBot="1" x14ac:dyDescent="0.35">
      <c r="A142" s="510" t="s">
        <v>123</v>
      </c>
      <c r="B142" s="510"/>
      <c r="C142" s="510"/>
      <c r="D142" s="510"/>
      <c r="E142" s="510"/>
      <c r="F142" s="510"/>
      <c r="G142" s="510"/>
      <c r="H142" s="510"/>
      <c r="I142" s="510"/>
      <c r="J142" s="510"/>
      <c r="K142" s="510"/>
      <c r="L142" s="510"/>
      <c r="M142" s="510"/>
      <c r="N142" s="510"/>
      <c r="O142" s="510"/>
      <c r="P142" s="510"/>
      <c r="Q142" s="510"/>
      <c r="R142" s="510"/>
      <c r="S142" s="510"/>
      <c r="T142" s="510"/>
      <c r="U142" s="510"/>
      <c r="V142" s="510"/>
      <c r="W142" s="510"/>
      <c r="X142" s="510"/>
      <c r="Y142" s="510"/>
      <c r="Z142" s="510"/>
      <c r="AA142" s="510"/>
      <c r="AB142" s="510"/>
      <c r="AC142" s="510"/>
      <c r="AD142" s="510"/>
      <c r="AE142" s="510"/>
      <c r="AF142" s="510"/>
      <c r="AG142" s="510"/>
      <c r="AH142" s="510"/>
      <c r="AI142" s="510"/>
      <c r="AJ142" s="510"/>
      <c r="AK142" s="510"/>
      <c r="AL142" s="510"/>
      <c r="AM142" s="510"/>
      <c r="AN142" s="510"/>
      <c r="AO142" s="510"/>
      <c r="AP142" s="510"/>
      <c r="AQ142" s="510"/>
      <c r="AR142" s="510"/>
      <c r="AS142" s="510"/>
      <c r="AT142" s="510"/>
      <c r="AU142" s="510"/>
      <c r="AV142" s="510"/>
      <c r="AW142" s="510"/>
      <c r="AX142" s="510"/>
      <c r="AY142" s="510"/>
      <c r="AZ142" s="510"/>
      <c r="BA142" s="510"/>
      <c r="BB142" s="510"/>
      <c r="BC142" s="510"/>
      <c r="BD142" s="510"/>
      <c r="BE142" s="510"/>
      <c r="BF142" s="510"/>
      <c r="BG142" s="510"/>
      <c r="BH142" s="510"/>
      <c r="BI142" s="510"/>
    </row>
    <row r="143" spans="1:127" ht="94.5" customHeight="1" thickBot="1" x14ac:dyDescent="0.35">
      <c r="A143" s="263" t="s">
        <v>111</v>
      </c>
      <c r="B143" s="264"/>
      <c r="C143" s="264"/>
      <c r="D143" s="265"/>
      <c r="E143" s="444" t="s">
        <v>112</v>
      </c>
      <c r="F143" s="445"/>
      <c r="G143" s="445"/>
      <c r="H143" s="445"/>
      <c r="I143" s="445"/>
      <c r="J143" s="445"/>
      <c r="K143" s="445"/>
      <c r="L143" s="445"/>
      <c r="M143" s="445"/>
      <c r="N143" s="445"/>
      <c r="O143" s="445"/>
      <c r="P143" s="445"/>
      <c r="Q143" s="445"/>
      <c r="R143" s="445"/>
      <c r="S143" s="445"/>
      <c r="T143" s="445"/>
      <c r="U143" s="445"/>
      <c r="V143" s="445"/>
      <c r="W143" s="445"/>
      <c r="X143" s="445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445"/>
      <c r="AP143" s="445"/>
      <c r="AQ143" s="445"/>
      <c r="AR143" s="445"/>
      <c r="AS143" s="445"/>
      <c r="AT143" s="445"/>
      <c r="AU143" s="445"/>
      <c r="AV143" s="445"/>
      <c r="AW143" s="445"/>
      <c r="AX143" s="445"/>
      <c r="AY143" s="445"/>
      <c r="AZ143" s="445"/>
      <c r="BA143" s="445"/>
      <c r="BB143" s="445"/>
      <c r="BC143" s="445"/>
      <c r="BD143" s="445"/>
      <c r="BE143" s="446"/>
      <c r="BF143" s="300" t="s">
        <v>422</v>
      </c>
      <c r="BG143" s="301"/>
      <c r="BH143" s="301"/>
      <c r="BI143" s="327"/>
    </row>
    <row r="144" spans="1:127" ht="56.25" customHeight="1" x14ac:dyDescent="0.3">
      <c r="A144" s="493" t="s">
        <v>124</v>
      </c>
      <c r="B144" s="494"/>
      <c r="C144" s="494"/>
      <c r="D144" s="495"/>
      <c r="E144" s="252" t="s">
        <v>258</v>
      </c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  <c r="AU144" s="253"/>
      <c r="AV144" s="253"/>
      <c r="AW144" s="253"/>
      <c r="AX144" s="253"/>
      <c r="AY144" s="253"/>
      <c r="AZ144" s="253"/>
      <c r="BA144" s="253"/>
      <c r="BB144" s="253"/>
      <c r="BC144" s="253"/>
      <c r="BD144" s="253"/>
      <c r="BE144" s="254"/>
      <c r="BF144" s="255" t="s">
        <v>462</v>
      </c>
      <c r="BG144" s="256"/>
      <c r="BH144" s="256"/>
      <c r="BI144" s="257"/>
    </row>
    <row r="145" spans="1:127" ht="33" customHeight="1" x14ac:dyDescent="0.3">
      <c r="A145" s="266" t="s">
        <v>125</v>
      </c>
      <c r="B145" s="267"/>
      <c r="C145" s="267"/>
      <c r="D145" s="268"/>
      <c r="E145" s="269" t="s">
        <v>257</v>
      </c>
      <c r="F145" s="270"/>
      <c r="G145" s="270"/>
      <c r="H145" s="270"/>
      <c r="I145" s="270"/>
      <c r="J145" s="270"/>
      <c r="K145" s="270"/>
      <c r="L145" s="270"/>
      <c r="M145" s="270"/>
      <c r="N145" s="270"/>
      <c r="O145" s="270"/>
      <c r="P145" s="270"/>
      <c r="Q145" s="270"/>
      <c r="R145" s="270"/>
      <c r="S145" s="270"/>
      <c r="T145" s="270"/>
      <c r="U145" s="270"/>
      <c r="V145" s="270"/>
      <c r="W145" s="270"/>
      <c r="X145" s="270"/>
      <c r="Y145" s="270"/>
      <c r="Z145" s="270"/>
      <c r="AA145" s="270"/>
      <c r="AB145" s="270"/>
      <c r="AC145" s="270"/>
      <c r="AD145" s="270"/>
      <c r="AE145" s="270"/>
      <c r="AF145" s="270"/>
      <c r="AG145" s="270"/>
      <c r="AH145" s="270"/>
      <c r="AI145" s="270"/>
      <c r="AJ145" s="270"/>
      <c r="AK145" s="270"/>
      <c r="AL145" s="270"/>
      <c r="AM145" s="270"/>
      <c r="AN145" s="270"/>
      <c r="AO145" s="270"/>
      <c r="AP145" s="270"/>
      <c r="AQ145" s="270"/>
      <c r="AR145" s="270"/>
      <c r="AS145" s="270"/>
      <c r="AT145" s="270"/>
      <c r="AU145" s="270"/>
      <c r="AV145" s="270"/>
      <c r="AW145" s="270"/>
      <c r="AX145" s="270"/>
      <c r="AY145" s="270"/>
      <c r="AZ145" s="270"/>
      <c r="BA145" s="270"/>
      <c r="BB145" s="270"/>
      <c r="BC145" s="270"/>
      <c r="BD145" s="270"/>
      <c r="BE145" s="271"/>
      <c r="BF145" s="255" t="s">
        <v>116</v>
      </c>
      <c r="BG145" s="374"/>
      <c r="BH145" s="374"/>
      <c r="BI145" s="375"/>
    </row>
    <row r="146" spans="1:127" ht="36" customHeight="1" x14ac:dyDescent="0.3">
      <c r="A146" s="266" t="s">
        <v>133</v>
      </c>
      <c r="B146" s="267"/>
      <c r="C146" s="267"/>
      <c r="D146" s="268"/>
      <c r="E146" s="269" t="s">
        <v>420</v>
      </c>
      <c r="F146" s="270"/>
      <c r="G146" s="270"/>
      <c r="H146" s="270"/>
      <c r="I146" s="270"/>
      <c r="J146" s="270"/>
      <c r="K146" s="270"/>
      <c r="L146" s="270"/>
      <c r="M146" s="270"/>
      <c r="N146" s="270"/>
      <c r="O146" s="270"/>
      <c r="P146" s="270"/>
      <c r="Q146" s="270"/>
      <c r="R146" s="270"/>
      <c r="S146" s="270"/>
      <c r="T146" s="270"/>
      <c r="U146" s="270"/>
      <c r="V146" s="270"/>
      <c r="W146" s="270"/>
      <c r="X146" s="270"/>
      <c r="Y146" s="270"/>
      <c r="Z146" s="270"/>
      <c r="AA146" s="270"/>
      <c r="AB146" s="270"/>
      <c r="AC146" s="270"/>
      <c r="AD146" s="270"/>
      <c r="AE146" s="270"/>
      <c r="AF146" s="270"/>
      <c r="AG146" s="270"/>
      <c r="AH146" s="270"/>
      <c r="AI146" s="270"/>
      <c r="AJ146" s="270"/>
      <c r="AK146" s="270"/>
      <c r="AL146" s="270"/>
      <c r="AM146" s="270"/>
      <c r="AN146" s="270"/>
      <c r="AO146" s="270"/>
      <c r="AP146" s="270"/>
      <c r="AQ146" s="270"/>
      <c r="AR146" s="270"/>
      <c r="AS146" s="270"/>
      <c r="AT146" s="270"/>
      <c r="AU146" s="270"/>
      <c r="AV146" s="270"/>
      <c r="AW146" s="270"/>
      <c r="AX146" s="270"/>
      <c r="AY146" s="270"/>
      <c r="AZ146" s="270"/>
      <c r="BA146" s="270"/>
      <c r="BB146" s="270"/>
      <c r="BC146" s="270"/>
      <c r="BD146" s="270"/>
      <c r="BE146" s="271"/>
      <c r="BF146" s="255" t="s">
        <v>437</v>
      </c>
      <c r="BG146" s="256"/>
      <c r="BH146" s="256"/>
      <c r="BI146" s="257"/>
    </row>
    <row r="147" spans="1:127" ht="33" customHeight="1" x14ac:dyDescent="0.3">
      <c r="A147" s="266" t="s">
        <v>134</v>
      </c>
      <c r="B147" s="481"/>
      <c r="C147" s="481"/>
      <c r="D147" s="482"/>
      <c r="E147" s="269" t="s">
        <v>254</v>
      </c>
      <c r="F147" s="270"/>
      <c r="G147" s="270"/>
      <c r="H147" s="270"/>
      <c r="I147" s="270"/>
      <c r="J147" s="270"/>
      <c r="K147" s="270"/>
      <c r="L147" s="270"/>
      <c r="M147" s="270"/>
      <c r="N147" s="270"/>
      <c r="O147" s="270"/>
      <c r="P147" s="270"/>
      <c r="Q147" s="270"/>
      <c r="R147" s="270"/>
      <c r="S147" s="270"/>
      <c r="T147" s="270"/>
      <c r="U147" s="270"/>
      <c r="V147" s="270"/>
      <c r="W147" s="270"/>
      <c r="X147" s="270"/>
      <c r="Y147" s="270"/>
      <c r="Z147" s="270"/>
      <c r="AA147" s="270"/>
      <c r="AB147" s="270"/>
      <c r="AC147" s="270"/>
      <c r="AD147" s="270"/>
      <c r="AE147" s="270"/>
      <c r="AF147" s="270"/>
      <c r="AG147" s="270"/>
      <c r="AH147" s="270"/>
      <c r="AI147" s="270"/>
      <c r="AJ147" s="270"/>
      <c r="AK147" s="270"/>
      <c r="AL147" s="270"/>
      <c r="AM147" s="270"/>
      <c r="AN147" s="270"/>
      <c r="AO147" s="270"/>
      <c r="AP147" s="270"/>
      <c r="AQ147" s="270"/>
      <c r="AR147" s="270"/>
      <c r="AS147" s="270"/>
      <c r="AT147" s="270"/>
      <c r="AU147" s="270"/>
      <c r="AV147" s="270"/>
      <c r="AW147" s="270"/>
      <c r="AX147" s="270"/>
      <c r="AY147" s="270"/>
      <c r="AZ147" s="270"/>
      <c r="BA147" s="270"/>
      <c r="BB147" s="270"/>
      <c r="BC147" s="270"/>
      <c r="BD147" s="270"/>
      <c r="BE147" s="271"/>
      <c r="BF147" s="255" t="s">
        <v>168</v>
      </c>
      <c r="BG147" s="256"/>
      <c r="BH147" s="256"/>
      <c r="BI147" s="257"/>
    </row>
    <row r="148" spans="1:127" ht="66.75" customHeight="1" x14ac:dyDescent="0.3">
      <c r="A148" s="266" t="s">
        <v>141</v>
      </c>
      <c r="B148" s="481"/>
      <c r="C148" s="481"/>
      <c r="D148" s="482"/>
      <c r="E148" s="252" t="s">
        <v>259</v>
      </c>
      <c r="F148" s="253"/>
      <c r="G148" s="253"/>
      <c r="H148" s="253"/>
      <c r="I148" s="253"/>
      <c r="J148" s="253"/>
      <c r="K148" s="253"/>
      <c r="L148" s="253"/>
      <c r="M148" s="253"/>
      <c r="N148" s="253"/>
      <c r="O148" s="253"/>
      <c r="P148" s="253"/>
      <c r="Q148" s="253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4"/>
      <c r="BF148" s="255" t="s">
        <v>463</v>
      </c>
      <c r="BG148" s="256"/>
      <c r="BH148" s="256"/>
      <c r="BI148" s="257"/>
    </row>
    <row r="149" spans="1:127" s="5" customFormat="1" ht="58.5" customHeight="1" x14ac:dyDescent="0.3">
      <c r="A149" s="266" t="s">
        <v>142</v>
      </c>
      <c r="B149" s="481"/>
      <c r="C149" s="481"/>
      <c r="D149" s="482"/>
      <c r="E149" s="252" t="s">
        <v>260</v>
      </c>
      <c r="F149" s="253"/>
      <c r="G149" s="253"/>
      <c r="H149" s="253"/>
      <c r="I149" s="253"/>
      <c r="J149" s="253"/>
      <c r="K149" s="253"/>
      <c r="L149" s="253"/>
      <c r="M149" s="253"/>
      <c r="N149" s="253"/>
      <c r="O149" s="253"/>
      <c r="P149" s="253"/>
      <c r="Q149" s="253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4"/>
      <c r="BF149" s="255" t="s">
        <v>463</v>
      </c>
      <c r="BG149" s="256"/>
      <c r="BH149" s="256"/>
      <c r="BI149" s="257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</row>
    <row r="150" spans="1:127" s="5" customFormat="1" ht="34.5" customHeight="1" thickBot="1" x14ac:dyDescent="0.35">
      <c r="A150" s="246" t="s">
        <v>203</v>
      </c>
      <c r="B150" s="247"/>
      <c r="C150" s="247"/>
      <c r="D150" s="248"/>
      <c r="E150" s="401" t="s">
        <v>255</v>
      </c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2"/>
      <c r="AZ150" s="402"/>
      <c r="BA150" s="402"/>
      <c r="BB150" s="402"/>
      <c r="BC150" s="402"/>
      <c r="BD150" s="402"/>
      <c r="BE150" s="403"/>
      <c r="BF150" s="291" t="s">
        <v>167</v>
      </c>
      <c r="BG150" s="466"/>
      <c r="BH150" s="466"/>
      <c r="BI150" s="467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</row>
    <row r="151" spans="1:127" s="5" customFormat="1" ht="94.5" customHeight="1" thickBot="1" x14ac:dyDescent="0.35">
      <c r="A151" s="263" t="s">
        <v>111</v>
      </c>
      <c r="B151" s="264"/>
      <c r="C151" s="264"/>
      <c r="D151" s="265"/>
      <c r="E151" s="444" t="s">
        <v>112</v>
      </c>
      <c r="F151" s="445"/>
      <c r="G151" s="445"/>
      <c r="H151" s="445"/>
      <c r="I151" s="445"/>
      <c r="J151" s="445"/>
      <c r="K151" s="445"/>
      <c r="L151" s="445"/>
      <c r="M151" s="445"/>
      <c r="N151" s="445"/>
      <c r="O151" s="445"/>
      <c r="P151" s="445"/>
      <c r="Q151" s="445"/>
      <c r="R151" s="445"/>
      <c r="S151" s="445"/>
      <c r="T151" s="445"/>
      <c r="U151" s="445"/>
      <c r="V151" s="445"/>
      <c r="W151" s="445"/>
      <c r="X151" s="445"/>
      <c r="Y151" s="445"/>
      <c r="Z151" s="445"/>
      <c r="AA151" s="445"/>
      <c r="AB151" s="445"/>
      <c r="AC151" s="445"/>
      <c r="AD151" s="445"/>
      <c r="AE151" s="445"/>
      <c r="AF151" s="445"/>
      <c r="AG151" s="445"/>
      <c r="AH151" s="445"/>
      <c r="AI151" s="445"/>
      <c r="AJ151" s="445"/>
      <c r="AK151" s="445"/>
      <c r="AL151" s="445"/>
      <c r="AM151" s="445"/>
      <c r="AN151" s="445"/>
      <c r="AO151" s="445"/>
      <c r="AP151" s="445"/>
      <c r="AQ151" s="445"/>
      <c r="AR151" s="445"/>
      <c r="AS151" s="445"/>
      <c r="AT151" s="445"/>
      <c r="AU151" s="445"/>
      <c r="AV151" s="445"/>
      <c r="AW151" s="445"/>
      <c r="AX151" s="445"/>
      <c r="AY151" s="445"/>
      <c r="AZ151" s="445"/>
      <c r="BA151" s="445"/>
      <c r="BB151" s="445"/>
      <c r="BC151" s="445"/>
      <c r="BD151" s="445"/>
      <c r="BE151" s="446"/>
      <c r="BF151" s="300" t="s">
        <v>422</v>
      </c>
      <c r="BG151" s="301"/>
      <c r="BH151" s="301"/>
      <c r="BI151" s="327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</row>
    <row r="152" spans="1:127" s="5" customFormat="1" ht="30" customHeight="1" x14ac:dyDescent="0.3">
      <c r="A152" s="249" t="s">
        <v>204</v>
      </c>
      <c r="B152" s="250"/>
      <c r="C152" s="250"/>
      <c r="D152" s="251"/>
      <c r="E152" s="459" t="s">
        <v>253</v>
      </c>
      <c r="F152" s="460"/>
      <c r="G152" s="460"/>
      <c r="H152" s="460"/>
      <c r="I152" s="460"/>
      <c r="J152" s="460"/>
      <c r="K152" s="460"/>
      <c r="L152" s="460"/>
      <c r="M152" s="460"/>
      <c r="N152" s="460"/>
      <c r="O152" s="460"/>
      <c r="P152" s="460"/>
      <c r="Q152" s="460"/>
      <c r="R152" s="460"/>
      <c r="S152" s="460"/>
      <c r="T152" s="460"/>
      <c r="U152" s="460"/>
      <c r="V152" s="460"/>
      <c r="W152" s="460"/>
      <c r="X152" s="460"/>
      <c r="Y152" s="460"/>
      <c r="Z152" s="460"/>
      <c r="AA152" s="460"/>
      <c r="AB152" s="460"/>
      <c r="AC152" s="460"/>
      <c r="AD152" s="460"/>
      <c r="AE152" s="460"/>
      <c r="AF152" s="460"/>
      <c r="AG152" s="460"/>
      <c r="AH152" s="460"/>
      <c r="AI152" s="460"/>
      <c r="AJ152" s="460"/>
      <c r="AK152" s="460"/>
      <c r="AL152" s="460"/>
      <c r="AM152" s="460"/>
      <c r="AN152" s="460"/>
      <c r="AO152" s="460"/>
      <c r="AP152" s="460"/>
      <c r="AQ152" s="460"/>
      <c r="AR152" s="460"/>
      <c r="AS152" s="460"/>
      <c r="AT152" s="460"/>
      <c r="AU152" s="460"/>
      <c r="AV152" s="460"/>
      <c r="AW152" s="460"/>
      <c r="AX152" s="460"/>
      <c r="AY152" s="460"/>
      <c r="AZ152" s="460"/>
      <c r="BA152" s="460"/>
      <c r="BB152" s="460"/>
      <c r="BC152" s="460"/>
      <c r="BD152" s="460"/>
      <c r="BE152" s="461"/>
      <c r="BF152" s="462" t="s">
        <v>117</v>
      </c>
      <c r="BG152" s="496"/>
      <c r="BH152" s="496"/>
      <c r="BI152" s="497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</row>
    <row r="153" spans="1:127" s="5" customFormat="1" ht="33" customHeight="1" x14ac:dyDescent="0.3">
      <c r="A153" s="317" t="s">
        <v>205</v>
      </c>
      <c r="B153" s="407"/>
      <c r="C153" s="407"/>
      <c r="D153" s="408"/>
      <c r="E153" s="269" t="s">
        <v>256</v>
      </c>
      <c r="F153" s="270"/>
      <c r="G153" s="270"/>
      <c r="H153" s="270"/>
      <c r="I153" s="270"/>
      <c r="J153" s="270"/>
      <c r="K153" s="270"/>
      <c r="L153" s="270"/>
      <c r="M153" s="270"/>
      <c r="N153" s="270"/>
      <c r="O153" s="270"/>
      <c r="P153" s="270"/>
      <c r="Q153" s="270"/>
      <c r="R153" s="270"/>
      <c r="S153" s="270"/>
      <c r="T153" s="270"/>
      <c r="U153" s="270"/>
      <c r="V153" s="270"/>
      <c r="W153" s="270"/>
      <c r="X153" s="270"/>
      <c r="Y153" s="270"/>
      <c r="Z153" s="270"/>
      <c r="AA153" s="270"/>
      <c r="AB153" s="270"/>
      <c r="AC153" s="270"/>
      <c r="AD153" s="270"/>
      <c r="AE153" s="270"/>
      <c r="AF153" s="270"/>
      <c r="AG153" s="270"/>
      <c r="AH153" s="270"/>
      <c r="AI153" s="270"/>
      <c r="AJ153" s="270"/>
      <c r="AK153" s="270"/>
      <c r="AL153" s="270"/>
      <c r="AM153" s="270"/>
      <c r="AN153" s="270"/>
      <c r="AO153" s="270"/>
      <c r="AP153" s="270"/>
      <c r="AQ153" s="270"/>
      <c r="AR153" s="270"/>
      <c r="AS153" s="270"/>
      <c r="AT153" s="270"/>
      <c r="AU153" s="270"/>
      <c r="AV153" s="270"/>
      <c r="AW153" s="270"/>
      <c r="AX153" s="270"/>
      <c r="AY153" s="270"/>
      <c r="AZ153" s="270"/>
      <c r="BA153" s="270"/>
      <c r="BB153" s="270"/>
      <c r="BC153" s="270"/>
      <c r="BD153" s="270"/>
      <c r="BE153" s="271"/>
      <c r="BF153" s="395" t="s">
        <v>118</v>
      </c>
      <c r="BG153" s="396"/>
      <c r="BH153" s="396"/>
      <c r="BI153" s="397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</row>
    <row r="154" spans="1:127" s="5" customFormat="1" ht="33" customHeight="1" x14ac:dyDescent="0.3">
      <c r="A154" s="266" t="s">
        <v>326</v>
      </c>
      <c r="B154" s="267"/>
      <c r="C154" s="267"/>
      <c r="D154" s="268"/>
      <c r="E154" s="269" t="s">
        <v>414</v>
      </c>
      <c r="F154" s="270"/>
      <c r="G154" s="270"/>
      <c r="H154" s="270"/>
      <c r="I154" s="270"/>
      <c r="J154" s="270"/>
      <c r="K154" s="270"/>
      <c r="L154" s="270"/>
      <c r="M154" s="270"/>
      <c r="N154" s="270"/>
      <c r="O154" s="270"/>
      <c r="P154" s="270"/>
      <c r="Q154" s="270"/>
      <c r="R154" s="270"/>
      <c r="S154" s="270"/>
      <c r="T154" s="270"/>
      <c r="U154" s="270"/>
      <c r="V154" s="270"/>
      <c r="W154" s="270"/>
      <c r="X154" s="270"/>
      <c r="Y154" s="270"/>
      <c r="Z154" s="270"/>
      <c r="AA154" s="270"/>
      <c r="AB154" s="270"/>
      <c r="AC154" s="270"/>
      <c r="AD154" s="270"/>
      <c r="AE154" s="270"/>
      <c r="AF154" s="270"/>
      <c r="AG154" s="270"/>
      <c r="AH154" s="270"/>
      <c r="AI154" s="270"/>
      <c r="AJ154" s="270"/>
      <c r="AK154" s="270"/>
      <c r="AL154" s="270"/>
      <c r="AM154" s="270"/>
      <c r="AN154" s="270"/>
      <c r="AO154" s="270"/>
      <c r="AP154" s="270"/>
      <c r="AQ154" s="270"/>
      <c r="AR154" s="270"/>
      <c r="AS154" s="270"/>
      <c r="AT154" s="270"/>
      <c r="AU154" s="270"/>
      <c r="AV154" s="270"/>
      <c r="AW154" s="270"/>
      <c r="AX154" s="270"/>
      <c r="AY154" s="270"/>
      <c r="AZ154" s="270"/>
      <c r="BA154" s="270"/>
      <c r="BB154" s="270"/>
      <c r="BC154" s="270"/>
      <c r="BD154" s="270"/>
      <c r="BE154" s="271"/>
      <c r="BF154" s="255" t="s">
        <v>122</v>
      </c>
      <c r="BG154" s="256"/>
      <c r="BH154" s="256"/>
      <c r="BI154" s="257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</row>
    <row r="155" spans="1:127" s="5" customFormat="1" ht="33" customHeight="1" x14ac:dyDescent="0.3">
      <c r="A155" s="288" t="s">
        <v>412</v>
      </c>
      <c r="B155" s="376"/>
      <c r="C155" s="376"/>
      <c r="D155" s="377"/>
      <c r="E155" s="788" t="s">
        <v>468</v>
      </c>
      <c r="F155" s="379"/>
      <c r="G155" s="379"/>
      <c r="H155" s="379"/>
      <c r="I155" s="379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379"/>
      <c r="AY155" s="379"/>
      <c r="AZ155" s="379"/>
      <c r="BA155" s="379"/>
      <c r="BB155" s="379"/>
      <c r="BC155" s="379"/>
      <c r="BD155" s="379"/>
      <c r="BE155" s="380"/>
      <c r="BF155" s="392" t="s">
        <v>119</v>
      </c>
      <c r="BG155" s="393"/>
      <c r="BH155" s="393"/>
      <c r="BI155" s="394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</row>
    <row r="156" spans="1:127" s="5" customFormat="1" ht="33" customHeight="1" x14ac:dyDescent="0.3">
      <c r="A156" s="281" t="s">
        <v>416</v>
      </c>
      <c r="B156" s="345"/>
      <c r="C156" s="345"/>
      <c r="D156" s="344"/>
      <c r="E156" s="789" t="s">
        <v>415</v>
      </c>
      <c r="F156" s="789"/>
      <c r="G156" s="789"/>
      <c r="H156" s="789"/>
      <c r="I156" s="789"/>
      <c r="J156" s="789"/>
      <c r="K156" s="789"/>
      <c r="L156" s="789"/>
      <c r="M156" s="789"/>
      <c r="N156" s="789"/>
      <c r="O156" s="789"/>
      <c r="P156" s="789"/>
      <c r="Q156" s="789"/>
      <c r="R156" s="789"/>
      <c r="S156" s="789"/>
      <c r="T156" s="789"/>
      <c r="U156" s="789"/>
      <c r="V156" s="789"/>
      <c r="W156" s="789"/>
      <c r="X156" s="789"/>
      <c r="Y156" s="789"/>
      <c r="Z156" s="789"/>
      <c r="AA156" s="789"/>
      <c r="AB156" s="789"/>
      <c r="AC156" s="789"/>
      <c r="AD156" s="789"/>
      <c r="AE156" s="789"/>
      <c r="AF156" s="789"/>
      <c r="AG156" s="789"/>
      <c r="AH156" s="789"/>
      <c r="AI156" s="789"/>
      <c r="AJ156" s="789"/>
      <c r="AK156" s="789"/>
      <c r="AL156" s="789"/>
      <c r="AM156" s="789"/>
      <c r="AN156" s="789"/>
      <c r="AO156" s="789"/>
      <c r="AP156" s="789"/>
      <c r="AQ156" s="789"/>
      <c r="AR156" s="789"/>
      <c r="AS156" s="789"/>
      <c r="AT156" s="789"/>
      <c r="AU156" s="789"/>
      <c r="AV156" s="789"/>
      <c r="AW156" s="789"/>
      <c r="AX156" s="789"/>
      <c r="AY156" s="789"/>
      <c r="AZ156" s="789"/>
      <c r="BA156" s="789"/>
      <c r="BB156" s="789"/>
      <c r="BC156" s="789"/>
      <c r="BD156" s="789"/>
      <c r="BE156" s="790"/>
      <c r="BF156" s="297" t="s">
        <v>119</v>
      </c>
      <c r="BG156" s="298"/>
      <c r="BH156" s="298"/>
      <c r="BI156" s="299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</row>
    <row r="157" spans="1:127" s="5" customFormat="1" ht="72.75" customHeight="1" x14ac:dyDescent="0.3">
      <c r="A157" s="384" t="s">
        <v>417</v>
      </c>
      <c r="B157" s="385"/>
      <c r="C157" s="385"/>
      <c r="D157" s="386"/>
      <c r="E157" s="788" t="s">
        <v>410</v>
      </c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379"/>
      <c r="AY157" s="379"/>
      <c r="AZ157" s="379"/>
      <c r="BA157" s="379"/>
      <c r="BB157" s="379"/>
      <c r="BC157" s="379"/>
      <c r="BD157" s="379"/>
      <c r="BE157" s="379"/>
      <c r="BF157" s="297" t="s">
        <v>161</v>
      </c>
      <c r="BG157" s="298"/>
      <c r="BH157" s="298"/>
      <c r="BI157" s="299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</row>
    <row r="158" spans="1:127" s="5" customFormat="1" ht="66" customHeight="1" x14ac:dyDescent="0.3">
      <c r="A158" s="387" t="s">
        <v>418</v>
      </c>
      <c r="B158" s="388"/>
      <c r="C158" s="388"/>
      <c r="D158" s="388"/>
      <c r="E158" s="378" t="s">
        <v>411</v>
      </c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379"/>
      <c r="AY158" s="379"/>
      <c r="AZ158" s="379"/>
      <c r="BA158" s="379"/>
      <c r="BB158" s="379"/>
      <c r="BC158" s="379"/>
      <c r="BD158" s="379"/>
      <c r="BE158" s="379"/>
      <c r="BF158" s="275" t="s">
        <v>161</v>
      </c>
      <c r="BG158" s="276"/>
      <c r="BH158" s="276"/>
      <c r="BI158" s="277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</row>
    <row r="159" spans="1:127" s="5" customFormat="1" ht="31.5" customHeight="1" thickBot="1" x14ac:dyDescent="0.35">
      <c r="A159" s="477" t="s">
        <v>419</v>
      </c>
      <c r="B159" s="478"/>
      <c r="C159" s="478"/>
      <c r="D159" s="479"/>
      <c r="E159" s="480" t="s">
        <v>413</v>
      </c>
      <c r="F159" s="480"/>
      <c r="G159" s="480"/>
      <c r="H159" s="480"/>
      <c r="I159" s="480"/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0"/>
      <c r="U159" s="480"/>
      <c r="V159" s="480"/>
      <c r="W159" s="480"/>
      <c r="X159" s="480"/>
      <c r="Y159" s="480"/>
      <c r="Z159" s="480"/>
      <c r="AA159" s="480"/>
      <c r="AB159" s="480"/>
      <c r="AC159" s="480"/>
      <c r="AD159" s="480"/>
      <c r="AE159" s="480"/>
      <c r="AF159" s="480"/>
      <c r="AG159" s="480"/>
      <c r="AH159" s="480"/>
      <c r="AI159" s="480"/>
      <c r="AJ159" s="480"/>
      <c r="AK159" s="480"/>
      <c r="AL159" s="480"/>
      <c r="AM159" s="480"/>
      <c r="AN159" s="480"/>
      <c r="AO159" s="480"/>
      <c r="AP159" s="480"/>
      <c r="AQ159" s="480"/>
      <c r="AR159" s="480"/>
      <c r="AS159" s="480"/>
      <c r="AT159" s="480"/>
      <c r="AU159" s="480"/>
      <c r="AV159" s="480"/>
      <c r="AW159" s="480"/>
      <c r="AX159" s="480"/>
      <c r="AY159" s="480"/>
      <c r="AZ159" s="480"/>
      <c r="BA159" s="480"/>
      <c r="BB159" s="480"/>
      <c r="BC159" s="480"/>
      <c r="BD159" s="480"/>
      <c r="BE159" s="252"/>
      <c r="BF159" s="255" t="s">
        <v>72</v>
      </c>
      <c r="BG159" s="256"/>
      <c r="BH159" s="256"/>
      <c r="BI159" s="257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</row>
    <row r="160" spans="1:127" s="5" customFormat="1" ht="33" customHeight="1" x14ac:dyDescent="0.3">
      <c r="A160" s="493" t="s">
        <v>126</v>
      </c>
      <c r="B160" s="494"/>
      <c r="C160" s="494"/>
      <c r="D160" s="495"/>
      <c r="E160" s="459" t="s">
        <v>213</v>
      </c>
      <c r="F160" s="460"/>
      <c r="G160" s="460"/>
      <c r="H160" s="460"/>
      <c r="I160" s="460"/>
      <c r="J160" s="460"/>
      <c r="K160" s="460"/>
      <c r="L160" s="460"/>
      <c r="M160" s="460"/>
      <c r="N160" s="460"/>
      <c r="O160" s="460"/>
      <c r="P160" s="460"/>
      <c r="Q160" s="460"/>
      <c r="R160" s="460"/>
      <c r="S160" s="460"/>
      <c r="T160" s="460"/>
      <c r="U160" s="460"/>
      <c r="V160" s="460"/>
      <c r="W160" s="460"/>
      <c r="X160" s="460"/>
      <c r="Y160" s="460"/>
      <c r="Z160" s="460"/>
      <c r="AA160" s="460"/>
      <c r="AB160" s="460"/>
      <c r="AC160" s="460"/>
      <c r="AD160" s="460"/>
      <c r="AE160" s="460"/>
      <c r="AF160" s="460"/>
      <c r="AG160" s="460"/>
      <c r="AH160" s="460"/>
      <c r="AI160" s="460"/>
      <c r="AJ160" s="460"/>
      <c r="AK160" s="460"/>
      <c r="AL160" s="460"/>
      <c r="AM160" s="460"/>
      <c r="AN160" s="460"/>
      <c r="AO160" s="460"/>
      <c r="AP160" s="460"/>
      <c r="AQ160" s="460"/>
      <c r="AR160" s="460"/>
      <c r="AS160" s="460"/>
      <c r="AT160" s="460"/>
      <c r="AU160" s="460"/>
      <c r="AV160" s="460"/>
      <c r="AW160" s="460"/>
      <c r="AX160" s="460"/>
      <c r="AY160" s="460"/>
      <c r="AZ160" s="460"/>
      <c r="BA160" s="460"/>
      <c r="BB160" s="460"/>
      <c r="BC160" s="460"/>
      <c r="BD160" s="460"/>
      <c r="BE160" s="461"/>
      <c r="BF160" s="462" t="s">
        <v>130</v>
      </c>
      <c r="BG160" s="463"/>
      <c r="BH160" s="463"/>
      <c r="BI160" s="464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</row>
    <row r="161" spans="1:127" s="5" customFormat="1" ht="71.25" customHeight="1" x14ac:dyDescent="0.3">
      <c r="A161" s="384" t="s">
        <v>127</v>
      </c>
      <c r="B161" s="385"/>
      <c r="C161" s="385"/>
      <c r="D161" s="386"/>
      <c r="E161" s="269" t="s">
        <v>251</v>
      </c>
      <c r="F161" s="270"/>
      <c r="G161" s="270"/>
      <c r="H161" s="270"/>
      <c r="I161" s="270"/>
      <c r="J161" s="270"/>
      <c r="K161" s="270"/>
      <c r="L161" s="270"/>
      <c r="M161" s="270"/>
      <c r="N161" s="270"/>
      <c r="O161" s="270"/>
      <c r="P161" s="270"/>
      <c r="Q161" s="270"/>
      <c r="R161" s="270"/>
      <c r="S161" s="270"/>
      <c r="T161" s="270"/>
      <c r="U161" s="270"/>
      <c r="V161" s="270"/>
      <c r="W161" s="270"/>
      <c r="X161" s="270"/>
      <c r="Y161" s="270"/>
      <c r="Z161" s="270"/>
      <c r="AA161" s="270"/>
      <c r="AB161" s="270"/>
      <c r="AC161" s="270"/>
      <c r="AD161" s="270"/>
      <c r="AE161" s="270"/>
      <c r="AF161" s="270"/>
      <c r="AG161" s="270"/>
      <c r="AH161" s="270"/>
      <c r="AI161" s="270"/>
      <c r="AJ161" s="270"/>
      <c r="AK161" s="270"/>
      <c r="AL161" s="270"/>
      <c r="AM161" s="270"/>
      <c r="AN161" s="270"/>
      <c r="AO161" s="270"/>
      <c r="AP161" s="270"/>
      <c r="AQ161" s="270"/>
      <c r="AR161" s="270"/>
      <c r="AS161" s="270"/>
      <c r="AT161" s="270"/>
      <c r="AU161" s="270"/>
      <c r="AV161" s="270"/>
      <c r="AW161" s="270"/>
      <c r="AX161" s="270"/>
      <c r="AY161" s="270"/>
      <c r="AZ161" s="270"/>
      <c r="BA161" s="270"/>
      <c r="BB161" s="270"/>
      <c r="BC161" s="270"/>
      <c r="BD161" s="270"/>
      <c r="BE161" s="271"/>
      <c r="BF161" s="278" t="s">
        <v>224</v>
      </c>
      <c r="BG161" s="279"/>
      <c r="BH161" s="279"/>
      <c r="BI161" s="280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</row>
    <row r="162" spans="1:127" s="5" customFormat="1" ht="33.75" customHeight="1" x14ac:dyDescent="0.3">
      <c r="A162" s="266" t="s">
        <v>135</v>
      </c>
      <c r="B162" s="481"/>
      <c r="C162" s="481"/>
      <c r="D162" s="482"/>
      <c r="E162" s="269" t="s">
        <v>214</v>
      </c>
      <c r="F162" s="270"/>
      <c r="G162" s="270"/>
      <c r="H162" s="270"/>
      <c r="I162" s="270"/>
      <c r="J162" s="270"/>
      <c r="K162" s="270"/>
      <c r="L162" s="270"/>
      <c r="M162" s="270"/>
      <c r="N162" s="270"/>
      <c r="O162" s="270"/>
      <c r="P162" s="270"/>
      <c r="Q162" s="270"/>
      <c r="R162" s="270"/>
      <c r="S162" s="270"/>
      <c r="T162" s="270"/>
      <c r="U162" s="270"/>
      <c r="V162" s="270"/>
      <c r="W162" s="270"/>
      <c r="X162" s="270"/>
      <c r="Y162" s="270"/>
      <c r="Z162" s="270"/>
      <c r="AA162" s="270"/>
      <c r="AB162" s="270"/>
      <c r="AC162" s="270"/>
      <c r="AD162" s="270"/>
      <c r="AE162" s="270"/>
      <c r="AF162" s="270"/>
      <c r="AG162" s="270"/>
      <c r="AH162" s="270"/>
      <c r="AI162" s="270"/>
      <c r="AJ162" s="270"/>
      <c r="AK162" s="270"/>
      <c r="AL162" s="270"/>
      <c r="AM162" s="270"/>
      <c r="AN162" s="270"/>
      <c r="AO162" s="270"/>
      <c r="AP162" s="270"/>
      <c r="AQ162" s="270"/>
      <c r="AR162" s="270"/>
      <c r="AS162" s="270"/>
      <c r="AT162" s="270"/>
      <c r="AU162" s="270"/>
      <c r="AV162" s="270"/>
      <c r="AW162" s="270"/>
      <c r="AX162" s="270"/>
      <c r="AY162" s="270"/>
      <c r="AZ162" s="270"/>
      <c r="BA162" s="270"/>
      <c r="BB162" s="270"/>
      <c r="BC162" s="270"/>
      <c r="BD162" s="270"/>
      <c r="BE162" s="271"/>
      <c r="BF162" s="255" t="s">
        <v>225</v>
      </c>
      <c r="BG162" s="374"/>
      <c r="BH162" s="374"/>
      <c r="BI162" s="375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</row>
    <row r="163" spans="1:127" s="5" customFormat="1" ht="63" customHeight="1" x14ac:dyDescent="0.3">
      <c r="A163" s="266" t="s">
        <v>136</v>
      </c>
      <c r="B163" s="481"/>
      <c r="C163" s="481"/>
      <c r="D163" s="482"/>
      <c r="E163" s="252" t="s">
        <v>250</v>
      </c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4"/>
      <c r="BF163" s="471" t="s">
        <v>367</v>
      </c>
      <c r="BG163" s="472"/>
      <c r="BH163" s="472"/>
      <c r="BI163" s="473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</row>
    <row r="164" spans="1:127" s="5" customFormat="1" ht="66.75" customHeight="1" x14ac:dyDescent="0.3">
      <c r="A164" s="266" t="s">
        <v>137</v>
      </c>
      <c r="B164" s="481"/>
      <c r="C164" s="481"/>
      <c r="D164" s="482"/>
      <c r="E164" s="252" t="s">
        <v>357</v>
      </c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4"/>
      <c r="BF164" s="483" t="s">
        <v>368</v>
      </c>
      <c r="BG164" s="484"/>
      <c r="BH164" s="484"/>
      <c r="BI164" s="485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</row>
    <row r="165" spans="1:127" s="5" customFormat="1" ht="69.75" customHeight="1" x14ac:dyDescent="0.3">
      <c r="A165" s="266" t="s">
        <v>138</v>
      </c>
      <c r="B165" s="481"/>
      <c r="C165" s="481"/>
      <c r="D165" s="482"/>
      <c r="E165" s="252" t="s">
        <v>358</v>
      </c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4"/>
      <c r="BF165" s="278" t="s">
        <v>392</v>
      </c>
      <c r="BG165" s="279"/>
      <c r="BH165" s="279"/>
      <c r="BI165" s="280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</row>
    <row r="166" spans="1:127" s="5" customFormat="1" ht="38.25" customHeight="1" x14ac:dyDescent="0.3">
      <c r="A166" s="266" t="s">
        <v>215</v>
      </c>
      <c r="B166" s="481"/>
      <c r="C166" s="481"/>
      <c r="D166" s="482"/>
      <c r="E166" s="252" t="s">
        <v>444</v>
      </c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4"/>
      <c r="BF166" s="278" t="s">
        <v>391</v>
      </c>
      <c r="BG166" s="279"/>
      <c r="BH166" s="279"/>
      <c r="BI166" s="280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</row>
    <row r="167" spans="1:127" s="5" customFormat="1" ht="59.25" customHeight="1" x14ac:dyDescent="0.3">
      <c r="A167" s="281" t="s">
        <v>300</v>
      </c>
      <c r="B167" s="282"/>
      <c r="C167" s="282"/>
      <c r="D167" s="283"/>
      <c r="E167" s="269" t="s">
        <v>431</v>
      </c>
      <c r="F167" s="270"/>
      <c r="G167" s="270"/>
      <c r="H167" s="270"/>
      <c r="I167" s="270"/>
      <c r="J167" s="270"/>
      <c r="K167" s="270"/>
      <c r="L167" s="270"/>
      <c r="M167" s="270"/>
      <c r="N167" s="270"/>
      <c r="O167" s="270"/>
      <c r="P167" s="270"/>
      <c r="Q167" s="270"/>
      <c r="R167" s="270"/>
      <c r="S167" s="270"/>
      <c r="T167" s="270"/>
      <c r="U167" s="270"/>
      <c r="V167" s="270"/>
      <c r="W167" s="270"/>
      <c r="X167" s="270"/>
      <c r="Y167" s="270"/>
      <c r="Z167" s="270"/>
      <c r="AA167" s="270"/>
      <c r="AB167" s="270"/>
      <c r="AC167" s="270"/>
      <c r="AD167" s="270"/>
      <c r="AE167" s="270"/>
      <c r="AF167" s="270"/>
      <c r="AG167" s="270"/>
      <c r="AH167" s="270"/>
      <c r="AI167" s="270"/>
      <c r="AJ167" s="270"/>
      <c r="AK167" s="270"/>
      <c r="AL167" s="270"/>
      <c r="AM167" s="270"/>
      <c r="AN167" s="270"/>
      <c r="AO167" s="270"/>
      <c r="AP167" s="270"/>
      <c r="AQ167" s="270"/>
      <c r="AR167" s="270"/>
      <c r="AS167" s="270"/>
      <c r="AT167" s="270"/>
      <c r="AU167" s="270"/>
      <c r="AV167" s="270"/>
      <c r="AW167" s="270"/>
      <c r="AX167" s="270"/>
      <c r="AY167" s="270"/>
      <c r="AZ167" s="270"/>
      <c r="BA167" s="270"/>
      <c r="BB167" s="270"/>
      <c r="BC167" s="270"/>
      <c r="BD167" s="270"/>
      <c r="BE167" s="271"/>
      <c r="BF167" s="278" t="s">
        <v>201</v>
      </c>
      <c r="BG167" s="279"/>
      <c r="BH167" s="279"/>
      <c r="BI167" s="280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</row>
    <row r="168" spans="1:127" s="5" customFormat="1" ht="50.25" customHeight="1" x14ac:dyDescent="0.3">
      <c r="A168" s="281" t="s">
        <v>301</v>
      </c>
      <c r="B168" s="282"/>
      <c r="C168" s="282"/>
      <c r="D168" s="283"/>
      <c r="E168" s="294" t="s">
        <v>479</v>
      </c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6"/>
      <c r="BF168" s="297" t="s">
        <v>383</v>
      </c>
      <c r="BG168" s="298"/>
      <c r="BH168" s="298"/>
      <c r="BI168" s="299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</row>
    <row r="169" spans="1:127" s="5" customFormat="1" ht="35.25" customHeight="1" x14ac:dyDescent="0.3">
      <c r="A169" s="281" t="s">
        <v>308</v>
      </c>
      <c r="B169" s="282"/>
      <c r="C169" s="282"/>
      <c r="D169" s="283"/>
      <c r="E169" s="269" t="s">
        <v>322</v>
      </c>
      <c r="F169" s="270"/>
      <c r="G169" s="270"/>
      <c r="H169" s="270"/>
      <c r="I169" s="270"/>
      <c r="J169" s="270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0"/>
      <c r="AE169" s="270"/>
      <c r="AF169" s="270"/>
      <c r="AG169" s="270"/>
      <c r="AH169" s="270"/>
      <c r="AI169" s="270"/>
      <c r="AJ169" s="270"/>
      <c r="AK169" s="270"/>
      <c r="AL169" s="270"/>
      <c r="AM169" s="270"/>
      <c r="AN169" s="270"/>
      <c r="AO169" s="270"/>
      <c r="AP169" s="270"/>
      <c r="AQ169" s="270"/>
      <c r="AR169" s="270"/>
      <c r="AS169" s="270"/>
      <c r="AT169" s="270"/>
      <c r="AU169" s="270"/>
      <c r="AV169" s="270"/>
      <c r="AW169" s="270"/>
      <c r="AX169" s="270"/>
      <c r="AY169" s="270"/>
      <c r="AZ169" s="270"/>
      <c r="BA169" s="270"/>
      <c r="BB169" s="270"/>
      <c r="BC169" s="270"/>
      <c r="BD169" s="270"/>
      <c r="BE169" s="271"/>
      <c r="BF169" s="297" t="s">
        <v>364</v>
      </c>
      <c r="BG169" s="298"/>
      <c r="BH169" s="298"/>
      <c r="BI169" s="299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</row>
    <row r="170" spans="1:127" s="5" customFormat="1" ht="33" hidden="1" customHeight="1" x14ac:dyDescent="0.3">
      <c r="A170" s="288"/>
      <c r="B170" s="289"/>
      <c r="C170" s="289"/>
      <c r="D170" s="290"/>
      <c r="E170" s="269"/>
      <c r="F170" s="270"/>
      <c r="G170" s="270"/>
      <c r="H170" s="270"/>
      <c r="I170" s="270"/>
      <c r="J170" s="270"/>
      <c r="K170" s="270"/>
      <c r="L170" s="270"/>
      <c r="M170" s="270"/>
      <c r="N170" s="270"/>
      <c r="O170" s="270"/>
      <c r="P170" s="270"/>
      <c r="Q170" s="270"/>
      <c r="R170" s="270"/>
      <c r="S170" s="270"/>
      <c r="T170" s="270"/>
      <c r="U170" s="270"/>
      <c r="V170" s="270"/>
      <c r="W170" s="270"/>
      <c r="X170" s="270"/>
      <c r="Y170" s="270"/>
      <c r="Z170" s="270"/>
      <c r="AA170" s="270"/>
      <c r="AB170" s="270"/>
      <c r="AC170" s="270"/>
      <c r="AD170" s="270"/>
      <c r="AE170" s="270"/>
      <c r="AF170" s="270"/>
      <c r="AG170" s="270"/>
      <c r="AH170" s="270"/>
      <c r="AI170" s="270"/>
      <c r="AJ170" s="270"/>
      <c r="AK170" s="270"/>
      <c r="AL170" s="270"/>
      <c r="AM170" s="270"/>
      <c r="AN170" s="270"/>
      <c r="AO170" s="270"/>
      <c r="AP170" s="270"/>
      <c r="AQ170" s="270"/>
      <c r="AR170" s="270"/>
      <c r="AS170" s="270"/>
      <c r="AT170" s="270"/>
      <c r="AU170" s="270"/>
      <c r="AV170" s="270"/>
      <c r="AW170" s="270"/>
      <c r="AX170" s="270"/>
      <c r="AY170" s="270"/>
      <c r="AZ170" s="270"/>
      <c r="BA170" s="270"/>
      <c r="BB170" s="270"/>
      <c r="BC170" s="270"/>
      <c r="BD170" s="270"/>
      <c r="BE170" s="271"/>
      <c r="BF170" s="297"/>
      <c r="BG170" s="298"/>
      <c r="BH170" s="298"/>
      <c r="BI170" s="299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</row>
    <row r="171" spans="1:127" s="5" customFormat="1" ht="33" hidden="1" customHeight="1" thickBot="1" x14ac:dyDescent="0.35">
      <c r="A171" s="281"/>
      <c r="B171" s="282"/>
      <c r="C171" s="282"/>
      <c r="D171" s="283"/>
      <c r="E171" s="401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2"/>
      <c r="AZ171" s="402"/>
      <c r="BA171" s="402"/>
      <c r="BB171" s="402"/>
      <c r="BC171" s="402"/>
      <c r="BD171" s="402"/>
      <c r="BE171" s="403"/>
      <c r="BF171" s="272"/>
      <c r="BG171" s="273"/>
      <c r="BH171" s="273"/>
      <c r="BI171" s="274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</row>
    <row r="172" spans="1:127" s="5" customFormat="1" ht="67.5" customHeight="1" x14ac:dyDescent="0.3">
      <c r="A172" s="281" t="s">
        <v>309</v>
      </c>
      <c r="B172" s="282"/>
      <c r="C172" s="282"/>
      <c r="D172" s="283"/>
      <c r="E172" s="269" t="s">
        <v>377</v>
      </c>
      <c r="F172" s="270"/>
      <c r="G172" s="270"/>
      <c r="H172" s="270"/>
      <c r="I172" s="270"/>
      <c r="J172" s="270"/>
      <c r="K172" s="270"/>
      <c r="L172" s="270"/>
      <c r="M172" s="270"/>
      <c r="N172" s="270"/>
      <c r="O172" s="270"/>
      <c r="P172" s="270"/>
      <c r="Q172" s="270"/>
      <c r="R172" s="270"/>
      <c r="S172" s="270"/>
      <c r="T172" s="270"/>
      <c r="U172" s="270"/>
      <c r="V172" s="270"/>
      <c r="W172" s="270"/>
      <c r="X172" s="270"/>
      <c r="Y172" s="270"/>
      <c r="Z172" s="270"/>
      <c r="AA172" s="270"/>
      <c r="AB172" s="270"/>
      <c r="AC172" s="270"/>
      <c r="AD172" s="270"/>
      <c r="AE172" s="270"/>
      <c r="AF172" s="270"/>
      <c r="AG172" s="270"/>
      <c r="AH172" s="270"/>
      <c r="AI172" s="270"/>
      <c r="AJ172" s="270"/>
      <c r="AK172" s="270"/>
      <c r="AL172" s="270"/>
      <c r="AM172" s="270"/>
      <c r="AN172" s="270"/>
      <c r="AO172" s="270"/>
      <c r="AP172" s="270"/>
      <c r="AQ172" s="270"/>
      <c r="AR172" s="270"/>
      <c r="AS172" s="270"/>
      <c r="AT172" s="270"/>
      <c r="AU172" s="270"/>
      <c r="AV172" s="270"/>
      <c r="AW172" s="270"/>
      <c r="AX172" s="270"/>
      <c r="AY172" s="270"/>
      <c r="AZ172" s="270"/>
      <c r="BA172" s="270"/>
      <c r="BB172" s="270"/>
      <c r="BC172" s="270"/>
      <c r="BD172" s="270"/>
      <c r="BE172" s="271"/>
      <c r="BF172" s="297" t="s">
        <v>404</v>
      </c>
      <c r="BG172" s="298"/>
      <c r="BH172" s="298"/>
      <c r="BI172" s="299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</row>
    <row r="173" spans="1:127" s="5" customFormat="1" ht="62.25" customHeight="1" x14ac:dyDescent="0.3">
      <c r="A173" s="281" t="s">
        <v>379</v>
      </c>
      <c r="B173" s="282"/>
      <c r="C173" s="282"/>
      <c r="D173" s="283"/>
      <c r="E173" s="269" t="s">
        <v>378</v>
      </c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  <c r="R173" s="270"/>
      <c r="S173" s="270"/>
      <c r="T173" s="270"/>
      <c r="U173" s="270"/>
      <c r="V173" s="270"/>
      <c r="W173" s="270"/>
      <c r="X173" s="270"/>
      <c r="Y173" s="270"/>
      <c r="Z173" s="270"/>
      <c r="AA173" s="270"/>
      <c r="AB173" s="270"/>
      <c r="AC173" s="270"/>
      <c r="AD173" s="270"/>
      <c r="AE173" s="270"/>
      <c r="AF173" s="270"/>
      <c r="AG173" s="270"/>
      <c r="AH173" s="270"/>
      <c r="AI173" s="270"/>
      <c r="AJ173" s="270"/>
      <c r="AK173" s="270"/>
      <c r="AL173" s="270"/>
      <c r="AM173" s="270"/>
      <c r="AN173" s="270"/>
      <c r="AO173" s="270"/>
      <c r="AP173" s="270"/>
      <c r="AQ173" s="270"/>
      <c r="AR173" s="270"/>
      <c r="AS173" s="270"/>
      <c r="AT173" s="270"/>
      <c r="AU173" s="270"/>
      <c r="AV173" s="270"/>
      <c r="AW173" s="270"/>
      <c r="AX173" s="270"/>
      <c r="AY173" s="270"/>
      <c r="AZ173" s="270"/>
      <c r="BA173" s="270"/>
      <c r="BB173" s="270"/>
      <c r="BC173" s="270"/>
      <c r="BD173" s="270"/>
      <c r="BE173" s="271"/>
      <c r="BF173" s="297" t="s">
        <v>401</v>
      </c>
      <c r="BG173" s="298"/>
      <c r="BH173" s="298"/>
      <c r="BI173" s="299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</row>
    <row r="174" spans="1:127" s="5" customFormat="1" ht="61.5" customHeight="1" thickBot="1" x14ac:dyDescent="0.35">
      <c r="A174" s="486" t="s">
        <v>403</v>
      </c>
      <c r="B174" s="487"/>
      <c r="C174" s="487"/>
      <c r="D174" s="488"/>
      <c r="E174" s="329" t="s">
        <v>490</v>
      </c>
      <c r="F174" s="489"/>
      <c r="G174" s="489"/>
      <c r="H174" s="489"/>
      <c r="I174" s="489"/>
      <c r="J174" s="489"/>
      <c r="K174" s="489"/>
      <c r="L174" s="489"/>
      <c r="M174" s="489"/>
      <c r="N174" s="489"/>
      <c r="O174" s="489"/>
      <c r="P174" s="489"/>
      <c r="Q174" s="489"/>
      <c r="R174" s="489"/>
      <c r="S174" s="489"/>
      <c r="T174" s="489"/>
      <c r="U174" s="489"/>
      <c r="V174" s="489"/>
      <c r="W174" s="489"/>
      <c r="X174" s="489"/>
      <c r="Y174" s="489"/>
      <c r="Z174" s="489"/>
      <c r="AA174" s="489"/>
      <c r="AB174" s="489"/>
      <c r="AC174" s="489"/>
      <c r="AD174" s="489"/>
      <c r="AE174" s="489"/>
      <c r="AF174" s="489"/>
      <c r="AG174" s="489"/>
      <c r="AH174" s="489"/>
      <c r="AI174" s="489"/>
      <c r="AJ174" s="489"/>
      <c r="AK174" s="489"/>
      <c r="AL174" s="489"/>
      <c r="AM174" s="489"/>
      <c r="AN174" s="489"/>
      <c r="AO174" s="489"/>
      <c r="AP174" s="489"/>
      <c r="AQ174" s="489"/>
      <c r="AR174" s="489"/>
      <c r="AS174" s="489"/>
      <c r="AT174" s="489"/>
      <c r="AU174" s="489"/>
      <c r="AV174" s="489"/>
      <c r="AW174" s="489"/>
      <c r="AX174" s="489"/>
      <c r="AY174" s="489"/>
      <c r="AZ174" s="489"/>
      <c r="BA174" s="489"/>
      <c r="BB174" s="489"/>
      <c r="BC174" s="489"/>
      <c r="BD174" s="489"/>
      <c r="BE174" s="489"/>
      <c r="BF174" s="490" t="s">
        <v>246</v>
      </c>
      <c r="BG174" s="491"/>
      <c r="BH174" s="491"/>
      <c r="BI174" s="492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</row>
    <row r="175" spans="1:127" s="5" customFormat="1" ht="40.5" customHeight="1" x14ac:dyDescent="0.3">
      <c r="A175" s="387" t="s">
        <v>144</v>
      </c>
      <c r="B175" s="388"/>
      <c r="C175" s="388"/>
      <c r="D175" s="388"/>
      <c r="E175" s="378" t="s">
        <v>429</v>
      </c>
      <c r="F175" s="379"/>
      <c r="G175" s="379"/>
      <c r="H175" s="379"/>
      <c r="I175" s="379"/>
      <c r="J175" s="379"/>
      <c r="K175" s="379"/>
      <c r="L175" s="379"/>
      <c r="M175" s="379"/>
      <c r="N175" s="379"/>
      <c r="O175" s="379"/>
      <c r="P175" s="379"/>
      <c r="Q175" s="379"/>
      <c r="R175" s="379"/>
      <c r="S175" s="379"/>
      <c r="T175" s="379"/>
      <c r="U175" s="379"/>
      <c r="V175" s="379"/>
      <c r="W175" s="379"/>
      <c r="X175" s="379"/>
      <c r="Y175" s="379"/>
      <c r="Z175" s="379"/>
      <c r="AA175" s="379"/>
      <c r="AB175" s="379"/>
      <c r="AC175" s="379"/>
      <c r="AD175" s="379"/>
      <c r="AE175" s="379"/>
      <c r="AF175" s="379"/>
      <c r="AG175" s="379"/>
      <c r="AH175" s="379"/>
      <c r="AI175" s="379"/>
      <c r="AJ175" s="379"/>
      <c r="AK175" s="379"/>
      <c r="AL175" s="379"/>
      <c r="AM175" s="379"/>
      <c r="AN175" s="379"/>
      <c r="AO175" s="379"/>
      <c r="AP175" s="379"/>
      <c r="AQ175" s="379"/>
      <c r="AR175" s="379"/>
      <c r="AS175" s="379"/>
      <c r="AT175" s="379"/>
      <c r="AU175" s="379"/>
      <c r="AV175" s="379"/>
      <c r="AW175" s="379"/>
      <c r="AX175" s="379"/>
      <c r="AY175" s="379"/>
      <c r="AZ175" s="379"/>
      <c r="BA175" s="379"/>
      <c r="BB175" s="379"/>
      <c r="BC175" s="379"/>
      <c r="BD175" s="379"/>
      <c r="BE175" s="380"/>
      <c r="BF175" s="392" t="s">
        <v>121</v>
      </c>
      <c r="BG175" s="393"/>
      <c r="BH175" s="393"/>
      <c r="BI175" s="394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</row>
    <row r="176" spans="1:127" s="5" customFormat="1" ht="38.25" customHeight="1" x14ac:dyDescent="0.3">
      <c r="A176" s="387" t="s">
        <v>145</v>
      </c>
      <c r="B176" s="388"/>
      <c r="C176" s="388"/>
      <c r="D176" s="388"/>
      <c r="E176" s="294" t="s">
        <v>453</v>
      </c>
      <c r="F176" s="295"/>
      <c r="G176" s="295"/>
      <c r="H176" s="295"/>
      <c r="I176" s="295"/>
      <c r="J176" s="295"/>
      <c r="K176" s="295"/>
      <c r="L176" s="295"/>
      <c r="M176" s="295"/>
      <c r="N176" s="295"/>
      <c r="O176" s="295"/>
      <c r="P176" s="295"/>
      <c r="Q176" s="295"/>
      <c r="R176" s="295"/>
      <c r="S176" s="295"/>
      <c r="T176" s="295"/>
      <c r="U176" s="295"/>
      <c r="V176" s="295"/>
      <c r="W176" s="295"/>
      <c r="X176" s="295"/>
      <c r="Y176" s="295"/>
      <c r="Z176" s="295"/>
      <c r="AA176" s="295"/>
      <c r="AB176" s="295"/>
      <c r="AC176" s="295"/>
      <c r="AD176" s="295"/>
      <c r="AE176" s="295"/>
      <c r="AF176" s="295"/>
      <c r="AG176" s="295"/>
      <c r="AH176" s="295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5"/>
      <c r="AS176" s="295"/>
      <c r="AT176" s="295"/>
      <c r="AU176" s="295"/>
      <c r="AV176" s="295"/>
      <c r="AW176" s="295"/>
      <c r="AX176" s="295"/>
      <c r="AY176" s="295"/>
      <c r="AZ176" s="295"/>
      <c r="BA176" s="295"/>
      <c r="BB176" s="295"/>
      <c r="BC176" s="295"/>
      <c r="BD176" s="295"/>
      <c r="BE176" s="296"/>
      <c r="BF176" s="275" t="s">
        <v>139</v>
      </c>
      <c r="BG176" s="276"/>
      <c r="BH176" s="276"/>
      <c r="BI176" s="277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</row>
    <row r="177" spans="1:127" s="5" customFormat="1" ht="67.5" customHeight="1" x14ac:dyDescent="0.3">
      <c r="A177" s="456" t="s">
        <v>146</v>
      </c>
      <c r="B177" s="457"/>
      <c r="C177" s="457"/>
      <c r="D177" s="457"/>
      <c r="E177" s="252" t="s">
        <v>480</v>
      </c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  <c r="AU177" s="253"/>
      <c r="AV177" s="253"/>
      <c r="AW177" s="253"/>
      <c r="AX177" s="253"/>
      <c r="AY177" s="253"/>
      <c r="AZ177" s="253"/>
      <c r="BA177" s="253"/>
      <c r="BB177" s="253"/>
      <c r="BC177" s="253"/>
      <c r="BD177" s="253"/>
      <c r="BE177" s="254"/>
      <c r="BF177" s="275" t="s">
        <v>132</v>
      </c>
      <c r="BG177" s="276"/>
      <c r="BH177" s="276"/>
      <c r="BI177" s="277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</row>
    <row r="178" spans="1:127" s="112" customFormat="1" ht="38.25" customHeight="1" x14ac:dyDescent="0.3">
      <c r="A178" s="281" t="s">
        <v>148</v>
      </c>
      <c r="B178" s="282"/>
      <c r="C178" s="282"/>
      <c r="D178" s="283"/>
      <c r="E178" s="378" t="s">
        <v>481</v>
      </c>
      <c r="F178" s="379"/>
      <c r="G178" s="379"/>
      <c r="H178" s="379"/>
      <c r="I178" s="379"/>
      <c r="J178" s="379"/>
      <c r="K178" s="379"/>
      <c r="L178" s="379"/>
      <c r="M178" s="379"/>
      <c r="N178" s="379"/>
      <c r="O178" s="379"/>
      <c r="P178" s="379"/>
      <c r="Q178" s="379"/>
      <c r="R178" s="379"/>
      <c r="S178" s="379"/>
      <c r="T178" s="379"/>
      <c r="U178" s="379"/>
      <c r="V178" s="379"/>
      <c r="W178" s="379"/>
      <c r="X178" s="379"/>
      <c r="Y178" s="379"/>
      <c r="Z178" s="379"/>
      <c r="AA178" s="379"/>
      <c r="AB178" s="379"/>
      <c r="AC178" s="379"/>
      <c r="AD178" s="379"/>
      <c r="AE178" s="379"/>
      <c r="AF178" s="379"/>
      <c r="AG178" s="379"/>
      <c r="AH178" s="379"/>
      <c r="AI178" s="379"/>
      <c r="AJ178" s="379"/>
      <c r="AK178" s="379"/>
      <c r="AL178" s="379"/>
      <c r="AM178" s="379"/>
      <c r="AN178" s="379"/>
      <c r="AO178" s="379"/>
      <c r="AP178" s="379"/>
      <c r="AQ178" s="379"/>
      <c r="AR178" s="379"/>
      <c r="AS178" s="379"/>
      <c r="AT178" s="379"/>
      <c r="AU178" s="379"/>
      <c r="AV178" s="379"/>
      <c r="AW178" s="379"/>
      <c r="AX178" s="379"/>
      <c r="AY178" s="379"/>
      <c r="AZ178" s="379"/>
      <c r="BA178" s="379"/>
      <c r="BB178" s="379"/>
      <c r="BC178" s="379"/>
      <c r="BD178" s="379"/>
      <c r="BE178" s="380"/>
      <c r="BF178" s="381" t="s">
        <v>162</v>
      </c>
      <c r="BG178" s="382"/>
      <c r="BH178" s="382"/>
      <c r="BI178" s="38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  <c r="BZ178" s="113"/>
      <c r="CA178" s="113"/>
      <c r="CB178" s="113"/>
      <c r="CC178" s="113"/>
      <c r="CD178" s="113"/>
      <c r="CE178" s="113"/>
      <c r="CF178" s="113"/>
      <c r="CG178" s="113"/>
      <c r="CH178" s="113"/>
      <c r="CI178" s="113"/>
      <c r="CJ178" s="113"/>
      <c r="CK178" s="113"/>
      <c r="CL178" s="113"/>
      <c r="CM178" s="113"/>
      <c r="CN178" s="113"/>
      <c r="CO178" s="113"/>
      <c r="CP178" s="113"/>
      <c r="CQ178" s="113"/>
      <c r="CR178" s="113"/>
      <c r="CS178" s="113"/>
      <c r="CT178" s="113"/>
      <c r="CU178" s="113"/>
      <c r="CV178" s="113"/>
      <c r="CW178" s="113"/>
      <c r="CX178" s="113"/>
      <c r="CY178" s="113"/>
      <c r="CZ178" s="113"/>
      <c r="DA178" s="113"/>
      <c r="DB178" s="113"/>
      <c r="DC178" s="113"/>
      <c r="DD178" s="113"/>
      <c r="DE178" s="113"/>
      <c r="DF178" s="113"/>
      <c r="DG178" s="113"/>
      <c r="DH178" s="113"/>
      <c r="DI178" s="113"/>
      <c r="DJ178" s="113"/>
      <c r="DK178" s="113"/>
      <c r="DL178" s="113"/>
      <c r="DM178" s="113"/>
      <c r="DN178" s="113"/>
      <c r="DO178" s="113"/>
      <c r="DP178" s="113"/>
      <c r="DQ178" s="113"/>
      <c r="DR178" s="113"/>
      <c r="DS178" s="113"/>
      <c r="DT178" s="113"/>
      <c r="DU178" s="113"/>
      <c r="DV178" s="113"/>
      <c r="DW178" s="113"/>
    </row>
    <row r="179" spans="1:127" s="5" customFormat="1" ht="60" customHeight="1" x14ac:dyDescent="0.3">
      <c r="A179" s="288" t="s">
        <v>149</v>
      </c>
      <c r="B179" s="376"/>
      <c r="C179" s="376"/>
      <c r="D179" s="377"/>
      <c r="E179" s="389" t="s">
        <v>478</v>
      </c>
      <c r="F179" s="390"/>
      <c r="G179" s="390"/>
      <c r="H179" s="390"/>
      <c r="I179" s="390"/>
      <c r="J179" s="390"/>
      <c r="K179" s="390"/>
      <c r="L179" s="390"/>
      <c r="M179" s="390"/>
      <c r="N179" s="390"/>
      <c r="O179" s="390"/>
      <c r="P179" s="390"/>
      <c r="Q179" s="390"/>
      <c r="R179" s="390"/>
      <c r="S179" s="390"/>
      <c r="T179" s="390"/>
      <c r="U179" s="390"/>
      <c r="V179" s="390"/>
      <c r="W179" s="390"/>
      <c r="X179" s="390"/>
      <c r="Y179" s="390"/>
      <c r="Z179" s="390"/>
      <c r="AA179" s="390"/>
      <c r="AB179" s="390"/>
      <c r="AC179" s="390"/>
      <c r="AD179" s="390"/>
      <c r="AE179" s="390"/>
      <c r="AF179" s="390"/>
      <c r="AG179" s="390"/>
      <c r="AH179" s="390"/>
      <c r="AI179" s="390"/>
      <c r="AJ179" s="390"/>
      <c r="AK179" s="390"/>
      <c r="AL179" s="390"/>
      <c r="AM179" s="390"/>
      <c r="AN179" s="390"/>
      <c r="AO179" s="390"/>
      <c r="AP179" s="390"/>
      <c r="AQ179" s="390"/>
      <c r="AR179" s="390"/>
      <c r="AS179" s="390"/>
      <c r="AT179" s="390"/>
      <c r="AU179" s="390"/>
      <c r="AV179" s="390"/>
      <c r="AW179" s="390"/>
      <c r="AX179" s="390"/>
      <c r="AY179" s="390"/>
      <c r="AZ179" s="390"/>
      <c r="BA179" s="390"/>
      <c r="BB179" s="390"/>
      <c r="BC179" s="390"/>
      <c r="BD179" s="390"/>
      <c r="BE179" s="391"/>
      <c r="BF179" s="381" t="s">
        <v>407</v>
      </c>
      <c r="BG179" s="382"/>
      <c r="BH179" s="382"/>
      <c r="BI179" s="383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</row>
    <row r="180" spans="1:127" s="112" customFormat="1" ht="66.75" customHeight="1" x14ac:dyDescent="0.3">
      <c r="A180" s="456" t="s">
        <v>150</v>
      </c>
      <c r="B180" s="457"/>
      <c r="C180" s="457"/>
      <c r="D180" s="457"/>
      <c r="E180" s="252" t="s">
        <v>477</v>
      </c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53"/>
      <c r="AV180" s="253"/>
      <c r="AW180" s="253"/>
      <c r="AX180" s="253"/>
      <c r="AY180" s="253"/>
      <c r="AZ180" s="253"/>
      <c r="BA180" s="253"/>
      <c r="BB180" s="253"/>
      <c r="BC180" s="253"/>
      <c r="BD180" s="253"/>
      <c r="BE180" s="254"/>
      <c r="BF180" s="275" t="s">
        <v>330</v>
      </c>
      <c r="BG180" s="276"/>
      <c r="BH180" s="276"/>
      <c r="BI180" s="277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  <c r="BZ180" s="113"/>
      <c r="CA180" s="113"/>
      <c r="CB180" s="113"/>
      <c r="CC180" s="113"/>
      <c r="CD180" s="113"/>
      <c r="CE180" s="113"/>
      <c r="CF180" s="113"/>
      <c r="CG180" s="113"/>
      <c r="CH180" s="113"/>
      <c r="CI180" s="113"/>
      <c r="CJ180" s="113"/>
      <c r="CK180" s="113"/>
      <c r="CL180" s="113"/>
      <c r="CM180" s="113"/>
      <c r="CN180" s="113"/>
      <c r="CO180" s="113"/>
      <c r="CP180" s="113"/>
      <c r="CQ180" s="113"/>
      <c r="CR180" s="113"/>
      <c r="CS180" s="113"/>
      <c r="CT180" s="113"/>
      <c r="CU180" s="113"/>
      <c r="CV180" s="113"/>
      <c r="CW180" s="113"/>
      <c r="CX180" s="113"/>
      <c r="CY180" s="113"/>
      <c r="CZ180" s="113"/>
      <c r="DA180" s="113"/>
      <c r="DB180" s="113"/>
      <c r="DC180" s="113"/>
      <c r="DD180" s="113"/>
      <c r="DE180" s="113"/>
      <c r="DF180" s="113"/>
      <c r="DG180" s="113"/>
      <c r="DH180" s="113"/>
      <c r="DI180" s="113"/>
      <c r="DJ180" s="113"/>
      <c r="DK180" s="113"/>
      <c r="DL180" s="113"/>
      <c r="DM180" s="113"/>
      <c r="DN180" s="113"/>
      <c r="DO180" s="113"/>
      <c r="DP180" s="113"/>
      <c r="DQ180" s="113"/>
      <c r="DR180" s="113"/>
      <c r="DS180" s="113"/>
      <c r="DT180" s="113"/>
      <c r="DU180" s="113"/>
      <c r="DV180" s="113"/>
      <c r="DW180" s="113"/>
    </row>
    <row r="181" spans="1:127" s="5" customFormat="1" ht="36.75" customHeight="1" x14ac:dyDescent="0.3">
      <c r="A181" s="266" t="s">
        <v>310</v>
      </c>
      <c r="B181" s="481"/>
      <c r="C181" s="481"/>
      <c r="D181" s="482"/>
      <c r="E181" s="269" t="s">
        <v>352</v>
      </c>
      <c r="F181" s="270"/>
      <c r="G181" s="270"/>
      <c r="H181" s="270"/>
      <c r="I181" s="270"/>
      <c r="J181" s="270"/>
      <c r="K181" s="270"/>
      <c r="L181" s="270"/>
      <c r="M181" s="270"/>
      <c r="N181" s="270"/>
      <c r="O181" s="270"/>
      <c r="P181" s="270"/>
      <c r="Q181" s="270"/>
      <c r="R181" s="270"/>
      <c r="S181" s="270"/>
      <c r="T181" s="270"/>
      <c r="U181" s="270"/>
      <c r="V181" s="270"/>
      <c r="W181" s="270"/>
      <c r="X181" s="270"/>
      <c r="Y181" s="270"/>
      <c r="Z181" s="270"/>
      <c r="AA181" s="270"/>
      <c r="AB181" s="270"/>
      <c r="AC181" s="270"/>
      <c r="AD181" s="270"/>
      <c r="AE181" s="270"/>
      <c r="AF181" s="270"/>
      <c r="AG181" s="270"/>
      <c r="AH181" s="270"/>
      <c r="AI181" s="270"/>
      <c r="AJ181" s="270"/>
      <c r="AK181" s="270"/>
      <c r="AL181" s="270"/>
      <c r="AM181" s="270"/>
      <c r="AN181" s="270"/>
      <c r="AO181" s="270"/>
      <c r="AP181" s="270"/>
      <c r="AQ181" s="270"/>
      <c r="AR181" s="270"/>
      <c r="AS181" s="270"/>
      <c r="AT181" s="270"/>
      <c r="AU181" s="270"/>
      <c r="AV181" s="270"/>
      <c r="AW181" s="270"/>
      <c r="AX181" s="270"/>
      <c r="AY181" s="270"/>
      <c r="AZ181" s="270"/>
      <c r="BA181" s="270"/>
      <c r="BB181" s="270"/>
      <c r="BC181" s="270"/>
      <c r="BD181" s="270"/>
      <c r="BE181" s="271"/>
      <c r="BF181" s="275" t="s">
        <v>366</v>
      </c>
      <c r="BG181" s="276"/>
      <c r="BH181" s="276"/>
      <c r="BI181" s="277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</row>
    <row r="182" spans="1:127" s="5" customFormat="1" ht="60" customHeight="1" x14ac:dyDescent="0.3">
      <c r="A182" s="266" t="s">
        <v>311</v>
      </c>
      <c r="B182" s="481"/>
      <c r="C182" s="481"/>
      <c r="D182" s="482"/>
      <c r="E182" s="269" t="s">
        <v>319</v>
      </c>
      <c r="F182" s="270"/>
      <c r="G182" s="270"/>
      <c r="H182" s="270"/>
      <c r="I182" s="270"/>
      <c r="J182" s="270"/>
      <c r="K182" s="270"/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0"/>
      <c r="AE182" s="270"/>
      <c r="AF182" s="270"/>
      <c r="AG182" s="270"/>
      <c r="AH182" s="270"/>
      <c r="AI182" s="270"/>
      <c r="AJ182" s="270"/>
      <c r="AK182" s="270"/>
      <c r="AL182" s="270"/>
      <c r="AM182" s="270"/>
      <c r="AN182" s="270"/>
      <c r="AO182" s="270"/>
      <c r="AP182" s="270"/>
      <c r="AQ182" s="270"/>
      <c r="AR182" s="270"/>
      <c r="AS182" s="270"/>
      <c r="AT182" s="270"/>
      <c r="AU182" s="270"/>
      <c r="AV182" s="270"/>
      <c r="AW182" s="270"/>
      <c r="AX182" s="270"/>
      <c r="AY182" s="270"/>
      <c r="AZ182" s="270"/>
      <c r="BA182" s="270"/>
      <c r="BB182" s="270"/>
      <c r="BC182" s="270"/>
      <c r="BD182" s="270"/>
      <c r="BE182" s="271"/>
      <c r="BF182" s="392" t="s">
        <v>406</v>
      </c>
      <c r="BG182" s="393"/>
      <c r="BH182" s="393"/>
      <c r="BI182" s="394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</row>
    <row r="183" spans="1:127" s="5" customFormat="1" ht="35.25" customHeight="1" x14ac:dyDescent="0.3">
      <c r="A183" s="281" t="s">
        <v>312</v>
      </c>
      <c r="B183" s="282"/>
      <c r="C183" s="282"/>
      <c r="D183" s="283"/>
      <c r="E183" s="269" t="s">
        <v>488</v>
      </c>
      <c r="F183" s="270"/>
      <c r="G183" s="270"/>
      <c r="H183" s="270"/>
      <c r="I183" s="270"/>
      <c r="J183" s="270"/>
      <c r="K183" s="270"/>
      <c r="L183" s="270"/>
      <c r="M183" s="270"/>
      <c r="N183" s="270"/>
      <c r="O183" s="270"/>
      <c r="P183" s="270"/>
      <c r="Q183" s="270"/>
      <c r="R183" s="270"/>
      <c r="S183" s="270"/>
      <c r="T183" s="270"/>
      <c r="U183" s="270"/>
      <c r="V183" s="270"/>
      <c r="W183" s="270"/>
      <c r="X183" s="270"/>
      <c r="Y183" s="270"/>
      <c r="Z183" s="270"/>
      <c r="AA183" s="270"/>
      <c r="AB183" s="270"/>
      <c r="AC183" s="270"/>
      <c r="AD183" s="270"/>
      <c r="AE183" s="270"/>
      <c r="AF183" s="270"/>
      <c r="AG183" s="270"/>
      <c r="AH183" s="270"/>
      <c r="AI183" s="270"/>
      <c r="AJ183" s="270"/>
      <c r="AK183" s="270"/>
      <c r="AL183" s="270"/>
      <c r="AM183" s="270"/>
      <c r="AN183" s="270"/>
      <c r="AO183" s="270"/>
      <c r="AP183" s="270"/>
      <c r="AQ183" s="270"/>
      <c r="AR183" s="270"/>
      <c r="AS183" s="270"/>
      <c r="AT183" s="270"/>
      <c r="AU183" s="270"/>
      <c r="AV183" s="270"/>
      <c r="AW183" s="270"/>
      <c r="AX183" s="270"/>
      <c r="AY183" s="270"/>
      <c r="AZ183" s="270"/>
      <c r="BA183" s="270"/>
      <c r="BB183" s="270"/>
      <c r="BC183" s="270"/>
      <c r="BD183" s="270"/>
      <c r="BE183" s="271"/>
      <c r="BF183" s="255" t="s">
        <v>331</v>
      </c>
      <c r="BG183" s="374"/>
      <c r="BH183" s="374"/>
      <c r="BI183" s="375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</row>
    <row r="184" spans="1:127" s="5" customFormat="1" ht="63.75" customHeight="1" x14ac:dyDescent="0.3">
      <c r="A184" s="288" t="s">
        <v>317</v>
      </c>
      <c r="B184" s="289"/>
      <c r="C184" s="289"/>
      <c r="D184" s="290"/>
      <c r="E184" s="468" t="s">
        <v>469</v>
      </c>
      <c r="F184" s="469"/>
      <c r="G184" s="469"/>
      <c r="H184" s="469"/>
      <c r="I184" s="469"/>
      <c r="J184" s="469"/>
      <c r="K184" s="469"/>
      <c r="L184" s="469"/>
      <c r="M184" s="469"/>
      <c r="N184" s="469"/>
      <c r="O184" s="469"/>
      <c r="P184" s="469"/>
      <c r="Q184" s="469"/>
      <c r="R184" s="469"/>
      <c r="S184" s="469"/>
      <c r="T184" s="469"/>
      <c r="U184" s="469"/>
      <c r="V184" s="469"/>
      <c r="W184" s="469"/>
      <c r="X184" s="469"/>
      <c r="Y184" s="469"/>
      <c r="Z184" s="469"/>
      <c r="AA184" s="469"/>
      <c r="AB184" s="469"/>
      <c r="AC184" s="469"/>
      <c r="AD184" s="469"/>
      <c r="AE184" s="469"/>
      <c r="AF184" s="469"/>
      <c r="AG184" s="469"/>
      <c r="AH184" s="469"/>
      <c r="AI184" s="469"/>
      <c r="AJ184" s="469"/>
      <c r="AK184" s="469"/>
      <c r="AL184" s="469"/>
      <c r="AM184" s="469"/>
      <c r="AN184" s="469"/>
      <c r="AO184" s="469"/>
      <c r="AP184" s="469"/>
      <c r="AQ184" s="469"/>
      <c r="AR184" s="469"/>
      <c r="AS184" s="469"/>
      <c r="AT184" s="469"/>
      <c r="AU184" s="469"/>
      <c r="AV184" s="469"/>
      <c r="AW184" s="469"/>
      <c r="AX184" s="469"/>
      <c r="AY184" s="469"/>
      <c r="AZ184" s="469"/>
      <c r="BA184" s="469"/>
      <c r="BB184" s="469"/>
      <c r="BC184" s="469"/>
      <c r="BD184" s="469"/>
      <c r="BE184" s="470"/>
      <c r="BF184" s="398" t="s">
        <v>332</v>
      </c>
      <c r="BG184" s="399"/>
      <c r="BH184" s="399"/>
      <c r="BI184" s="400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</row>
    <row r="185" spans="1:127" s="5" customFormat="1" ht="38.25" customHeight="1" x14ac:dyDescent="0.3">
      <c r="A185" s="281" t="s">
        <v>313</v>
      </c>
      <c r="B185" s="282"/>
      <c r="C185" s="282"/>
      <c r="D185" s="283"/>
      <c r="E185" s="252" t="s">
        <v>470</v>
      </c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4"/>
      <c r="BF185" s="278" t="s">
        <v>297</v>
      </c>
      <c r="BG185" s="279"/>
      <c r="BH185" s="279"/>
      <c r="BI185" s="280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</row>
    <row r="186" spans="1:127" s="5" customFormat="1" ht="38.25" customHeight="1" x14ac:dyDescent="0.3">
      <c r="A186" s="281" t="s">
        <v>314</v>
      </c>
      <c r="B186" s="282"/>
      <c r="C186" s="282"/>
      <c r="D186" s="283"/>
      <c r="E186" s="269" t="s">
        <v>320</v>
      </c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0"/>
      <c r="AC186" s="270"/>
      <c r="AD186" s="270"/>
      <c r="AE186" s="270"/>
      <c r="AF186" s="270"/>
      <c r="AG186" s="270"/>
      <c r="AH186" s="270"/>
      <c r="AI186" s="270"/>
      <c r="AJ186" s="270"/>
      <c r="AK186" s="270"/>
      <c r="AL186" s="270"/>
      <c r="AM186" s="270"/>
      <c r="AN186" s="270"/>
      <c r="AO186" s="270"/>
      <c r="AP186" s="270"/>
      <c r="AQ186" s="270"/>
      <c r="AR186" s="270"/>
      <c r="AS186" s="270"/>
      <c r="AT186" s="270"/>
      <c r="AU186" s="270"/>
      <c r="AV186" s="270"/>
      <c r="AW186" s="270"/>
      <c r="AX186" s="270"/>
      <c r="AY186" s="270"/>
      <c r="AZ186" s="270"/>
      <c r="BA186" s="270"/>
      <c r="BB186" s="270"/>
      <c r="BC186" s="270"/>
      <c r="BD186" s="270"/>
      <c r="BE186" s="271"/>
      <c r="BF186" s="278" t="s">
        <v>298</v>
      </c>
      <c r="BG186" s="279"/>
      <c r="BH186" s="279"/>
      <c r="BI186" s="280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</row>
    <row r="187" spans="1:127" s="5" customFormat="1" ht="38.25" customHeight="1" x14ac:dyDescent="0.3">
      <c r="A187" s="281" t="s">
        <v>315</v>
      </c>
      <c r="B187" s="282"/>
      <c r="C187" s="282"/>
      <c r="D187" s="283"/>
      <c r="E187" s="404" t="s">
        <v>471</v>
      </c>
      <c r="F187" s="405"/>
      <c r="G187" s="405"/>
      <c r="H187" s="405"/>
      <c r="I187" s="405"/>
      <c r="J187" s="405"/>
      <c r="K187" s="405"/>
      <c r="L187" s="405"/>
      <c r="M187" s="405"/>
      <c r="N187" s="405"/>
      <c r="O187" s="405"/>
      <c r="P187" s="405"/>
      <c r="Q187" s="405"/>
      <c r="R187" s="405"/>
      <c r="S187" s="405"/>
      <c r="T187" s="405"/>
      <c r="U187" s="405"/>
      <c r="V187" s="405"/>
      <c r="W187" s="405"/>
      <c r="X187" s="405"/>
      <c r="Y187" s="405"/>
      <c r="Z187" s="405"/>
      <c r="AA187" s="405"/>
      <c r="AB187" s="405"/>
      <c r="AC187" s="405"/>
      <c r="AD187" s="405"/>
      <c r="AE187" s="405"/>
      <c r="AF187" s="405"/>
      <c r="AG187" s="405"/>
      <c r="AH187" s="405"/>
      <c r="AI187" s="405"/>
      <c r="AJ187" s="405"/>
      <c r="AK187" s="405"/>
      <c r="AL187" s="405"/>
      <c r="AM187" s="405"/>
      <c r="AN187" s="405"/>
      <c r="AO187" s="405"/>
      <c r="AP187" s="405"/>
      <c r="AQ187" s="405"/>
      <c r="AR187" s="405"/>
      <c r="AS187" s="405"/>
      <c r="AT187" s="405"/>
      <c r="AU187" s="405"/>
      <c r="AV187" s="405"/>
      <c r="AW187" s="405"/>
      <c r="AX187" s="405"/>
      <c r="AY187" s="405"/>
      <c r="AZ187" s="405"/>
      <c r="BA187" s="405"/>
      <c r="BB187" s="405"/>
      <c r="BC187" s="405"/>
      <c r="BD187" s="405"/>
      <c r="BE187" s="406"/>
      <c r="BF187" s="255" t="s">
        <v>438</v>
      </c>
      <c r="BG187" s="374"/>
      <c r="BH187" s="374"/>
      <c r="BI187" s="375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</row>
    <row r="188" spans="1:127" s="5" customFormat="1" ht="57.75" customHeight="1" x14ac:dyDescent="0.45">
      <c r="A188" s="281" t="s">
        <v>316</v>
      </c>
      <c r="B188" s="282"/>
      <c r="C188" s="282"/>
      <c r="D188" s="283"/>
      <c r="E188" s="474" t="s">
        <v>439</v>
      </c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75"/>
      <c r="AH188" s="475"/>
      <c r="AI188" s="475"/>
      <c r="AJ188" s="475"/>
      <c r="AK188" s="475"/>
      <c r="AL188" s="475"/>
      <c r="AM188" s="475"/>
      <c r="AN188" s="475"/>
      <c r="AO188" s="475"/>
      <c r="AP188" s="475"/>
      <c r="AQ188" s="475"/>
      <c r="AR188" s="475"/>
      <c r="AS188" s="475"/>
      <c r="AT188" s="475"/>
      <c r="AU188" s="475"/>
      <c r="AV188" s="475"/>
      <c r="AW188" s="475"/>
      <c r="AX188" s="475"/>
      <c r="AY188" s="475"/>
      <c r="AZ188" s="475"/>
      <c r="BA188" s="475"/>
      <c r="BB188" s="475"/>
      <c r="BC188" s="475"/>
      <c r="BD188" s="475"/>
      <c r="BE188" s="476"/>
      <c r="BF188" s="255" t="s">
        <v>440</v>
      </c>
      <c r="BG188" s="374"/>
      <c r="BH188" s="374"/>
      <c r="BI188" s="375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</row>
    <row r="189" spans="1:127" s="5" customFormat="1" ht="72" customHeight="1" x14ac:dyDescent="0.3">
      <c r="A189" s="281" t="s">
        <v>346</v>
      </c>
      <c r="B189" s="282"/>
      <c r="C189" s="282"/>
      <c r="D189" s="283"/>
      <c r="E189" s="252" t="s">
        <v>441</v>
      </c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4"/>
      <c r="BF189" s="255" t="s">
        <v>334</v>
      </c>
      <c r="BG189" s="374"/>
      <c r="BH189" s="374"/>
      <c r="BI189" s="375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</row>
    <row r="190" spans="1:127" s="5" customFormat="1" ht="66.75" customHeight="1" x14ac:dyDescent="0.3">
      <c r="A190" s="281" t="s">
        <v>369</v>
      </c>
      <c r="B190" s="282"/>
      <c r="C190" s="282"/>
      <c r="D190" s="283"/>
      <c r="E190" s="294" t="s">
        <v>442</v>
      </c>
      <c r="F190" s="295"/>
      <c r="G190" s="295"/>
      <c r="H190" s="295"/>
      <c r="I190" s="295"/>
      <c r="J190" s="295"/>
      <c r="K190" s="295"/>
      <c r="L190" s="295"/>
      <c r="M190" s="295"/>
      <c r="N190" s="295"/>
      <c r="O190" s="295"/>
      <c r="P190" s="295"/>
      <c r="Q190" s="295"/>
      <c r="R190" s="295"/>
      <c r="S190" s="295"/>
      <c r="T190" s="295"/>
      <c r="U190" s="295"/>
      <c r="V190" s="295"/>
      <c r="W190" s="295"/>
      <c r="X190" s="295"/>
      <c r="Y190" s="295"/>
      <c r="Z190" s="295"/>
      <c r="AA190" s="295"/>
      <c r="AB190" s="295"/>
      <c r="AC190" s="295"/>
      <c r="AD190" s="295"/>
      <c r="AE190" s="295"/>
      <c r="AF190" s="295"/>
      <c r="AG190" s="295"/>
      <c r="AH190" s="295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5"/>
      <c r="AS190" s="295"/>
      <c r="AT190" s="295"/>
      <c r="AU190" s="295"/>
      <c r="AV190" s="295"/>
      <c r="AW190" s="295"/>
      <c r="AX190" s="295"/>
      <c r="AY190" s="295"/>
      <c r="AZ190" s="295"/>
      <c r="BA190" s="295"/>
      <c r="BB190" s="295"/>
      <c r="BC190" s="295"/>
      <c r="BD190" s="295"/>
      <c r="BE190" s="296"/>
      <c r="BF190" s="255" t="s">
        <v>335</v>
      </c>
      <c r="BG190" s="374"/>
      <c r="BH190" s="374"/>
      <c r="BI190" s="375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</row>
    <row r="191" spans="1:127" s="5" customFormat="1" ht="66.75" customHeight="1" x14ac:dyDescent="0.3">
      <c r="A191" s="288" t="s">
        <v>370</v>
      </c>
      <c r="B191" s="289"/>
      <c r="C191" s="289"/>
      <c r="D191" s="290"/>
      <c r="E191" s="458" t="s">
        <v>432</v>
      </c>
      <c r="F191" s="458"/>
      <c r="G191" s="458"/>
      <c r="H191" s="458"/>
      <c r="I191" s="458"/>
      <c r="J191" s="458"/>
      <c r="K191" s="458"/>
      <c r="L191" s="458"/>
      <c r="M191" s="458"/>
      <c r="N191" s="458"/>
      <c r="O191" s="458"/>
      <c r="P191" s="458"/>
      <c r="Q191" s="458"/>
      <c r="R191" s="458"/>
      <c r="S191" s="458"/>
      <c r="T191" s="458"/>
      <c r="U191" s="458"/>
      <c r="V191" s="458"/>
      <c r="W191" s="458"/>
      <c r="X191" s="458"/>
      <c r="Y191" s="458"/>
      <c r="Z191" s="458"/>
      <c r="AA191" s="458"/>
      <c r="AB191" s="458"/>
      <c r="AC191" s="458"/>
      <c r="AD191" s="458"/>
      <c r="AE191" s="458"/>
      <c r="AF191" s="458"/>
      <c r="AG191" s="458"/>
      <c r="AH191" s="458"/>
      <c r="AI191" s="458"/>
      <c r="AJ191" s="458"/>
      <c r="AK191" s="458"/>
      <c r="AL191" s="458"/>
      <c r="AM191" s="458"/>
      <c r="AN191" s="458"/>
      <c r="AO191" s="458"/>
      <c r="AP191" s="458"/>
      <c r="AQ191" s="458"/>
      <c r="AR191" s="458"/>
      <c r="AS191" s="458"/>
      <c r="AT191" s="458"/>
      <c r="AU191" s="458"/>
      <c r="AV191" s="458"/>
      <c r="AW191" s="458"/>
      <c r="AX191" s="458"/>
      <c r="AY191" s="458"/>
      <c r="AZ191" s="458"/>
      <c r="BA191" s="458"/>
      <c r="BB191" s="458"/>
      <c r="BC191" s="458"/>
      <c r="BD191" s="458"/>
      <c r="BE191" s="294"/>
      <c r="BF191" s="398" t="s">
        <v>217</v>
      </c>
      <c r="BG191" s="399"/>
      <c r="BH191" s="399"/>
      <c r="BI191" s="400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</row>
    <row r="192" spans="1:127" s="5" customFormat="1" ht="38.25" customHeight="1" thickBot="1" x14ac:dyDescent="0.35">
      <c r="A192" s="284" t="s">
        <v>371</v>
      </c>
      <c r="B192" s="285"/>
      <c r="C192" s="285"/>
      <c r="D192" s="286"/>
      <c r="E192" s="401" t="s">
        <v>318</v>
      </c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2"/>
      <c r="AZ192" s="402"/>
      <c r="BA192" s="402"/>
      <c r="BB192" s="402"/>
      <c r="BC192" s="402"/>
      <c r="BD192" s="402"/>
      <c r="BE192" s="403"/>
      <c r="BF192" s="291" t="s">
        <v>218</v>
      </c>
      <c r="BG192" s="292"/>
      <c r="BH192" s="292"/>
      <c r="BI192" s="293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</row>
    <row r="193" spans="1:127" s="5" customFormat="1" ht="61.5" customHeight="1" x14ac:dyDescent="0.4">
      <c r="A193" s="287" t="s">
        <v>450</v>
      </c>
      <c r="B193" s="287"/>
      <c r="C193" s="287"/>
      <c r="D193" s="287"/>
      <c r="E193" s="287"/>
      <c r="F193" s="287"/>
      <c r="G193" s="287"/>
      <c r="H193" s="287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142"/>
      <c r="T193" s="142"/>
      <c r="U193" s="142"/>
      <c r="V193" s="142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287" t="s">
        <v>451</v>
      </c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143"/>
      <c r="BH193" s="143"/>
      <c r="BI193" s="143"/>
      <c r="BJ193" s="2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</row>
    <row r="194" spans="1:127" s="5" customFormat="1" ht="131.25" customHeight="1" x14ac:dyDescent="0.4">
      <c r="A194" s="287"/>
      <c r="B194" s="287"/>
      <c r="C194" s="287"/>
      <c r="D194" s="287"/>
      <c r="E194" s="287"/>
      <c r="F194" s="287"/>
      <c r="G194" s="287"/>
      <c r="H194" s="287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142"/>
      <c r="T194" s="142"/>
      <c r="U194" s="142"/>
      <c r="V194" s="142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143"/>
      <c r="BH194" s="143"/>
      <c r="BI194" s="143"/>
      <c r="BJ194" s="2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</row>
    <row r="195" spans="1:127" s="5" customFormat="1" ht="61.5" customHeight="1" thickBot="1" x14ac:dyDescent="0.35">
      <c r="A195" s="465" t="s">
        <v>464</v>
      </c>
      <c r="B195" s="465"/>
      <c r="C195" s="465"/>
      <c r="D195" s="465"/>
      <c r="E195" s="465"/>
      <c r="F195" s="465"/>
      <c r="G195" s="465"/>
      <c r="H195" s="465"/>
      <c r="I195" s="465"/>
      <c r="J195" s="465"/>
      <c r="K195" s="465"/>
      <c r="L195" s="465"/>
      <c r="M195" s="465"/>
      <c r="N195" s="465"/>
      <c r="O195" s="465"/>
      <c r="P195" s="465"/>
      <c r="Q195" s="465"/>
      <c r="R195" s="465"/>
      <c r="S195" s="465"/>
      <c r="T195" s="465"/>
      <c r="U195" s="465"/>
      <c r="V195" s="465"/>
      <c r="W195" s="465"/>
      <c r="X195" s="465"/>
      <c r="Y195" s="465"/>
      <c r="Z195" s="465"/>
      <c r="AA195" s="465"/>
      <c r="AB195" s="465"/>
      <c r="AC195" s="465"/>
      <c r="AD195" s="465"/>
      <c r="AE195" s="465"/>
      <c r="AF195" s="465"/>
      <c r="AG195" s="465"/>
      <c r="AH195" s="465"/>
      <c r="AI195" s="465"/>
      <c r="AJ195" s="465"/>
      <c r="AK195" s="465"/>
      <c r="AL195" s="465"/>
      <c r="AM195" s="465"/>
      <c r="AN195" s="465"/>
      <c r="AO195" s="465"/>
      <c r="AP195" s="465"/>
      <c r="AQ195" s="465"/>
      <c r="AR195" s="465"/>
      <c r="AS195" s="465"/>
      <c r="AT195" s="465"/>
      <c r="AU195" s="465"/>
      <c r="AV195" s="465"/>
      <c r="AW195" s="465"/>
      <c r="AX195" s="465"/>
      <c r="AY195" s="465"/>
      <c r="AZ195" s="465"/>
      <c r="BA195" s="465"/>
      <c r="BB195" s="465"/>
      <c r="BC195" s="465"/>
      <c r="BD195" s="465"/>
      <c r="BE195" s="465"/>
      <c r="BF195" s="465"/>
      <c r="BG195" s="465"/>
      <c r="BH195" s="465"/>
      <c r="BI195" s="465"/>
      <c r="BJ195" s="465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</row>
    <row r="196" spans="1:127" s="5" customFormat="1" ht="102.75" customHeight="1" thickBot="1" x14ac:dyDescent="0.35">
      <c r="A196" s="263" t="s">
        <v>111</v>
      </c>
      <c r="B196" s="264"/>
      <c r="C196" s="264"/>
      <c r="D196" s="265"/>
      <c r="E196" s="444" t="s">
        <v>112</v>
      </c>
      <c r="F196" s="445"/>
      <c r="G196" s="445"/>
      <c r="H196" s="445"/>
      <c r="I196" s="445"/>
      <c r="J196" s="445"/>
      <c r="K196" s="445"/>
      <c r="L196" s="445"/>
      <c r="M196" s="445"/>
      <c r="N196" s="445"/>
      <c r="O196" s="445"/>
      <c r="P196" s="445"/>
      <c r="Q196" s="445"/>
      <c r="R196" s="445"/>
      <c r="S196" s="445"/>
      <c r="T196" s="445"/>
      <c r="U196" s="445"/>
      <c r="V196" s="445"/>
      <c r="W196" s="445"/>
      <c r="X196" s="445"/>
      <c r="Y196" s="445"/>
      <c r="Z196" s="445"/>
      <c r="AA196" s="445"/>
      <c r="AB196" s="445"/>
      <c r="AC196" s="445"/>
      <c r="AD196" s="445"/>
      <c r="AE196" s="445"/>
      <c r="AF196" s="445"/>
      <c r="AG196" s="445"/>
      <c r="AH196" s="445"/>
      <c r="AI196" s="445"/>
      <c r="AJ196" s="445"/>
      <c r="AK196" s="445"/>
      <c r="AL196" s="445"/>
      <c r="AM196" s="445"/>
      <c r="AN196" s="445"/>
      <c r="AO196" s="445"/>
      <c r="AP196" s="445"/>
      <c r="AQ196" s="445"/>
      <c r="AR196" s="445"/>
      <c r="AS196" s="445"/>
      <c r="AT196" s="445"/>
      <c r="AU196" s="445"/>
      <c r="AV196" s="445"/>
      <c r="AW196" s="445"/>
      <c r="AX196" s="445"/>
      <c r="AY196" s="445"/>
      <c r="AZ196" s="445"/>
      <c r="BA196" s="445"/>
      <c r="BB196" s="445"/>
      <c r="BC196" s="445"/>
      <c r="BD196" s="445"/>
      <c r="BE196" s="446"/>
      <c r="BF196" s="300" t="s">
        <v>422</v>
      </c>
      <c r="BG196" s="301"/>
      <c r="BH196" s="301"/>
      <c r="BI196" s="327"/>
      <c r="BJ196" s="234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</row>
    <row r="197" spans="1:127" s="5" customFormat="1" ht="39.75" customHeight="1" x14ac:dyDescent="0.3">
      <c r="A197" s="321" t="s">
        <v>372</v>
      </c>
      <c r="B197" s="322"/>
      <c r="C197" s="322"/>
      <c r="D197" s="323"/>
      <c r="E197" s="459" t="s">
        <v>485</v>
      </c>
      <c r="F197" s="460"/>
      <c r="G197" s="460"/>
      <c r="H197" s="460"/>
      <c r="I197" s="460"/>
      <c r="J197" s="460"/>
      <c r="K197" s="460"/>
      <c r="L197" s="460"/>
      <c r="M197" s="460"/>
      <c r="N197" s="460"/>
      <c r="O197" s="460"/>
      <c r="P197" s="460"/>
      <c r="Q197" s="460"/>
      <c r="R197" s="460"/>
      <c r="S197" s="460"/>
      <c r="T197" s="460"/>
      <c r="U197" s="460"/>
      <c r="V197" s="460"/>
      <c r="W197" s="460"/>
      <c r="X197" s="460"/>
      <c r="Y197" s="460"/>
      <c r="Z197" s="460"/>
      <c r="AA197" s="460"/>
      <c r="AB197" s="460"/>
      <c r="AC197" s="460"/>
      <c r="AD197" s="460"/>
      <c r="AE197" s="460"/>
      <c r="AF197" s="460"/>
      <c r="AG197" s="460"/>
      <c r="AH197" s="460"/>
      <c r="AI197" s="460"/>
      <c r="AJ197" s="460"/>
      <c r="AK197" s="460"/>
      <c r="AL197" s="460"/>
      <c r="AM197" s="460"/>
      <c r="AN197" s="460"/>
      <c r="AO197" s="460"/>
      <c r="AP197" s="460"/>
      <c r="AQ197" s="460"/>
      <c r="AR197" s="460"/>
      <c r="AS197" s="460"/>
      <c r="AT197" s="460"/>
      <c r="AU197" s="460"/>
      <c r="AV197" s="460"/>
      <c r="AW197" s="460"/>
      <c r="AX197" s="460"/>
      <c r="AY197" s="460"/>
      <c r="AZ197" s="460"/>
      <c r="BA197" s="460"/>
      <c r="BB197" s="460"/>
      <c r="BC197" s="460"/>
      <c r="BD197" s="460"/>
      <c r="BE197" s="461"/>
      <c r="BF197" s="462" t="s">
        <v>220</v>
      </c>
      <c r="BG197" s="463"/>
      <c r="BH197" s="463"/>
      <c r="BI197" s="464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</row>
    <row r="198" spans="1:127" s="5" customFormat="1" ht="39.75" customHeight="1" x14ac:dyDescent="0.3">
      <c r="A198" s="281" t="s">
        <v>373</v>
      </c>
      <c r="B198" s="282"/>
      <c r="C198" s="282"/>
      <c r="D198" s="283"/>
      <c r="E198" s="324" t="s">
        <v>472</v>
      </c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  <c r="V198" s="325"/>
      <c r="W198" s="325"/>
      <c r="X198" s="325"/>
      <c r="Y198" s="325"/>
      <c r="Z198" s="325"/>
      <c r="AA198" s="325"/>
      <c r="AB198" s="325"/>
      <c r="AC198" s="325"/>
      <c r="AD198" s="325"/>
      <c r="AE198" s="325"/>
      <c r="AF198" s="325"/>
      <c r="AG198" s="325"/>
      <c r="AH198" s="325"/>
      <c r="AI198" s="325"/>
      <c r="AJ198" s="325"/>
      <c r="AK198" s="325"/>
      <c r="AL198" s="325"/>
      <c r="AM198" s="325"/>
      <c r="AN198" s="325"/>
      <c r="AO198" s="325"/>
      <c r="AP198" s="325"/>
      <c r="AQ198" s="325"/>
      <c r="AR198" s="325"/>
      <c r="AS198" s="325"/>
      <c r="AT198" s="325"/>
      <c r="AU198" s="325"/>
      <c r="AV198" s="325"/>
      <c r="AW198" s="325"/>
      <c r="AX198" s="325"/>
      <c r="AY198" s="325"/>
      <c r="AZ198" s="325"/>
      <c r="BA198" s="325"/>
      <c r="BB198" s="325"/>
      <c r="BC198" s="325"/>
      <c r="BD198" s="325"/>
      <c r="BE198" s="326"/>
      <c r="BF198" s="398" t="s">
        <v>220</v>
      </c>
      <c r="BG198" s="399"/>
      <c r="BH198" s="399"/>
      <c r="BI198" s="400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</row>
    <row r="199" spans="1:127" s="5" customFormat="1" ht="57.75" customHeight="1" x14ac:dyDescent="0.3">
      <c r="A199" s="281" t="s">
        <v>374</v>
      </c>
      <c r="B199" s="282"/>
      <c r="C199" s="282"/>
      <c r="D199" s="283"/>
      <c r="E199" s="252" t="s">
        <v>482</v>
      </c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4"/>
      <c r="BF199" s="255" t="s">
        <v>221</v>
      </c>
      <c r="BG199" s="374"/>
      <c r="BH199" s="374"/>
      <c r="BI199" s="375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</row>
    <row r="200" spans="1:127" s="5" customFormat="1" ht="63" customHeight="1" x14ac:dyDescent="0.3">
      <c r="A200" s="281" t="s">
        <v>375</v>
      </c>
      <c r="B200" s="282"/>
      <c r="C200" s="282"/>
      <c r="D200" s="283"/>
      <c r="E200" s="252" t="s">
        <v>483</v>
      </c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4"/>
      <c r="BF200" s="255" t="s">
        <v>221</v>
      </c>
      <c r="BG200" s="374"/>
      <c r="BH200" s="374"/>
      <c r="BI200" s="375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</row>
    <row r="201" spans="1:127" s="5" customFormat="1" ht="39" customHeight="1" x14ac:dyDescent="0.3">
      <c r="A201" s="281" t="s">
        <v>384</v>
      </c>
      <c r="B201" s="282"/>
      <c r="C201" s="282"/>
      <c r="D201" s="283"/>
      <c r="E201" s="428" t="s">
        <v>473</v>
      </c>
      <c r="F201" s="429"/>
      <c r="G201" s="429"/>
      <c r="H201" s="429"/>
      <c r="I201" s="429"/>
      <c r="J201" s="429"/>
      <c r="K201" s="429"/>
      <c r="L201" s="429"/>
      <c r="M201" s="429"/>
      <c r="N201" s="429"/>
      <c r="O201" s="429"/>
      <c r="P201" s="429"/>
      <c r="Q201" s="429"/>
      <c r="R201" s="429"/>
      <c r="S201" s="429"/>
      <c r="T201" s="429"/>
      <c r="U201" s="429"/>
      <c r="V201" s="429"/>
      <c r="W201" s="429"/>
      <c r="X201" s="429"/>
      <c r="Y201" s="429"/>
      <c r="Z201" s="429"/>
      <c r="AA201" s="429"/>
      <c r="AB201" s="429"/>
      <c r="AC201" s="429"/>
      <c r="AD201" s="429"/>
      <c r="AE201" s="429"/>
      <c r="AF201" s="429"/>
      <c r="AG201" s="429"/>
      <c r="AH201" s="429"/>
      <c r="AI201" s="429"/>
      <c r="AJ201" s="429"/>
      <c r="AK201" s="429"/>
      <c r="AL201" s="429"/>
      <c r="AM201" s="429"/>
      <c r="AN201" s="429"/>
      <c r="AO201" s="429"/>
      <c r="AP201" s="429"/>
      <c r="AQ201" s="429"/>
      <c r="AR201" s="429"/>
      <c r="AS201" s="429"/>
      <c r="AT201" s="429"/>
      <c r="AU201" s="429"/>
      <c r="AV201" s="429"/>
      <c r="AW201" s="429"/>
      <c r="AX201" s="429"/>
      <c r="AY201" s="429"/>
      <c r="AZ201" s="429"/>
      <c r="BA201" s="429"/>
      <c r="BB201" s="429"/>
      <c r="BC201" s="429"/>
      <c r="BD201" s="429"/>
      <c r="BE201" s="430"/>
      <c r="BF201" s="395" t="s">
        <v>338</v>
      </c>
      <c r="BG201" s="396"/>
      <c r="BH201" s="396"/>
      <c r="BI201" s="397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</row>
    <row r="202" spans="1:127" s="5" customFormat="1" ht="67.5" customHeight="1" x14ac:dyDescent="0.3">
      <c r="A202" s="281" t="s">
        <v>385</v>
      </c>
      <c r="B202" s="282"/>
      <c r="C202" s="282"/>
      <c r="D202" s="283"/>
      <c r="E202" s="294" t="s">
        <v>474</v>
      </c>
      <c r="F202" s="295"/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  <c r="X202" s="295"/>
      <c r="Y202" s="295"/>
      <c r="Z202" s="295"/>
      <c r="AA202" s="295"/>
      <c r="AB202" s="295"/>
      <c r="AC202" s="295"/>
      <c r="AD202" s="295"/>
      <c r="AE202" s="295"/>
      <c r="AF202" s="295"/>
      <c r="AG202" s="295"/>
      <c r="AH202" s="295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5"/>
      <c r="AS202" s="295"/>
      <c r="AT202" s="295"/>
      <c r="AU202" s="295"/>
      <c r="AV202" s="295"/>
      <c r="AW202" s="295"/>
      <c r="AX202" s="295"/>
      <c r="AY202" s="295"/>
      <c r="AZ202" s="295"/>
      <c r="BA202" s="295"/>
      <c r="BB202" s="295"/>
      <c r="BC202" s="295"/>
      <c r="BD202" s="295"/>
      <c r="BE202" s="296"/>
      <c r="BF202" s="255" t="s">
        <v>339</v>
      </c>
      <c r="BG202" s="374"/>
      <c r="BH202" s="374"/>
      <c r="BI202" s="375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</row>
    <row r="203" spans="1:127" s="5" customFormat="1" ht="36.75" customHeight="1" x14ac:dyDescent="0.3">
      <c r="A203" s="281" t="s">
        <v>435</v>
      </c>
      <c r="B203" s="282"/>
      <c r="C203" s="282"/>
      <c r="D203" s="283"/>
      <c r="E203" s="252" t="s">
        <v>443</v>
      </c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4"/>
      <c r="BF203" s="471" t="s">
        <v>354</v>
      </c>
      <c r="BG203" s="472"/>
      <c r="BH203" s="472"/>
      <c r="BI203" s="473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</row>
    <row r="204" spans="1:127" s="5" customFormat="1" ht="42" customHeight="1" thickBot="1" x14ac:dyDescent="0.35">
      <c r="A204" s="284" t="s">
        <v>384</v>
      </c>
      <c r="B204" s="285"/>
      <c r="C204" s="285"/>
      <c r="D204" s="286"/>
      <c r="E204" s="328" t="s">
        <v>484</v>
      </c>
      <c r="F204" s="328"/>
      <c r="G204" s="328"/>
      <c r="H204" s="328"/>
      <c r="I204" s="328"/>
      <c r="J204" s="328"/>
      <c r="K204" s="328"/>
      <c r="L204" s="328"/>
      <c r="M204" s="328"/>
      <c r="N204" s="328"/>
      <c r="O204" s="328"/>
      <c r="P204" s="328"/>
      <c r="Q204" s="328"/>
      <c r="R204" s="328"/>
      <c r="S204" s="328"/>
      <c r="T204" s="328"/>
      <c r="U204" s="328"/>
      <c r="V204" s="328"/>
      <c r="W204" s="328"/>
      <c r="X204" s="328"/>
      <c r="Y204" s="328"/>
      <c r="Z204" s="328"/>
      <c r="AA204" s="328"/>
      <c r="AB204" s="328"/>
      <c r="AC204" s="328"/>
      <c r="AD204" s="328"/>
      <c r="AE204" s="328"/>
      <c r="AF204" s="328"/>
      <c r="AG204" s="328"/>
      <c r="AH204" s="328"/>
      <c r="AI204" s="328"/>
      <c r="AJ204" s="328"/>
      <c r="AK204" s="328"/>
      <c r="AL204" s="328"/>
      <c r="AM204" s="328"/>
      <c r="AN204" s="328"/>
      <c r="AO204" s="328"/>
      <c r="AP204" s="328"/>
      <c r="AQ204" s="328"/>
      <c r="AR204" s="328"/>
      <c r="AS204" s="328"/>
      <c r="AT204" s="328"/>
      <c r="AU204" s="328"/>
      <c r="AV204" s="328"/>
      <c r="AW204" s="328"/>
      <c r="AX204" s="328"/>
      <c r="AY204" s="328"/>
      <c r="AZ204" s="328"/>
      <c r="BA204" s="328"/>
      <c r="BB204" s="328"/>
      <c r="BC204" s="328"/>
      <c r="BD204" s="328"/>
      <c r="BE204" s="329"/>
      <c r="BF204" s="291" t="s">
        <v>245</v>
      </c>
      <c r="BG204" s="466"/>
      <c r="BH204" s="466"/>
      <c r="BI204" s="467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</row>
    <row r="205" spans="1:127" s="5" customFormat="1" ht="44.25" customHeight="1" x14ac:dyDescent="0.3">
      <c r="A205" s="236" t="s">
        <v>424</v>
      </c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  <c r="N205" s="236"/>
      <c r="O205" s="236"/>
      <c r="P205" s="236"/>
      <c r="Q205" s="236"/>
      <c r="R205" s="236"/>
      <c r="S205" s="236"/>
      <c r="T205" s="236"/>
      <c r="U205" s="236"/>
      <c r="V205" s="236"/>
      <c r="W205" s="236"/>
      <c r="X205" s="236"/>
      <c r="Y205" s="236"/>
      <c r="Z205" s="236"/>
      <c r="AA205" s="236"/>
      <c r="AB205" s="236"/>
      <c r="AC205" s="236"/>
      <c r="AD205" s="236"/>
      <c r="AE205" s="236"/>
      <c r="AF205" s="236"/>
      <c r="AG205" s="236"/>
      <c r="AH205" s="236"/>
      <c r="AI205" s="236"/>
      <c r="AJ205" s="236"/>
      <c r="AK205" s="236"/>
      <c r="AL205" s="236"/>
      <c r="AM205" s="236"/>
      <c r="AN205" s="236"/>
      <c r="AO205" s="236"/>
      <c r="AP205" s="236"/>
      <c r="AQ205" s="236"/>
      <c r="AR205" s="236"/>
      <c r="AS205" s="236"/>
      <c r="AT205" s="236"/>
      <c r="AU205" s="236"/>
      <c r="AV205" s="236"/>
      <c r="AW205" s="236"/>
      <c r="AX205" s="236"/>
      <c r="AY205" s="236"/>
      <c r="AZ205" s="236"/>
      <c r="BA205" s="236"/>
      <c r="BB205" s="236"/>
      <c r="BC205" s="236"/>
      <c r="BD205" s="236"/>
      <c r="BE205" s="236"/>
      <c r="BF205" s="236"/>
      <c r="BG205" s="236"/>
      <c r="BH205" s="236"/>
      <c r="BI205" s="236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</row>
    <row r="206" spans="1:127" s="5" customFormat="1" ht="61.5" customHeight="1" x14ac:dyDescent="0.3">
      <c r="A206" s="245" t="s">
        <v>475</v>
      </c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45"/>
      <c r="X206" s="245"/>
      <c r="Y206" s="245"/>
      <c r="Z206" s="245"/>
      <c r="AA206" s="245"/>
      <c r="AB206" s="245"/>
      <c r="AC206" s="245"/>
      <c r="AD206" s="245"/>
      <c r="AE206" s="245"/>
      <c r="AF206" s="245"/>
      <c r="AG206" s="245"/>
      <c r="AH206" s="245"/>
      <c r="AI206" s="245"/>
      <c r="AJ206" s="245"/>
      <c r="AK206" s="245"/>
      <c r="AL206" s="245"/>
      <c r="AM206" s="245"/>
      <c r="AN206" s="245"/>
      <c r="AO206" s="245"/>
      <c r="AP206" s="245"/>
      <c r="AQ206" s="245"/>
      <c r="AR206" s="245"/>
      <c r="AS206" s="245"/>
      <c r="AT206" s="245"/>
      <c r="AU206" s="245"/>
      <c r="AV206" s="245"/>
      <c r="AW206" s="245"/>
      <c r="AX206" s="245"/>
      <c r="AY206" s="245"/>
      <c r="AZ206" s="245"/>
      <c r="BA206" s="245"/>
      <c r="BB206" s="245"/>
      <c r="BC206" s="245"/>
      <c r="BD206" s="245"/>
      <c r="BE206" s="245"/>
      <c r="BF206" s="245"/>
      <c r="BG206" s="245"/>
      <c r="BH206" s="245"/>
      <c r="BI206" s="245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</row>
    <row r="207" spans="1:127" s="5" customFormat="1" ht="30.6" customHeight="1" x14ac:dyDescent="0.4">
      <c r="A207" s="65" t="s">
        <v>128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33"/>
      <c r="S207" s="33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70"/>
      <c r="AF207" s="1"/>
      <c r="AG207" s="66"/>
      <c r="AH207" s="66"/>
      <c r="AI207" s="66"/>
      <c r="AJ207" s="65" t="s">
        <v>128</v>
      </c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</row>
    <row r="208" spans="1:127" s="5" customFormat="1" ht="91.5" customHeight="1" x14ac:dyDescent="0.3">
      <c r="A208" s="425" t="s">
        <v>324</v>
      </c>
      <c r="B208" s="425"/>
      <c r="C208" s="425"/>
      <c r="D208" s="425"/>
      <c r="E208" s="425"/>
      <c r="F208" s="425"/>
      <c r="G208" s="425"/>
      <c r="H208" s="425"/>
      <c r="I208" s="425"/>
      <c r="J208" s="425"/>
      <c r="K208" s="425"/>
      <c r="L208" s="425"/>
      <c r="M208" s="425"/>
      <c r="N208" s="425"/>
      <c r="O208" s="425"/>
      <c r="P208" s="425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6"/>
      <c r="AE208" s="70"/>
      <c r="AF208" s="66"/>
      <c r="AG208" s="66"/>
      <c r="AH208" s="66"/>
      <c r="AI208" s="66"/>
      <c r="AJ208" s="244" t="s">
        <v>445</v>
      </c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80"/>
      <c r="AY208" s="80"/>
      <c r="AZ208" s="80"/>
      <c r="BA208" s="80"/>
      <c r="BB208" s="80" t="s">
        <v>325</v>
      </c>
      <c r="BC208" s="80"/>
      <c r="BD208" s="80"/>
      <c r="BE208" s="80"/>
      <c r="BF208" s="80"/>
      <c r="BG208" s="66"/>
      <c r="BH208" s="66"/>
      <c r="BI208" s="66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</row>
    <row r="209" spans="1:127" s="5" customFormat="1" ht="24.75" customHeight="1" x14ac:dyDescent="0.3">
      <c r="A209" s="427"/>
      <c r="B209" s="427"/>
      <c r="C209" s="427"/>
      <c r="D209" s="427"/>
      <c r="E209" s="427"/>
      <c r="F209" s="427"/>
      <c r="G209" s="427"/>
      <c r="H209" s="427"/>
      <c r="I209" s="427"/>
      <c r="J209" s="427"/>
      <c r="K209" s="427"/>
      <c r="L209" s="427"/>
      <c r="M209" s="427"/>
      <c r="N209" s="427"/>
      <c r="O209" s="427"/>
      <c r="P209" s="427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5"/>
      <c r="AE209" s="86"/>
      <c r="AF209" s="85"/>
      <c r="AG209" s="66"/>
      <c r="AH209" s="66"/>
      <c r="AI209" s="66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80"/>
      <c r="AY209" s="80"/>
      <c r="AZ209" s="80"/>
      <c r="BA209" s="80"/>
      <c r="BB209" s="80"/>
      <c r="BC209" s="80"/>
      <c r="BD209" s="80"/>
      <c r="BE209" s="80"/>
      <c r="BF209" s="80"/>
      <c r="BG209" s="66"/>
      <c r="BH209" s="66"/>
      <c r="BI209" s="66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</row>
    <row r="210" spans="1:127" s="5" customFormat="1" ht="30.75" customHeight="1" x14ac:dyDescent="0.3">
      <c r="A210" s="426" t="s">
        <v>323</v>
      </c>
      <c r="B210" s="426"/>
      <c r="C210" s="426"/>
      <c r="D210" s="426"/>
      <c r="E210" s="426"/>
      <c r="F210" s="426"/>
      <c r="G210" s="426"/>
      <c r="H210" s="426"/>
      <c r="I210" s="426"/>
      <c r="J210" s="426"/>
      <c r="K210" s="426"/>
      <c r="L210" s="426"/>
      <c r="M210" s="426"/>
      <c r="N210" s="95"/>
      <c r="O210" s="96"/>
      <c r="P210" s="96"/>
      <c r="Q210" s="85"/>
      <c r="R210" s="87"/>
      <c r="S210" s="87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6"/>
      <c r="AF210" s="85"/>
      <c r="AG210" s="66"/>
      <c r="AH210" s="66"/>
      <c r="AI210" s="66"/>
      <c r="AJ210" s="422"/>
      <c r="AK210" s="422"/>
      <c r="AL210" s="422"/>
      <c r="AM210" s="422"/>
      <c r="AN210" s="422"/>
      <c r="AO210" s="422"/>
      <c r="AP210" s="239" t="s">
        <v>267</v>
      </c>
      <c r="AQ210" s="239"/>
      <c r="AR210" s="239"/>
      <c r="AS210" s="239"/>
      <c r="AT210" s="239"/>
      <c r="AU210" s="239"/>
      <c r="AV210" s="239"/>
      <c r="AW210" s="34"/>
      <c r="AX210" s="34"/>
      <c r="AY210" s="34"/>
      <c r="AZ210" s="34"/>
      <c r="BA210" s="34"/>
      <c r="BB210" s="34"/>
      <c r="BC210" s="34"/>
      <c r="BD210" s="34"/>
      <c r="BE210" s="34"/>
      <c r="BF210" s="66"/>
      <c r="BG210" s="66"/>
      <c r="BH210" s="66"/>
      <c r="BI210" s="66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</row>
    <row r="211" spans="1:127" s="5" customFormat="1" ht="30.75" customHeight="1" x14ac:dyDescent="0.3">
      <c r="A211" s="753" t="s">
        <v>446</v>
      </c>
      <c r="B211" s="754"/>
      <c r="C211" s="754"/>
      <c r="D211" s="754"/>
      <c r="E211" s="754"/>
      <c r="F211" s="754"/>
      <c r="G211" s="754"/>
      <c r="H211" s="105"/>
      <c r="I211" s="105"/>
      <c r="J211" s="105"/>
      <c r="K211" s="105"/>
      <c r="L211" s="105"/>
      <c r="M211" s="105"/>
      <c r="N211" s="95"/>
      <c r="O211" s="104"/>
      <c r="P211" s="104"/>
      <c r="Q211" s="85"/>
      <c r="R211" s="87"/>
      <c r="S211" s="87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6"/>
      <c r="AF211" s="85"/>
      <c r="AG211" s="102"/>
      <c r="AH211" s="102"/>
      <c r="AI211" s="102"/>
      <c r="AW211" s="34"/>
      <c r="AX211" s="34"/>
      <c r="AY211" s="34"/>
      <c r="AZ211" s="34"/>
      <c r="BA211" s="34"/>
      <c r="BB211" s="34"/>
      <c r="BC211" s="34"/>
      <c r="BD211" s="34"/>
      <c r="BE211" s="34"/>
      <c r="BF211" s="102"/>
      <c r="BG211" s="102"/>
      <c r="BH211" s="102"/>
      <c r="BI211" s="102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</row>
    <row r="212" spans="1:127" s="5" customFormat="1" ht="32.25" customHeight="1" x14ac:dyDescent="0.3">
      <c r="A212" s="447"/>
      <c r="B212" s="447"/>
      <c r="C212" s="447"/>
      <c r="D212" s="447"/>
      <c r="E212" s="447"/>
      <c r="F212" s="447"/>
      <c r="G212" s="447"/>
      <c r="H212" s="425">
        <v>2021</v>
      </c>
      <c r="I212" s="425"/>
      <c r="J212" s="425"/>
      <c r="K212" s="425"/>
      <c r="L212" s="425"/>
      <c r="M212" s="425"/>
      <c r="N212" s="425"/>
      <c r="O212" s="96"/>
      <c r="P212" s="96"/>
      <c r="Q212" s="85"/>
      <c r="R212" s="87"/>
      <c r="S212" s="87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6"/>
      <c r="AF212" s="85"/>
      <c r="AG212" s="66"/>
      <c r="AH212" s="66"/>
      <c r="AI212" s="66"/>
      <c r="AJ212" s="103"/>
      <c r="AK212" s="103"/>
      <c r="AL212" s="103"/>
      <c r="AM212" s="103"/>
      <c r="AN212" s="103"/>
      <c r="AO212" s="103"/>
      <c r="AP212" s="439">
        <v>2021</v>
      </c>
      <c r="AQ212" s="439"/>
      <c r="AR212" s="439"/>
      <c r="AS212" s="439"/>
      <c r="AT212" s="439"/>
      <c r="AU212" s="439"/>
      <c r="AV212" s="439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</row>
    <row r="213" spans="1:127" s="5" customFormat="1" ht="32.25" customHeight="1" x14ac:dyDescent="0.3">
      <c r="A213" s="90"/>
      <c r="B213" s="90"/>
      <c r="C213" s="90"/>
      <c r="D213" s="90"/>
      <c r="E213" s="90"/>
      <c r="F213" s="90"/>
      <c r="G213" s="90"/>
      <c r="H213" s="89"/>
      <c r="I213" s="89"/>
      <c r="J213" s="89"/>
      <c r="K213" s="89"/>
      <c r="L213" s="89"/>
      <c r="M213" s="89"/>
      <c r="N213" s="89"/>
      <c r="O213" s="89"/>
      <c r="P213" s="89"/>
      <c r="Q213" s="85"/>
      <c r="R213" s="87"/>
      <c r="S213" s="87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6"/>
      <c r="AF213" s="85"/>
      <c r="AG213" s="80"/>
      <c r="AH213" s="80"/>
      <c r="AI213" s="80"/>
      <c r="AJ213" s="213"/>
      <c r="AK213" s="213"/>
      <c r="AL213" s="213"/>
      <c r="AM213" s="213"/>
      <c r="AN213" s="213"/>
      <c r="AO213" s="213"/>
      <c r="AP213" s="78"/>
      <c r="AQ213" s="78"/>
      <c r="AR213" s="78"/>
      <c r="AS213" s="78"/>
      <c r="AT213" s="78"/>
      <c r="AU213" s="78"/>
      <c r="AV213" s="78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</row>
    <row r="214" spans="1:127" s="5" customFormat="1" ht="30.6" customHeight="1" x14ac:dyDescent="0.45">
      <c r="A214" s="453" t="s">
        <v>169</v>
      </c>
      <c r="B214" s="453"/>
      <c r="C214" s="453"/>
      <c r="D214" s="453"/>
      <c r="E214" s="453"/>
      <c r="F214" s="453"/>
      <c r="G214" s="453"/>
      <c r="H214" s="453"/>
      <c r="I214" s="453"/>
      <c r="J214" s="453"/>
      <c r="K214" s="453"/>
      <c r="L214" s="453"/>
      <c r="M214" s="453"/>
      <c r="N214" s="453"/>
      <c r="O214" s="453"/>
      <c r="P214" s="453"/>
      <c r="Q214" s="453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6"/>
      <c r="AE214" s="70"/>
      <c r="AF214" s="66"/>
      <c r="AG214" s="66"/>
      <c r="AH214" s="66"/>
      <c r="AI214" s="66"/>
      <c r="AJ214" s="244" t="s">
        <v>476</v>
      </c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34"/>
      <c r="BE214" s="34"/>
      <c r="BF214" s="66"/>
      <c r="BG214" s="66"/>
      <c r="BH214" s="66"/>
      <c r="BI214" s="66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</row>
    <row r="215" spans="1:127" s="5" customFormat="1" ht="34.5" customHeight="1" x14ac:dyDescent="0.3">
      <c r="A215" s="454"/>
      <c r="B215" s="454"/>
      <c r="C215" s="454"/>
      <c r="D215" s="454"/>
      <c r="E215" s="454"/>
      <c r="F215" s="454"/>
      <c r="G215" s="454"/>
      <c r="H215" s="454"/>
      <c r="I215" s="454"/>
      <c r="J215" s="454"/>
      <c r="K215" s="454"/>
      <c r="L215" s="454"/>
      <c r="M215" s="454"/>
      <c r="N215" s="454"/>
      <c r="O215" s="454"/>
      <c r="P215" s="454"/>
      <c r="Q215" s="454"/>
      <c r="R215" s="454"/>
      <c r="S215" s="454"/>
      <c r="T215" s="454"/>
      <c r="U215" s="454"/>
      <c r="V215" s="454"/>
      <c r="W215" s="454"/>
      <c r="X215" s="454"/>
      <c r="Y215" s="454"/>
      <c r="Z215" s="454"/>
      <c r="AA215" s="454"/>
      <c r="AB215" s="454"/>
      <c r="AC215" s="454"/>
      <c r="AD215" s="66"/>
      <c r="AE215" s="70"/>
      <c r="AF215" s="66"/>
      <c r="AG215" s="66"/>
      <c r="AH215" s="66"/>
      <c r="AI215" s="66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34"/>
      <c r="BE215" s="34"/>
      <c r="BF215" s="66"/>
      <c r="BG215" s="66"/>
      <c r="BH215" s="66"/>
      <c r="BI215" s="66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</row>
    <row r="216" spans="1:127" s="5" customFormat="1" ht="39" customHeight="1" x14ac:dyDescent="0.3">
      <c r="A216" s="455" t="s">
        <v>165</v>
      </c>
      <c r="B216" s="455"/>
      <c r="C216" s="455"/>
      <c r="D216" s="455"/>
      <c r="E216" s="455"/>
      <c r="F216" s="455"/>
      <c r="G216" s="455"/>
      <c r="H216" s="245" t="s">
        <v>265</v>
      </c>
      <c r="I216" s="245"/>
      <c r="J216" s="245"/>
      <c r="K216" s="245"/>
      <c r="L216" s="245"/>
      <c r="M216" s="245"/>
      <c r="N216" s="245"/>
      <c r="O216" s="66"/>
      <c r="P216" s="66"/>
      <c r="Q216" s="66"/>
      <c r="R216" s="33"/>
      <c r="S216" s="33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70"/>
      <c r="AF216" s="66"/>
      <c r="AG216" s="66"/>
      <c r="AH216" s="66"/>
      <c r="AI216" s="66"/>
      <c r="AJ216" s="81"/>
      <c r="AK216" s="81"/>
      <c r="AL216" s="81"/>
      <c r="AM216" s="81"/>
      <c r="AN216" s="81"/>
      <c r="AO216" s="81"/>
      <c r="AP216" s="245" t="s">
        <v>268</v>
      </c>
      <c r="AQ216" s="245"/>
      <c r="AR216" s="245"/>
      <c r="AS216" s="245"/>
      <c r="AT216" s="245"/>
      <c r="AU216" s="245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66"/>
      <c r="BG216" s="66"/>
      <c r="BH216" s="66"/>
      <c r="BI216" s="66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</row>
    <row r="217" spans="1:127" s="5" customFormat="1" ht="34.5" customHeight="1" x14ac:dyDescent="0.3">
      <c r="A217" s="423" t="s">
        <v>448</v>
      </c>
      <c r="B217" s="424"/>
      <c r="C217" s="424"/>
      <c r="D217" s="424"/>
      <c r="E217" s="424"/>
      <c r="F217" s="424"/>
      <c r="G217" s="424"/>
      <c r="H217" s="71"/>
      <c r="I217" s="66"/>
      <c r="J217" s="66"/>
      <c r="K217" s="66"/>
      <c r="L217" s="66"/>
      <c r="M217" s="66"/>
      <c r="N217" s="66"/>
      <c r="O217" s="66"/>
      <c r="P217" s="66"/>
      <c r="Q217" s="66"/>
      <c r="R217" s="33"/>
      <c r="S217" s="33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70"/>
      <c r="AF217" s="66"/>
      <c r="AG217" s="66"/>
      <c r="AH217" s="66"/>
      <c r="AI217" s="66"/>
      <c r="AJ217" s="83" t="s">
        <v>447</v>
      </c>
      <c r="AL217" s="73"/>
      <c r="AV217" s="79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</row>
    <row r="218" spans="1:127" s="5" customFormat="1" ht="31.5" customHeight="1" x14ac:dyDescent="0.3">
      <c r="A218" s="422"/>
      <c r="B218" s="422"/>
      <c r="C218" s="422"/>
      <c r="D218" s="422"/>
      <c r="E218" s="422"/>
      <c r="F218" s="422"/>
      <c r="G218" s="422"/>
      <c r="H218" s="244">
        <v>2021</v>
      </c>
      <c r="I218" s="244"/>
      <c r="J218" s="244"/>
      <c r="K218" s="244"/>
      <c r="L218" s="244"/>
      <c r="M218" s="244"/>
      <c r="N218" s="244"/>
      <c r="O218" s="66"/>
      <c r="P218" s="66"/>
      <c r="Q218" s="66"/>
      <c r="R218" s="33"/>
      <c r="S218" s="33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70"/>
      <c r="AF218" s="66"/>
      <c r="AG218" s="66"/>
      <c r="AH218" s="66"/>
      <c r="AI218" s="66"/>
      <c r="AJ218" s="422"/>
      <c r="AK218" s="422"/>
      <c r="AL218" s="422"/>
      <c r="AM218" s="422"/>
      <c r="AN218" s="422"/>
      <c r="AO218" s="422"/>
      <c r="AP218" s="239">
        <v>2021</v>
      </c>
      <c r="AQ218" s="439"/>
      <c r="AR218" s="439"/>
      <c r="AS218" s="439"/>
      <c r="AT218" s="82"/>
      <c r="AU218" s="82"/>
      <c r="AV218" s="82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</row>
    <row r="219" spans="1:127" s="5" customFormat="1" ht="27" customHeight="1" x14ac:dyDescent="0.3">
      <c r="A219" s="442"/>
      <c r="B219" s="442"/>
      <c r="C219" s="442"/>
      <c r="D219" s="442"/>
      <c r="E219" s="442"/>
      <c r="F219" s="442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33"/>
      <c r="S219" s="33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70"/>
      <c r="AF219" s="66"/>
      <c r="AG219" s="66"/>
      <c r="AH219" s="66"/>
      <c r="AI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</row>
    <row r="220" spans="1:127" s="5" customFormat="1" ht="31.5" customHeight="1" x14ac:dyDescent="0.3">
      <c r="A220" s="244" t="s">
        <v>306</v>
      </c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66"/>
      <c r="AE220" s="70"/>
      <c r="AF220" s="66"/>
      <c r="AG220" s="66"/>
      <c r="AH220" s="66"/>
      <c r="AI220" s="66"/>
      <c r="AJ220" s="448" t="s">
        <v>129</v>
      </c>
      <c r="AK220" s="448"/>
      <c r="AL220" s="448"/>
      <c r="AM220" s="448"/>
      <c r="AN220" s="448"/>
      <c r="AO220" s="448"/>
      <c r="AP220" s="448"/>
      <c r="AQ220" s="448"/>
      <c r="AR220" s="448"/>
      <c r="AS220" s="448"/>
      <c r="AT220" s="448"/>
      <c r="AU220" s="448"/>
      <c r="AV220" s="448"/>
      <c r="AW220" s="448"/>
      <c r="AX220" s="448"/>
      <c r="AY220" s="448"/>
      <c r="AZ220" s="448"/>
      <c r="BA220" s="448"/>
      <c r="BB220" s="448"/>
      <c r="BC220" s="448"/>
      <c r="BD220" s="66"/>
      <c r="BE220" s="66"/>
      <c r="BF220" s="66"/>
      <c r="BG220" s="66"/>
      <c r="BH220" s="66"/>
      <c r="BI220" s="66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</row>
    <row r="221" spans="1:127" s="5" customFormat="1" ht="36" customHeight="1" x14ac:dyDescent="0.3">
      <c r="A221" s="449"/>
      <c r="B221" s="449"/>
      <c r="C221" s="449"/>
      <c r="D221" s="449"/>
      <c r="E221" s="449"/>
      <c r="F221" s="449"/>
      <c r="G221" s="449"/>
      <c r="H221" s="245" t="s">
        <v>307</v>
      </c>
      <c r="I221" s="245"/>
      <c r="J221" s="245"/>
      <c r="K221" s="245"/>
      <c r="L221" s="245"/>
      <c r="M221" s="245"/>
      <c r="N221" s="245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  <c r="AD221" s="66"/>
      <c r="AE221" s="70"/>
      <c r="AF221" s="66"/>
      <c r="AG221" s="66"/>
      <c r="AH221" s="66"/>
      <c r="AI221" s="66"/>
      <c r="AJ221" s="422"/>
      <c r="AK221" s="422"/>
      <c r="AL221" s="422"/>
      <c r="AM221" s="422"/>
      <c r="AN221" s="422"/>
      <c r="AO221" s="422"/>
      <c r="AP221" s="245" t="s">
        <v>449</v>
      </c>
      <c r="AQ221" s="245"/>
      <c r="AR221" s="245"/>
      <c r="AS221" s="245"/>
      <c r="AT221" s="245"/>
      <c r="AU221" s="245"/>
      <c r="AV221" s="245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</row>
    <row r="222" spans="1:127" s="5" customFormat="1" ht="36" customHeight="1" x14ac:dyDescent="0.45">
      <c r="A222" s="422"/>
      <c r="B222" s="422"/>
      <c r="C222" s="422"/>
      <c r="D222" s="422"/>
      <c r="E222" s="422"/>
      <c r="F222" s="422"/>
      <c r="G222" s="422"/>
      <c r="H222" s="440">
        <v>2021</v>
      </c>
      <c r="I222" s="440"/>
      <c r="J222" s="440"/>
      <c r="K222" s="440"/>
      <c r="L222" s="440"/>
      <c r="M222" s="440"/>
      <c r="N222" s="440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6"/>
      <c r="AE222" s="70"/>
      <c r="AF222" s="66"/>
      <c r="AG222" s="66"/>
      <c r="AH222" s="66"/>
      <c r="AI222" s="66"/>
      <c r="AJ222" s="422"/>
      <c r="AK222" s="422"/>
      <c r="AL222" s="422"/>
      <c r="AM222" s="422"/>
      <c r="AN222" s="422"/>
      <c r="AO222" s="422"/>
      <c r="AP222" s="245">
        <v>2021</v>
      </c>
      <c r="AQ222" s="244"/>
      <c r="AR222" s="244"/>
      <c r="AS222" s="244"/>
      <c r="AT222" s="66"/>
      <c r="AU222" s="66"/>
      <c r="AV222" s="66"/>
      <c r="AW222" s="66"/>
      <c r="AX222" s="66"/>
      <c r="AY222" s="66"/>
      <c r="AZ222" s="66"/>
      <c r="BA222" s="1"/>
      <c r="BB222" s="1"/>
      <c r="BC222" s="1"/>
      <c r="BD222" s="1"/>
      <c r="BE222" s="1"/>
      <c r="BF222" s="4"/>
      <c r="BG222" s="4"/>
      <c r="BH222" s="4"/>
      <c r="BI222" s="4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</row>
    <row r="223" spans="1:127" s="5" customFormat="1" ht="24.6" customHeight="1" x14ac:dyDescent="0.3">
      <c r="A223" s="442"/>
      <c r="B223" s="442"/>
      <c r="C223" s="442"/>
      <c r="D223" s="442"/>
      <c r="E223" s="442"/>
      <c r="F223" s="442"/>
      <c r="G223" s="67"/>
      <c r="H223" s="67"/>
      <c r="I223" s="67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  <c r="AD223" s="66"/>
      <c r="AE223" s="70"/>
      <c r="AF223" s="66"/>
      <c r="AG223" s="66"/>
      <c r="AH223" s="66"/>
      <c r="AI223" s="66"/>
      <c r="AJ223" s="443"/>
      <c r="AK223" s="443"/>
      <c r="AL223" s="443"/>
      <c r="AM223" s="443"/>
      <c r="AN223" s="443"/>
      <c r="AO223" s="443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1"/>
      <c r="BB223" s="1"/>
      <c r="BC223" s="1"/>
      <c r="BD223" s="1"/>
      <c r="BE223" s="1"/>
      <c r="BF223" s="4"/>
      <c r="BG223" s="4"/>
      <c r="BH223" s="4"/>
      <c r="BI223" s="4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</row>
    <row r="224" spans="1:127" s="5" customFormat="1" ht="19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  <c r="S224" s="3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70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1"/>
      <c r="BB224" s="1"/>
      <c r="BC224" s="1"/>
      <c r="BD224" s="1"/>
      <c r="BE224" s="1"/>
      <c r="BF224" s="4"/>
      <c r="BG224" s="4"/>
      <c r="BH224" s="4"/>
      <c r="BI224" s="4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</row>
    <row r="225" spans="1:127" s="5" customFormat="1" ht="30.6" customHeight="1" x14ac:dyDescent="0.3">
      <c r="A225" s="245" t="s">
        <v>266</v>
      </c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45"/>
      <c r="X225" s="245"/>
      <c r="Y225" s="245"/>
      <c r="Z225" s="245"/>
      <c r="AA225" s="245"/>
      <c r="AB225" s="245"/>
      <c r="AC225" s="245"/>
      <c r="AD225" s="35"/>
      <c r="AE225" s="35"/>
      <c r="AF225" s="35"/>
      <c r="AG225" s="35"/>
      <c r="AH225" s="35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4"/>
      <c r="BG225" s="4"/>
      <c r="BH225" s="4"/>
      <c r="BI225" s="4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</row>
    <row r="226" spans="1:127" s="5" customFormat="1" ht="24.6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  <c r="S226" s="3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71"/>
      <c r="AE226" s="71"/>
      <c r="AF226" s="71"/>
      <c r="AG226" s="71"/>
      <c r="AH226" s="7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4"/>
      <c r="BG226" s="4"/>
      <c r="BH226" s="4"/>
      <c r="BI226" s="4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</row>
    <row r="227" spans="1:127" s="5" customFormat="1" ht="30.6" customHeight="1" x14ac:dyDescent="0.45">
      <c r="A227" s="440" t="s">
        <v>452</v>
      </c>
      <c r="B227" s="440"/>
      <c r="C227" s="440"/>
      <c r="D227" s="440"/>
      <c r="E227" s="440"/>
      <c r="F227" s="440"/>
      <c r="G227" s="440"/>
      <c r="H227" s="440"/>
      <c r="I227" s="440"/>
      <c r="J227" s="440"/>
      <c r="K227" s="440"/>
      <c r="L227" s="440"/>
      <c r="M227" s="440"/>
      <c r="N227" s="440"/>
      <c r="O227" s="440"/>
      <c r="P227" s="440"/>
      <c r="Q227" s="440"/>
      <c r="R227" s="440"/>
      <c r="S227" s="440"/>
      <c r="T227" s="440"/>
      <c r="U227" s="440"/>
      <c r="V227" s="440"/>
      <c r="W227" s="440"/>
      <c r="X227" s="440"/>
      <c r="Y227" s="440"/>
      <c r="Z227" s="440"/>
      <c r="AA227" s="440"/>
      <c r="AB227" s="440"/>
      <c r="AC227" s="36"/>
      <c r="AD227" s="36"/>
      <c r="AE227" s="36"/>
      <c r="AF227" s="36"/>
      <c r="AG227" s="36"/>
      <c r="AH227" s="36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4"/>
      <c r="BG227" s="4"/>
      <c r="BH227" s="4"/>
      <c r="BI227" s="4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</row>
    <row r="228" spans="1:127" s="5" customFormat="1" ht="30.6" customHeight="1" x14ac:dyDescent="0.45">
      <c r="A228" s="440"/>
      <c r="B228" s="440"/>
      <c r="C228" s="440"/>
      <c r="D228" s="440"/>
      <c r="E228" s="440"/>
      <c r="F228" s="440"/>
      <c r="G228" s="440"/>
      <c r="H228" s="440"/>
      <c r="I228" s="440"/>
      <c r="J228" s="440"/>
      <c r="K228" s="440"/>
      <c r="L228" s="440"/>
      <c r="M228" s="440"/>
      <c r="N228" s="440"/>
      <c r="O228" s="440"/>
      <c r="P228" s="440"/>
      <c r="Q228" s="440"/>
      <c r="R228" s="440"/>
      <c r="S228" s="440"/>
      <c r="T228" s="440"/>
      <c r="U228" s="440"/>
      <c r="V228" s="440"/>
      <c r="W228" s="440"/>
      <c r="X228" s="440"/>
      <c r="Y228" s="440"/>
      <c r="Z228" s="440"/>
      <c r="AA228" s="440"/>
      <c r="AB228" s="440"/>
      <c r="AC228" s="36"/>
      <c r="AD228" s="36"/>
      <c r="AE228" s="36"/>
      <c r="AF228" s="36"/>
      <c r="AG228" s="36"/>
      <c r="AH228" s="36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4"/>
      <c r="BG228" s="4"/>
      <c r="BH228" s="4"/>
      <c r="BI228" s="4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</row>
    <row r="229" spans="1:127" s="5" customFormat="1" ht="30" customHeight="1" x14ac:dyDescent="0.3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7"/>
      <c r="S229" s="37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67"/>
      <c r="BG229" s="67"/>
      <c r="BH229" s="67"/>
      <c r="BI229" s="67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</row>
    <row r="230" spans="1:127" s="5" customFormat="1" ht="30" x14ac:dyDescent="0.4">
      <c r="A230" s="3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4"/>
      <c r="S230" s="14"/>
      <c r="T230" s="2"/>
      <c r="U230" s="2"/>
      <c r="V230" s="2"/>
      <c r="W230" s="2"/>
      <c r="X230" s="2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4"/>
      <c r="BG230" s="4"/>
      <c r="BH230" s="4"/>
      <c r="BI230" s="4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</row>
  </sheetData>
  <mergeCells count="1374">
    <mergeCell ref="BF151:BI151"/>
    <mergeCell ref="A196:D196"/>
    <mergeCell ref="E196:BE196"/>
    <mergeCell ref="BF196:BI196"/>
    <mergeCell ref="BF68:BI68"/>
    <mergeCell ref="BF155:BI155"/>
    <mergeCell ref="BF156:BI156"/>
    <mergeCell ref="E155:BE155"/>
    <mergeCell ref="E156:BE156"/>
    <mergeCell ref="E157:BE157"/>
    <mergeCell ref="BF157:BI157"/>
    <mergeCell ref="A175:D175"/>
    <mergeCell ref="A176:D176"/>
    <mergeCell ref="Z79:AA79"/>
    <mergeCell ref="AB79:AC79"/>
    <mergeCell ref="AD79:AE79"/>
    <mergeCell ref="BD79:BE79"/>
    <mergeCell ref="BF79:BI79"/>
    <mergeCell ref="BF179:BI179"/>
    <mergeCell ref="K136:M138"/>
    <mergeCell ref="N136:P138"/>
    <mergeCell ref="Q136:V136"/>
    <mergeCell ref="W136:Y136"/>
    <mergeCell ref="Z136:AB136"/>
    <mergeCell ref="E166:BE166"/>
    <mergeCell ref="BF166:BI166"/>
    <mergeCell ref="A166:D166"/>
    <mergeCell ref="A173:D173"/>
    <mergeCell ref="B75:O75"/>
    <mergeCell ref="P75:Q75"/>
    <mergeCell ref="R75:S75"/>
    <mergeCell ref="T75:U75"/>
    <mergeCell ref="AB75:AC75"/>
    <mergeCell ref="AD75:AE75"/>
    <mergeCell ref="BD75:BE75"/>
    <mergeCell ref="BF75:BI75"/>
    <mergeCell ref="B79:O79"/>
    <mergeCell ref="P79:Q79"/>
    <mergeCell ref="R79:S79"/>
    <mergeCell ref="T79:U79"/>
    <mergeCell ref="V79:W79"/>
    <mergeCell ref="X79:Y79"/>
    <mergeCell ref="N135:P135"/>
    <mergeCell ref="Q135:V135"/>
    <mergeCell ref="W135:Y135"/>
    <mergeCell ref="Z135:AB135"/>
    <mergeCell ref="AC135:AE135"/>
    <mergeCell ref="AF135:AJ135"/>
    <mergeCell ref="AK135:AO135"/>
    <mergeCell ref="AP135:AT135"/>
    <mergeCell ref="AF133:AH133"/>
    <mergeCell ref="AI133:AK133"/>
    <mergeCell ref="AL133:AN133"/>
    <mergeCell ref="AO133:AQ133"/>
    <mergeCell ref="AR133:AT133"/>
    <mergeCell ref="AF134:AT134"/>
    <mergeCell ref="AR132:AT132"/>
    <mergeCell ref="AU132:AW132"/>
    <mergeCell ref="AX132:AZ132"/>
    <mergeCell ref="BA132:BC132"/>
    <mergeCell ref="BD132:BE132"/>
    <mergeCell ref="BF120:BI120"/>
    <mergeCell ref="BF121:BI121"/>
    <mergeCell ref="V124:W124"/>
    <mergeCell ref="A136:G138"/>
    <mergeCell ref="H136:J138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R68:S68"/>
    <mergeCell ref="T68:U68"/>
    <mergeCell ref="V68:W68"/>
    <mergeCell ref="X68:Y68"/>
    <mergeCell ref="Z68:AA68"/>
    <mergeCell ref="AB68:AC68"/>
    <mergeCell ref="AD68:AE68"/>
    <mergeCell ref="Z133:AA133"/>
    <mergeCell ref="AB133:AC133"/>
    <mergeCell ref="AD133:AE133"/>
    <mergeCell ref="Q134:AE134"/>
    <mergeCell ref="AC136:AE136"/>
    <mergeCell ref="B120:O120"/>
    <mergeCell ref="P120:Q120"/>
    <mergeCell ref="R120:S120"/>
    <mergeCell ref="T120:U120"/>
    <mergeCell ref="V120:W120"/>
    <mergeCell ref="V75:W75"/>
    <mergeCell ref="X122:Y122"/>
    <mergeCell ref="AB124:AC124"/>
    <mergeCell ref="T124:U124"/>
    <mergeCell ref="A205:BI205"/>
    <mergeCell ref="A206:BI206"/>
    <mergeCell ref="A211:G211"/>
    <mergeCell ref="P72:Q72"/>
    <mergeCell ref="R72:S72"/>
    <mergeCell ref="T72:U72"/>
    <mergeCell ref="V72:W72"/>
    <mergeCell ref="X72:Y72"/>
    <mergeCell ref="Z72:AA72"/>
    <mergeCell ref="AB72:AC72"/>
    <mergeCell ref="AD72:AE72"/>
    <mergeCell ref="BD72:BE72"/>
    <mergeCell ref="BF72:BI72"/>
    <mergeCell ref="B82:O82"/>
    <mergeCell ref="P82:Q82"/>
    <mergeCell ref="R82:S82"/>
    <mergeCell ref="T82:U82"/>
    <mergeCell ref="V82:W82"/>
    <mergeCell ref="X82:Y82"/>
    <mergeCell ref="Z82:AA82"/>
    <mergeCell ref="AD77:AE77"/>
    <mergeCell ref="BD77:BE77"/>
    <mergeCell ref="T132:U132"/>
    <mergeCell ref="V132:W132"/>
    <mergeCell ref="X132:Y132"/>
    <mergeCell ref="Z132:AA132"/>
    <mergeCell ref="AL132:AN132"/>
    <mergeCell ref="AO132:AQ132"/>
    <mergeCell ref="BF132:BI132"/>
    <mergeCell ref="AF136:AJ138"/>
    <mergeCell ref="AK136:AO138"/>
    <mergeCell ref="AP136:AT138"/>
    <mergeCell ref="Q137:V137"/>
    <mergeCell ref="W137:Y137"/>
    <mergeCell ref="Z137:AB137"/>
    <mergeCell ref="AC137:AE137"/>
    <mergeCell ref="Q138:V138"/>
    <mergeCell ref="W138:Y138"/>
    <mergeCell ref="Z138:AB138"/>
    <mergeCell ref="AC138:AE138"/>
    <mergeCell ref="A133:S133"/>
    <mergeCell ref="T133:U133"/>
    <mergeCell ref="V133:W133"/>
    <mergeCell ref="X133:Y133"/>
    <mergeCell ref="A134:P134"/>
    <mergeCell ref="B124:O124"/>
    <mergeCell ref="AB127:AC127"/>
    <mergeCell ref="AD127:AE127"/>
    <mergeCell ref="V127:W127"/>
    <mergeCell ref="B126:O126"/>
    <mergeCell ref="B125:O125"/>
    <mergeCell ref="AF132:AH132"/>
    <mergeCell ref="AI132:AK132"/>
    <mergeCell ref="P121:Q121"/>
    <mergeCell ref="R121:S121"/>
    <mergeCell ref="T121:U121"/>
    <mergeCell ref="V121:W121"/>
    <mergeCell ref="Z122:AA122"/>
    <mergeCell ref="AB122:AC122"/>
    <mergeCell ref="AD122:AE122"/>
    <mergeCell ref="T123:U123"/>
    <mergeCell ref="V123:W123"/>
    <mergeCell ref="X123:Y123"/>
    <mergeCell ref="Z123:AA123"/>
    <mergeCell ref="AB123:AC123"/>
    <mergeCell ref="AD123:AE123"/>
    <mergeCell ref="T122:U122"/>
    <mergeCell ref="V122:W122"/>
    <mergeCell ref="A27:A30"/>
    <mergeCell ref="B27:O30"/>
    <mergeCell ref="P27:Q30"/>
    <mergeCell ref="R27:S30"/>
    <mergeCell ref="T27:AE27"/>
    <mergeCell ref="B31:O31"/>
    <mergeCell ref="P31:Q31"/>
    <mergeCell ref="R31:S31"/>
    <mergeCell ref="X36:Y36"/>
    <mergeCell ref="Z36:AA36"/>
    <mergeCell ref="AB36:AC36"/>
    <mergeCell ref="AD36:AE36"/>
    <mergeCell ref="Z33:AA33"/>
    <mergeCell ref="AB33:AC33"/>
    <mergeCell ref="AD33:AE33"/>
    <mergeCell ref="X38:Y38"/>
    <mergeCell ref="X120:Y120"/>
    <mergeCell ref="BF124:BI124"/>
    <mergeCell ref="P124:Q124"/>
    <mergeCell ref="R124:S124"/>
    <mergeCell ref="B117:O117"/>
    <mergeCell ref="B115:O115"/>
    <mergeCell ref="B114:O114"/>
    <mergeCell ref="B122:O122"/>
    <mergeCell ref="P122:Q122"/>
    <mergeCell ref="R122:S122"/>
    <mergeCell ref="B123:O123"/>
    <mergeCell ref="P123:Q123"/>
    <mergeCell ref="R123:S123"/>
    <mergeCell ref="P114:Q114"/>
    <mergeCell ref="R114:S114"/>
    <mergeCell ref="T114:U114"/>
    <mergeCell ref="V114:W114"/>
    <mergeCell ref="X115:Y115"/>
    <mergeCell ref="BF117:BI117"/>
    <mergeCell ref="BF115:BI115"/>
    <mergeCell ref="B119:O119"/>
    <mergeCell ref="P119:Q119"/>
    <mergeCell ref="P116:Q116"/>
    <mergeCell ref="R116:S116"/>
    <mergeCell ref="T116:U116"/>
    <mergeCell ref="V116:W116"/>
    <mergeCell ref="P117:Q117"/>
    <mergeCell ref="R117:S117"/>
    <mergeCell ref="T117:U117"/>
    <mergeCell ref="P115:Q115"/>
    <mergeCell ref="R115:S115"/>
    <mergeCell ref="B116:O116"/>
    <mergeCell ref="B121:O121"/>
    <mergeCell ref="G15:I15"/>
    <mergeCell ref="J15:J16"/>
    <mergeCell ref="K15:N15"/>
    <mergeCell ref="O15:R15"/>
    <mergeCell ref="A1:BI1"/>
    <mergeCell ref="B3:G3"/>
    <mergeCell ref="BC3:BI3"/>
    <mergeCell ref="BA5:BH5"/>
    <mergeCell ref="BE15:BE16"/>
    <mergeCell ref="BF15:BF16"/>
    <mergeCell ref="BG15:BG16"/>
    <mergeCell ref="BH15:BH16"/>
    <mergeCell ref="BI15:BI16"/>
    <mergeCell ref="B7:H7"/>
    <mergeCell ref="I7:N7"/>
    <mergeCell ref="B9:H9"/>
    <mergeCell ref="I9:N9"/>
    <mergeCell ref="BA6:BG6"/>
    <mergeCell ref="BA9:BH9"/>
    <mergeCell ref="A15:A16"/>
    <mergeCell ref="B15:E15"/>
    <mergeCell ref="F15:F16"/>
    <mergeCell ref="Z3:AQ3"/>
    <mergeCell ref="V5:AU5"/>
    <mergeCell ref="V9:AU11"/>
    <mergeCell ref="V6:AV6"/>
    <mergeCell ref="D8:E8"/>
    <mergeCell ref="AT15:AV15"/>
    <mergeCell ref="AW15:AW16"/>
    <mergeCell ref="AX15:BA15"/>
    <mergeCell ref="BB15:BB16"/>
    <mergeCell ref="BC15:BC16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AL29:AN29"/>
    <mergeCell ref="AO29:AQ29"/>
    <mergeCell ref="AR29:AT29"/>
    <mergeCell ref="AU29:AW29"/>
    <mergeCell ref="AX29:AZ29"/>
    <mergeCell ref="BA29:BC29"/>
    <mergeCell ref="X29:Y30"/>
    <mergeCell ref="Z29:AA30"/>
    <mergeCell ref="AB29:AC30"/>
    <mergeCell ref="AD29:AE30"/>
    <mergeCell ref="AF29:AH29"/>
    <mergeCell ref="AI29:AK29"/>
    <mergeCell ref="AF27:BC27"/>
    <mergeCell ref="BD27:BE30"/>
    <mergeCell ref="BF27:BI30"/>
    <mergeCell ref="T28:U30"/>
    <mergeCell ref="V28:W30"/>
    <mergeCell ref="X28:AE28"/>
    <mergeCell ref="AF28:AK28"/>
    <mergeCell ref="AL28:AQ28"/>
    <mergeCell ref="AR28:AW28"/>
    <mergeCell ref="AX28:BC28"/>
    <mergeCell ref="X32:Y32"/>
    <mergeCell ref="Z32:AA32"/>
    <mergeCell ref="AB32:AC32"/>
    <mergeCell ref="AD32:AE32"/>
    <mergeCell ref="BD32:BE32"/>
    <mergeCell ref="BF32:BI32"/>
    <mergeCell ref="Z31:AA31"/>
    <mergeCell ref="AB31:AC31"/>
    <mergeCell ref="AD31:AE31"/>
    <mergeCell ref="BD31:BE31"/>
    <mergeCell ref="BF31:BI31"/>
    <mergeCell ref="T31:U31"/>
    <mergeCell ref="V31:W31"/>
    <mergeCell ref="X31:Y31"/>
    <mergeCell ref="BD36:BE36"/>
    <mergeCell ref="BF36:BI36"/>
    <mergeCell ref="B36:O36"/>
    <mergeCell ref="P36:Q36"/>
    <mergeCell ref="R36:S36"/>
    <mergeCell ref="T36:U36"/>
    <mergeCell ref="V36:W36"/>
    <mergeCell ref="X34:Y34"/>
    <mergeCell ref="Z34:AA34"/>
    <mergeCell ref="AB34:AC34"/>
    <mergeCell ref="AD34:AE34"/>
    <mergeCell ref="BD34:BE34"/>
    <mergeCell ref="BF34:BI34"/>
    <mergeCell ref="Z35:AA35"/>
    <mergeCell ref="AB35:AC35"/>
    <mergeCell ref="AD35:AE35"/>
    <mergeCell ref="BD35:BE35"/>
    <mergeCell ref="R34:S34"/>
    <mergeCell ref="T34:U34"/>
    <mergeCell ref="V34:W34"/>
    <mergeCell ref="B35:O35"/>
    <mergeCell ref="P35:Q35"/>
    <mergeCell ref="R35:S35"/>
    <mergeCell ref="T35:U35"/>
    <mergeCell ref="V35:W35"/>
    <mergeCell ref="X35:Y35"/>
    <mergeCell ref="BD33:BE33"/>
    <mergeCell ref="BF33:BI33"/>
    <mergeCell ref="B33:O33"/>
    <mergeCell ref="P33:Q33"/>
    <mergeCell ref="R33:S33"/>
    <mergeCell ref="T33:U33"/>
    <mergeCell ref="V33:W33"/>
    <mergeCell ref="X33:Y33"/>
    <mergeCell ref="BF35:BI35"/>
    <mergeCell ref="B32:O32"/>
    <mergeCell ref="P32:Q32"/>
    <mergeCell ref="R32:S32"/>
    <mergeCell ref="T32:U32"/>
    <mergeCell ref="V32:W32"/>
    <mergeCell ref="T40:U40"/>
    <mergeCell ref="V40:W40"/>
    <mergeCell ref="B42:O42"/>
    <mergeCell ref="P42:Q42"/>
    <mergeCell ref="R42:S42"/>
    <mergeCell ref="T42:U42"/>
    <mergeCell ref="V42:W42"/>
    <mergeCell ref="X42:Y42"/>
    <mergeCell ref="Z42:AA42"/>
    <mergeCell ref="AB42:AC42"/>
    <mergeCell ref="AD42:AE42"/>
    <mergeCell ref="BD42:BE42"/>
    <mergeCell ref="BF42:BI42"/>
    <mergeCell ref="B41:O41"/>
    <mergeCell ref="P41:Q41"/>
    <mergeCell ref="R41:S41"/>
    <mergeCell ref="B34:O34"/>
    <mergeCell ref="P34:Q34"/>
    <mergeCell ref="Z38:AA38"/>
    <mergeCell ref="AB38:AC38"/>
    <mergeCell ref="AD38:AE38"/>
    <mergeCell ref="BD38:BE38"/>
    <mergeCell ref="BF38:BI38"/>
    <mergeCell ref="Z44:AA44"/>
    <mergeCell ref="AB44:AC44"/>
    <mergeCell ref="AD44:AE44"/>
    <mergeCell ref="BD44:BE44"/>
    <mergeCell ref="BF44:BI44"/>
    <mergeCell ref="B38:O38"/>
    <mergeCell ref="P38:Q38"/>
    <mergeCell ref="R38:S38"/>
    <mergeCell ref="T38:U38"/>
    <mergeCell ref="V38:W38"/>
    <mergeCell ref="B44:O44"/>
    <mergeCell ref="P44:Q44"/>
    <mergeCell ref="R44:S44"/>
    <mergeCell ref="T44:U44"/>
    <mergeCell ref="V44:W44"/>
    <mergeCell ref="X44:Y44"/>
    <mergeCell ref="BF43:BI43"/>
    <mergeCell ref="X40:Y40"/>
    <mergeCell ref="Z40:AA40"/>
    <mergeCell ref="BD40:BE40"/>
    <mergeCell ref="BF40:BI40"/>
    <mergeCell ref="B40:O40"/>
    <mergeCell ref="P40:Q40"/>
    <mergeCell ref="R40:S40"/>
    <mergeCell ref="B47:O47"/>
    <mergeCell ref="P47:Q47"/>
    <mergeCell ref="R47:S47"/>
    <mergeCell ref="T47:U47"/>
    <mergeCell ref="V47:W47"/>
    <mergeCell ref="X47:Y47"/>
    <mergeCell ref="X46:Y46"/>
    <mergeCell ref="Z46:AA46"/>
    <mergeCell ref="AB46:AC46"/>
    <mergeCell ref="AD46:AE46"/>
    <mergeCell ref="BD46:BE46"/>
    <mergeCell ref="BF46:BI46"/>
    <mergeCell ref="Z45:AA45"/>
    <mergeCell ref="AB45:AC45"/>
    <mergeCell ref="AD45:AE45"/>
    <mergeCell ref="BD45:BE45"/>
    <mergeCell ref="BF45:BI45"/>
    <mergeCell ref="B46:O46"/>
    <mergeCell ref="P46:Q46"/>
    <mergeCell ref="R46:S46"/>
    <mergeCell ref="T46:U46"/>
    <mergeCell ref="V46:W46"/>
    <mergeCell ref="B45:O45"/>
    <mergeCell ref="P45:Q45"/>
    <mergeCell ref="R45:S45"/>
    <mergeCell ref="Z37:AA37"/>
    <mergeCell ref="AB37:AC37"/>
    <mergeCell ref="AD37:AE37"/>
    <mergeCell ref="BD37:BE37"/>
    <mergeCell ref="BF37:BI37"/>
    <mergeCell ref="B37:O37"/>
    <mergeCell ref="P37:Q37"/>
    <mergeCell ref="R37:S37"/>
    <mergeCell ref="T37:U37"/>
    <mergeCell ref="V37:W37"/>
    <mergeCell ref="X37:Y37"/>
    <mergeCell ref="T45:U45"/>
    <mergeCell ref="V45:W45"/>
    <mergeCell ref="X45:Y45"/>
    <mergeCell ref="B50:O50"/>
    <mergeCell ref="P50:Q50"/>
    <mergeCell ref="R50:S50"/>
    <mergeCell ref="T50:U50"/>
    <mergeCell ref="V50:W50"/>
    <mergeCell ref="B49:O49"/>
    <mergeCell ref="P49:Q49"/>
    <mergeCell ref="R49:S49"/>
    <mergeCell ref="T49:U49"/>
    <mergeCell ref="V49:W49"/>
    <mergeCell ref="X49:Y49"/>
    <mergeCell ref="X48:Y48"/>
    <mergeCell ref="Z48:AA48"/>
    <mergeCell ref="AB48:AC48"/>
    <mergeCell ref="Z49:AA49"/>
    <mergeCell ref="AB49:AC49"/>
    <mergeCell ref="AB40:AC40"/>
    <mergeCell ref="AD40:AE40"/>
    <mergeCell ref="B52:O52"/>
    <mergeCell ref="P52:Q52"/>
    <mergeCell ref="R52:S52"/>
    <mergeCell ref="T52:U52"/>
    <mergeCell ref="V52:W52"/>
    <mergeCell ref="X50:Y50"/>
    <mergeCell ref="Z50:AA50"/>
    <mergeCell ref="AB50:AC50"/>
    <mergeCell ref="AD50:AE50"/>
    <mergeCell ref="BD50:BE50"/>
    <mergeCell ref="BF50:BI50"/>
    <mergeCell ref="AD48:AE48"/>
    <mergeCell ref="BD48:BE48"/>
    <mergeCell ref="BF48:BI48"/>
    <mergeCell ref="B48:O48"/>
    <mergeCell ref="P48:Q48"/>
    <mergeCell ref="R48:S48"/>
    <mergeCell ref="T48:U48"/>
    <mergeCell ref="V48:W48"/>
    <mergeCell ref="BD51:BE51"/>
    <mergeCell ref="BF51:BI51"/>
    <mergeCell ref="B53:O53"/>
    <mergeCell ref="P53:Q53"/>
    <mergeCell ref="R53:S53"/>
    <mergeCell ref="T53:U53"/>
    <mergeCell ref="BF56:BI56"/>
    <mergeCell ref="BD56:BE56"/>
    <mergeCell ref="B56:O56"/>
    <mergeCell ref="P56:Q56"/>
    <mergeCell ref="R56:S56"/>
    <mergeCell ref="T56:U56"/>
    <mergeCell ref="V56:W56"/>
    <mergeCell ref="X56:Y56"/>
    <mergeCell ref="Z56:AA56"/>
    <mergeCell ref="AB56:AC56"/>
    <mergeCell ref="AD56:AE56"/>
    <mergeCell ref="V53:W53"/>
    <mergeCell ref="X53:Y53"/>
    <mergeCell ref="BD55:BE55"/>
    <mergeCell ref="BF53:BI53"/>
    <mergeCell ref="BD54:BE54"/>
    <mergeCell ref="BF54:BI54"/>
    <mergeCell ref="B54:O54"/>
    <mergeCell ref="P54:Q54"/>
    <mergeCell ref="R54:S54"/>
    <mergeCell ref="T54:U54"/>
    <mergeCell ref="V54:W54"/>
    <mergeCell ref="X54:Y54"/>
    <mergeCell ref="Z53:AA53"/>
    <mergeCell ref="AB53:AC53"/>
    <mergeCell ref="AD53:AE53"/>
    <mergeCell ref="Z64:AA64"/>
    <mergeCell ref="AB64:AC64"/>
    <mergeCell ref="AD64:AE64"/>
    <mergeCell ref="P64:Q64"/>
    <mergeCell ref="R64:S64"/>
    <mergeCell ref="T64:U64"/>
    <mergeCell ref="X55:Y55"/>
    <mergeCell ref="V55:W55"/>
    <mergeCell ref="T55:U55"/>
    <mergeCell ref="AD55:AE55"/>
    <mergeCell ref="BF55:BI55"/>
    <mergeCell ref="Z54:AA54"/>
    <mergeCell ref="AB54:AC54"/>
    <mergeCell ref="AD54:AE54"/>
    <mergeCell ref="V64:W64"/>
    <mergeCell ref="Z62:AA62"/>
    <mergeCell ref="AB62:AC62"/>
    <mergeCell ref="AD62:AE62"/>
    <mergeCell ref="BD62:BE62"/>
    <mergeCell ref="BF62:BI62"/>
    <mergeCell ref="P62:Q62"/>
    <mergeCell ref="R62:S62"/>
    <mergeCell ref="T62:U62"/>
    <mergeCell ref="V62:W62"/>
    <mergeCell ref="X62:Y62"/>
    <mergeCell ref="AL59:AN59"/>
    <mergeCell ref="X61:Y61"/>
    <mergeCell ref="Z61:AA61"/>
    <mergeCell ref="AB61:AC61"/>
    <mergeCell ref="AD61:AE61"/>
    <mergeCell ref="BD61:BE61"/>
    <mergeCell ref="BF61:BI61"/>
    <mergeCell ref="B61:O61"/>
    <mergeCell ref="P61:Q61"/>
    <mergeCell ref="R61:S61"/>
    <mergeCell ref="T61:U61"/>
    <mergeCell ref="V61:W61"/>
    <mergeCell ref="B55:O55"/>
    <mergeCell ref="P55:Q55"/>
    <mergeCell ref="R55:S55"/>
    <mergeCell ref="B63:O63"/>
    <mergeCell ref="V63:W63"/>
    <mergeCell ref="T63:U63"/>
    <mergeCell ref="BD63:BE63"/>
    <mergeCell ref="P63:Q63"/>
    <mergeCell ref="R63:S63"/>
    <mergeCell ref="X63:Y63"/>
    <mergeCell ref="Z63:AA63"/>
    <mergeCell ref="B62:O62"/>
    <mergeCell ref="AI59:AK59"/>
    <mergeCell ref="Z55:AA55"/>
    <mergeCell ref="AB55:AC55"/>
    <mergeCell ref="B57:O60"/>
    <mergeCell ref="P57:Q60"/>
    <mergeCell ref="R57:S60"/>
    <mergeCell ref="T57:AE57"/>
    <mergeCell ref="AF57:BC57"/>
    <mergeCell ref="BD57:BE60"/>
    <mergeCell ref="T58:U60"/>
    <mergeCell ref="V58:W60"/>
    <mergeCell ref="X58:AE58"/>
    <mergeCell ref="AF58:AK58"/>
    <mergeCell ref="AL58:AQ58"/>
    <mergeCell ref="AR58:AW58"/>
    <mergeCell ref="X64:Y64"/>
    <mergeCell ref="AB63:AC63"/>
    <mergeCell ref="Z70:AA70"/>
    <mergeCell ref="X66:Y66"/>
    <mergeCell ref="Z66:AA66"/>
    <mergeCell ref="AB66:AC66"/>
    <mergeCell ref="AD66:AE66"/>
    <mergeCell ref="BD66:BE66"/>
    <mergeCell ref="T65:U65"/>
    <mergeCell ref="B64:O64"/>
    <mergeCell ref="BF66:BI66"/>
    <mergeCell ref="Z65:AA65"/>
    <mergeCell ref="AB65:AC65"/>
    <mergeCell ref="AD65:AE65"/>
    <mergeCell ref="BD65:BE65"/>
    <mergeCell ref="BF65:BI65"/>
    <mergeCell ref="BD64:BE64"/>
    <mergeCell ref="BF64:BI64"/>
    <mergeCell ref="BF63:BI63"/>
    <mergeCell ref="AD63:AE63"/>
    <mergeCell ref="V66:W66"/>
    <mergeCell ref="Z67:AA67"/>
    <mergeCell ref="AB67:AC67"/>
    <mergeCell ref="AD67:AE67"/>
    <mergeCell ref="BD67:BE67"/>
    <mergeCell ref="BF67:BI67"/>
    <mergeCell ref="BF69:BI69"/>
    <mergeCell ref="V65:W65"/>
    <mergeCell ref="X65:Y65"/>
    <mergeCell ref="B66:O66"/>
    <mergeCell ref="P66:Q66"/>
    <mergeCell ref="R66:S66"/>
    <mergeCell ref="B67:O67"/>
    <mergeCell ref="P67:Q67"/>
    <mergeCell ref="R67:S67"/>
    <mergeCell ref="T67:U67"/>
    <mergeCell ref="V67:W67"/>
    <mergeCell ref="X67:Y67"/>
    <mergeCell ref="T71:U71"/>
    <mergeCell ref="V71:W71"/>
    <mergeCell ref="X71:Y71"/>
    <mergeCell ref="Z71:AA71"/>
    <mergeCell ref="AD69:AE69"/>
    <mergeCell ref="BD69:BE69"/>
    <mergeCell ref="B70:O70"/>
    <mergeCell ref="P70:Q70"/>
    <mergeCell ref="R70:S70"/>
    <mergeCell ref="T70:U70"/>
    <mergeCell ref="AD71:AE71"/>
    <mergeCell ref="BD71:BE71"/>
    <mergeCell ref="AD70:AE70"/>
    <mergeCell ref="BD70:BE70"/>
    <mergeCell ref="AB71:AC71"/>
    <mergeCell ref="B68:O68"/>
    <mergeCell ref="P68:Q68"/>
    <mergeCell ref="BD68:BE68"/>
    <mergeCell ref="BF71:BI71"/>
    <mergeCell ref="BF70:BI70"/>
    <mergeCell ref="Z76:AA76"/>
    <mergeCell ref="AB76:AC76"/>
    <mergeCell ref="AD76:AE76"/>
    <mergeCell ref="BD76:BE76"/>
    <mergeCell ref="BF76:BI76"/>
    <mergeCell ref="Z74:AA74"/>
    <mergeCell ref="AB74:AC74"/>
    <mergeCell ref="AD74:AE74"/>
    <mergeCell ref="BD74:BE74"/>
    <mergeCell ref="BF74:BI74"/>
    <mergeCell ref="B76:O76"/>
    <mergeCell ref="P76:Q76"/>
    <mergeCell ref="R76:S76"/>
    <mergeCell ref="T76:U76"/>
    <mergeCell ref="V76:W76"/>
    <mergeCell ref="B74:O74"/>
    <mergeCell ref="P74:Q74"/>
    <mergeCell ref="R74:S74"/>
    <mergeCell ref="T74:U74"/>
    <mergeCell ref="V74:W74"/>
    <mergeCell ref="X74:Y74"/>
    <mergeCell ref="Z73:AA73"/>
    <mergeCell ref="AB73:AC73"/>
    <mergeCell ref="AD73:AE73"/>
    <mergeCell ref="BD73:BE73"/>
    <mergeCell ref="BF73:BI73"/>
    <mergeCell ref="B73:O73"/>
    <mergeCell ref="P73:Q73"/>
    <mergeCell ref="R73:S73"/>
    <mergeCell ref="T73:U73"/>
    <mergeCell ref="B113:O113"/>
    <mergeCell ref="B112:O112"/>
    <mergeCell ref="B111:O111"/>
    <mergeCell ref="B87:O87"/>
    <mergeCell ref="BF77:BI77"/>
    <mergeCell ref="B81:O81"/>
    <mergeCell ref="X94:Y94"/>
    <mergeCell ref="R97:S97"/>
    <mergeCell ref="T97:U97"/>
    <mergeCell ref="AD97:AE97"/>
    <mergeCell ref="BF110:BI110"/>
    <mergeCell ref="Z94:AA94"/>
    <mergeCell ref="AB94:AC94"/>
    <mergeCell ref="AD94:AE94"/>
    <mergeCell ref="R94:S94"/>
    <mergeCell ref="T94:U94"/>
    <mergeCell ref="V94:W94"/>
    <mergeCell ref="BF91:BI91"/>
    <mergeCell ref="BD90:BE90"/>
    <mergeCell ref="Z90:AA90"/>
    <mergeCell ref="AB90:AC90"/>
    <mergeCell ref="B96:O96"/>
    <mergeCell ref="P96:Q96"/>
    <mergeCell ref="B89:O89"/>
    <mergeCell ref="P89:Q89"/>
    <mergeCell ref="R89:S89"/>
    <mergeCell ref="AB82:AC82"/>
    <mergeCell ref="AD82:AE82"/>
    <mergeCell ref="BD82:BE82"/>
    <mergeCell ref="BF82:BI82"/>
    <mergeCell ref="Z77:AA77"/>
    <mergeCell ref="AB77:AC77"/>
    <mergeCell ref="BF84:BI84"/>
    <mergeCell ref="Z89:AA89"/>
    <mergeCell ref="AB89:AC89"/>
    <mergeCell ref="X116:Y116"/>
    <mergeCell ref="Z116:AA116"/>
    <mergeCell ref="AB116:AC116"/>
    <mergeCell ref="X80:Y80"/>
    <mergeCell ref="Z80:AA80"/>
    <mergeCell ref="AB80:AC80"/>
    <mergeCell ref="AD80:AE80"/>
    <mergeCell ref="X88:Y88"/>
    <mergeCell ref="BF86:BI86"/>
    <mergeCell ref="BF93:BI93"/>
    <mergeCell ref="BF90:BI90"/>
    <mergeCell ref="AD90:AE90"/>
    <mergeCell ref="T93:U93"/>
    <mergeCell ref="V93:W93"/>
    <mergeCell ref="V87:W87"/>
    <mergeCell ref="AB81:AC81"/>
    <mergeCell ref="AD81:AE81"/>
    <mergeCell ref="BD81:BE81"/>
    <mergeCell ref="BF81:BI81"/>
    <mergeCell ref="T89:U89"/>
    <mergeCell ref="B83:O83"/>
    <mergeCell ref="B78:O78"/>
    <mergeCell ref="P78:Q78"/>
    <mergeCell ref="R78:S78"/>
    <mergeCell ref="T78:U78"/>
    <mergeCell ref="V78:W78"/>
    <mergeCell ref="X78:Y78"/>
    <mergeCell ref="B77:O77"/>
    <mergeCell ref="P77:Q77"/>
    <mergeCell ref="R77:S77"/>
    <mergeCell ref="T77:U77"/>
    <mergeCell ref="V77:W77"/>
    <mergeCell ref="X77:Y77"/>
    <mergeCell ref="B80:O80"/>
    <mergeCell ref="P80:Q80"/>
    <mergeCell ref="BF83:BI83"/>
    <mergeCell ref="B85:O85"/>
    <mergeCell ref="P85:Q85"/>
    <mergeCell ref="R85:S85"/>
    <mergeCell ref="BF85:BI85"/>
    <mergeCell ref="X87:Y87"/>
    <mergeCell ref="BD80:BE80"/>
    <mergeCell ref="BF80:BI80"/>
    <mergeCell ref="Z84:AA84"/>
    <mergeCell ref="AB84:AC84"/>
    <mergeCell ref="AD84:AE84"/>
    <mergeCell ref="BF88:BI88"/>
    <mergeCell ref="X81:Y81"/>
    <mergeCell ref="B86:O86"/>
    <mergeCell ref="R81:S81"/>
    <mergeCell ref="T81:U81"/>
    <mergeCell ref="V81:W81"/>
    <mergeCell ref="X93:Y93"/>
    <mergeCell ref="P93:Q93"/>
    <mergeCell ref="R93:S93"/>
    <mergeCell ref="B84:O84"/>
    <mergeCell ref="P84:Q84"/>
    <mergeCell ref="R84:S84"/>
    <mergeCell ref="X76:Y76"/>
    <mergeCell ref="X73:Y73"/>
    <mergeCell ref="B71:O71"/>
    <mergeCell ref="P71:Q71"/>
    <mergeCell ref="R71:S71"/>
    <mergeCell ref="Z81:AA81"/>
    <mergeCell ref="B88:O88"/>
    <mergeCell ref="P88:Q88"/>
    <mergeCell ref="R88:S88"/>
    <mergeCell ref="T88:U88"/>
    <mergeCell ref="V88:W88"/>
    <mergeCell ref="B92:O92"/>
    <mergeCell ref="V73:W73"/>
    <mergeCell ref="X75:Y75"/>
    <mergeCell ref="Z75:AA75"/>
    <mergeCell ref="BD87:BE87"/>
    <mergeCell ref="Z88:AA88"/>
    <mergeCell ref="BF92:BI92"/>
    <mergeCell ref="P92:Q92"/>
    <mergeCell ref="R92:S92"/>
    <mergeCell ref="T92:U92"/>
    <mergeCell ref="AD92:AE92"/>
    <mergeCell ref="BD93:BE93"/>
    <mergeCell ref="T86:U86"/>
    <mergeCell ref="V86:W86"/>
    <mergeCell ref="BF89:BI89"/>
    <mergeCell ref="T66:U66"/>
    <mergeCell ref="B65:O65"/>
    <mergeCell ref="P65:Q65"/>
    <mergeCell ref="R65:S65"/>
    <mergeCell ref="B95:O95"/>
    <mergeCell ref="B91:O91"/>
    <mergeCell ref="P91:Q91"/>
    <mergeCell ref="R91:S91"/>
    <mergeCell ref="T91:U91"/>
    <mergeCell ref="P87:Q87"/>
    <mergeCell ref="V89:W89"/>
    <mergeCell ref="V70:W70"/>
    <mergeCell ref="X70:Y70"/>
    <mergeCell ref="B72:O72"/>
    <mergeCell ref="B94:O94"/>
    <mergeCell ref="P94:Q94"/>
    <mergeCell ref="P95:Q95"/>
    <mergeCell ref="R95:S95"/>
    <mergeCell ref="T95:U95"/>
    <mergeCell ref="V95:W95"/>
    <mergeCell ref="X95:Y95"/>
    <mergeCell ref="B110:O110"/>
    <mergeCell ref="P110:Q110"/>
    <mergeCell ref="R110:S110"/>
    <mergeCell ref="BD110:BE110"/>
    <mergeCell ref="B97:O97"/>
    <mergeCell ref="X90:Y90"/>
    <mergeCell ref="X89:Y89"/>
    <mergeCell ref="BF95:BI95"/>
    <mergeCell ref="BD94:BE94"/>
    <mergeCell ref="B93:O93"/>
    <mergeCell ref="AL107:AN107"/>
    <mergeCell ref="AO107:AQ107"/>
    <mergeCell ref="BF109:BI109"/>
    <mergeCell ref="BF96:BI96"/>
    <mergeCell ref="P97:Q97"/>
    <mergeCell ref="V97:W97"/>
    <mergeCell ref="Z97:AA97"/>
    <mergeCell ref="AB97:AC97"/>
    <mergeCell ref="AB91:AC91"/>
    <mergeCell ref="V91:W91"/>
    <mergeCell ref="B90:O90"/>
    <mergeCell ref="P90:Q90"/>
    <mergeCell ref="R90:S90"/>
    <mergeCell ref="BD96:BE96"/>
    <mergeCell ref="AD109:AE109"/>
    <mergeCell ref="BD109:BE109"/>
    <mergeCell ref="T110:U110"/>
    <mergeCell ref="T90:U90"/>
    <mergeCell ref="V90:W90"/>
    <mergeCell ref="P105:Q108"/>
    <mergeCell ref="Z91:AA91"/>
    <mergeCell ref="A98:R101"/>
    <mergeCell ref="R119:S119"/>
    <mergeCell ref="P81:Q81"/>
    <mergeCell ref="AD91:AE91"/>
    <mergeCell ref="BD91:BE91"/>
    <mergeCell ref="AD115:AE115"/>
    <mergeCell ref="BD115:BE115"/>
    <mergeCell ref="AD116:AE116"/>
    <mergeCell ref="BD116:BE116"/>
    <mergeCell ref="V96:W96"/>
    <mergeCell ref="A104:BJ104"/>
    <mergeCell ref="V110:W110"/>
    <mergeCell ref="X110:Y110"/>
    <mergeCell ref="X109:Y109"/>
    <mergeCell ref="Z111:AA111"/>
    <mergeCell ref="BF111:BI111"/>
    <mergeCell ref="T111:U111"/>
    <mergeCell ref="V111:W111"/>
    <mergeCell ref="X111:Y111"/>
    <mergeCell ref="AD107:AE108"/>
    <mergeCell ref="AF107:AH107"/>
    <mergeCell ref="AI107:AK107"/>
    <mergeCell ref="AR107:AT107"/>
    <mergeCell ref="AU107:AW107"/>
    <mergeCell ref="AX107:AZ107"/>
    <mergeCell ref="BD84:BE84"/>
    <mergeCell ref="X84:Y84"/>
    <mergeCell ref="AB86:AC86"/>
    <mergeCell ref="T85:U85"/>
    <mergeCell ref="BD97:BE97"/>
    <mergeCell ref="B109:O109"/>
    <mergeCell ref="P109:Q109"/>
    <mergeCell ref="R109:S109"/>
    <mergeCell ref="R80:S80"/>
    <mergeCell ref="T80:U80"/>
    <mergeCell ref="R87:S87"/>
    <mergeCell ref="T87:U87"/>
    <mergeCell ref="X86:Y86"/>
    <mergeCell ref="Z86:AA86"/>
    <mergeCell ref="Z87:AA87"/>
    <mergeCell ref="V85:W85"/>
    <mergeCell ref="X85:Y85"/>
    <mergeCell ref="BD88:BE88"/>
    <mergeCell ref="AD89:AE89"/>
    <mergeCell ref="BD89:BE89"/>
    <mergeCell ref="T84:U84"/>
    <mergeCell ref="V84:W84"/>
    <mergeCell ref="V80:W80"/>
    <mergeCell ref="T109:U109"/>
    <mergeCell ref="AM98:BF101"/>
    <mergeCell ref="AX106:BC106"/>
    <mergeCell ref="X107:Y108"/>
    <mergeCell ref="Z107:AA108"/>
    <mergeCell ref="AB107:AC108"/>
    <mergeCell ref="BF87:BI87"/>
    <mergeCell ref="AD86:AE86"/>
    <mergeCell ref="BD92:BE92"/>
    <mergeCell ref="V92:W92"/>
    <mergeCell ref="BF94:BI94"/>
    <mergeCell ref="AD95:AE95"/>
    <mergeCell ref="BD95:BE95"/>
    <mergeCell ref="Z85:AA85"/>
    <mergeCell ref="AB85:AC85"/>
    <mergeCell ref="AD85:AE85"/>
    <mergeCell ref="BD85:BE85"/>
    <mergeCell ref="P83:Q83"/>
    <mergeCell ref="R83:S83"/>
    <mergeCell ref="X83:Y83"/>
    <mergeCell ref="Z83:AA83"/>
    <mergeCell ref="AB83:AC83"/>
    <mergeCell ref="AD83:AE83"/>
    <mergeCell ref="V83:W83"/>
    <mergeCell ref="T83:U83"/>
    <mergeCell ref="Z93:AA93"/>
    <mergeCell ref="AB93:AC93"/>
    <mergeCell ref="AD93:AE93"/>
    <mergeCell ref="X91:Y91"/>
    <mergeCell ref="R86:S86"/>
    <mergeCell ref="P86:Q86"/>
    <mergeCell ref="P112:Q112"/>
    <mergeCell ref="R112:S112"/>
    <mergeCell ref="Z109:AA109"/>
    <mergeCell ref="AB109:AC109"/>
    <mergeCell ref="X97:Y97"/>
    <mergeCell ref="Z110:AA110"/>
    <mergeCell ref="AB110:AC110"/>
    <mergeCell ref="T112:U112"/>
    <mergeCell ref="Z112:AA112"/>
    <mergeCell ref="AB112:AC112"/>
    <mergeCell ref="X92:Y92"/>
    <mergeCell ref="Z92:AA92"/>
    <mergeCell ref="AB92:AC92"/>
    <mergeCell ref="AB87:AC87"/>
    <mergeCell ref="AD87:AE87"/>
    <mergeCell ref="AB88:AC88"/>
    <mergeCell ref="AD88:AE88"/>
    <mergeCell ref="BF113:BI113"/>
    <mergeCell ref="P113:Q113"/>
    <mergeCell ref="R113:S113"/>
    <mergeCell ref="T113:U113"/>
    <mergeCell ref="AD112:AE112"/>
    <mergeCell ref="Z95:AA95"/>
    <mergeCell ref="AB95:AC95"/>
    <mergeCell ref="V109:W109"/>
    <mergeCell ref="V113:W113"/>
    <mergeCell ref="X113:Y113"/>
    <mergeCell ref="X112:Y112"/>
    <mergeCell ref="AD113:AE113"/>
    <mergeCell ref="X114:Y114"/>
    <mergeCell ref="R111:S111"/>
    <mergeCell ref="P111:Q111"/>
    <mergeCell ref="R96:S96"/>
    <mergeCell ref="T96:U96"/>
    <mergeCell ref="AB96:AC96"/>
    <mergeCell ref="AD96:AE96"/>
    <mergeCell ref="BF112:BI112"/>
    <mergeCell ref="BD112:BE112"/>
    <mergeCell ref="V112:W112"/>
    <mergeCell ref="X96:Y96"/>
    <mergeCell ref="Z96:AA96"/>
    <mergeCell ref="BF97:BI97"/>
    <mergeCell ref="AD110:AE110"/>
    <mergeCell ref="Z113:AA113"/>
    <mergeCell ref="BA107:BC107"/>
    <mergeCell ref="AF105:BC105"/>
    <mergeCell ref="BD105:BE108"/>
    <mergeCell ref="BF105:BI108"/>
    <mergeCell ref="A102:X103"/>
    <mergeCell ref="T119:U119"/>
    <mergeCell ref="V119:W119"/>
    <mergeCell ref="X117:Y117"/>
    <mergeCell ref="Z117:AA117"/>
    <mergeCell ref="AB117:AC117"/>
    <mergeCell ref="AD117:AE117"/>
    <mergeCell ref="BD117:BE117"/>
    <mergeCell ref="BD122:BE122"/>
    <mergeCell ref="BD123:BE123"/>
    <mergeCell ref="BF122:BI122"/>
    <mergeCell ref="BF123:BI123"/>
    <mergeCell ref="V117:W117"/>
    <mergeCell ref="V115:W115"/>
    <mergeCell ref="AB111:AC111"/>
    <mergeCell ref="AD111:AE111"/>
    <mergeCell ref="V106:W108"/>
    <mergeCell ref="X106:AE106"/>
    <mergeCell ref="AF106:AK106"/>
    <mergeCell ref="AL106:AQ106"/>
    <mergeCell ref="AR106:AW106"/>
    <mergeCell ref="BF116:BI116"/>
    <mergeCell ref="AB113:AC113"/>
    <mergeCell ref="Z115:AA115"/>
    <mergeCell ref="AB115:AC115"/>
    <mergeCell ref="T115:U115"/>
    <mergeCell ref="Z114:AA114"/>
    <mergeCell ref="AB114:AC114"/>
    <mergeCell ref="AD114:AE114"/>
    <mergeCell ref="BD114:BE114"/>
    <mergeCell ref="BF114:BI114"/>
    <mergeCell ref="BD111:BE111"/>
    <mergeCell ref="BD113:BE113"/>
    <mergeCell ref="BD127:BE127"/>
    <mergeCell ref="BF127:BI127"/>
    <mergeCell ref="AB125:AC125"/>
    <mergeCell ref="AD125:AE125"/>
    <mergeCell ref="BD125:BE125"/>
    <mergeCell ref="BF125:BI125"/>
    <mergeCell ref="X119:Y119"/>
    <mergeCell ref="Z119:AA119"/>
    <mergeCell ref="AB119:AC119"/>
    <mergeCell ref="AD119:AE119"/>
    <mergeCell ref="BD119:BE119"/>
    <mergeCell ref="BF119:BI119"/>
    <mergeCell ref="Z120:AA120"/>
    <mergeCell ref="AB120:AC120"/>
    <mergeCell ref="AD120:AE120"/>
    <mergeCell ref="BD120:BE120"/>
    <mergeCell ref="AD124:AE124"/>
    <mergeCell ref="X121:Y121"/>
    <mergeCell ref="Z121:AA121"/>
    <mergeCell ref="AB121:AC121"/>
    <mergeCell ref="AD121:AE121"/>
    <mergeCell ref="BD121:BE121"/>
    <mergeCell ref="X125:Y125"/>
    <mergeCell ref="X127:Y127"/>
    <mergeCell ref="X126:Y126"/>
    <mergeCell ref="Z126:AA126"/>
    <mergeCell ref="AB126:AC126"/>
    <mergeCell ref="AD126:AE126"/>
    <mergeCell ref="BD126:BE126"/>
    <mergeCell ref="BF126:BI126"/>
    <mergeCell ref="Z125:AA125"/>
    <mergeCell ref="BD124:BE124"/>
    <mergeCell ref="BD130:BE130"/>
    <mergeCell ref="BF130:BI130"/>
    <mergeCell ref="A129:S129"/>
    <mergeCell ref="T129:U129"/>
    <mergeCell ref="V129:W129"/>
    <mergeCell ref="X129:Y129"/>
    <mergeCell ref="Z129:AA129"/>
    <mergeCell ref="AB129:AC129"/>
    <mergeCell ref="AD129:AE129"/>
    <mergeCell ref="BD129:BE129"/>
    <mergeCell ref="BF129:BI129"/>
    <mergeCell ref="A130:S130"/>
    <mergeCell ref="T130:U130"/>
    <mergeCell ref="V130:W130"/>
    <mergeCell ref="X130:Y130"/>
    <mergeCell ref="Z130:AA130"/>
    <mergeCell ref="AB130:AC130"/>
    <mergeCell ref="AD130:AE130"/>
    <mergeCell ref="BA130:BC130"/>
    <mergeCell ref="BF128:BI128"/>
    <mergeCell ref="Z127:AA127"/>
    <mergeCell ref="AO130:AQ130"/>
    <mergeCell ref="AR130:AT130"/>
    <mergeCell ref="AU130:AW130"/>
    <mergeCell ref="AX130:AZ130"/>
    <mergeCell ref="AF130:AH130"/>
    <mergeCell ref="AI130:AK130"/>
    <mergeCell ref="AL130:AN130"/>
    <mergeCell ref="P128:Q128"/>
    <mergeCell ref="AM139:BF141"/>
    <mergeCell ref="A142:BI142"/>
    <mergeCell ref="B128:O128"/>
    <mergeCell ref="A131:S131"/>
    <mergeCell ref="T131:U131"/>
    <mergeCell ref="V131:W131"/>
    <mergeCell ref="X131:Y131"/>
    <mergeCell ref="Z131:AA131"/>
    <mergeCell ref="AB131:AC131"/>
    <mergeCell ref="AD131:AE131"/>
    <mergeCell ref="AF131:AH131"/>
    <mergeCell ref="Z128:AA128"/>
    <mergeCell ref="BD131:BE131"/>
    <mergeCell ref="BF131:BI131"/>
    <mergeCell ref="AU133:AW133"/>
    <mergeCell ref="AX133:AZ133"/>
    <mergeCell ref="BA133:BC133"/>
    <mergeCell ref="BD133:BE133"/>
    <mergeCell ref="BF133:BI133"/>
    <mergeCell ref="A132:S132"/>
    <mergeCell ref="AB132:AC132"/>
    <mergeCell ref="AD132:AE132"/>
    <mergeCell ref="A147:D147"/>
    <mergeCell ref="BF165:BI165"/>
    <mergeCell ref="A144:D144"/>
    <mergeCell ref="E152:BE152"/>
    <mergeCell ref="A167:D167"/>
    <mergeCell ref="E168:BE168"/>
    <mergeCell ref="E173:BE173"/>
    <mergeCell ref="A169:D169"/>
    <mergeCell ref="A148:D148"/>
    <mergeCell ref="E145:BE145"/>
    <mergeCell ref="BF145:BI145"/>
    <mergeCell ref="A149:D149"/>
    <mergeCell ref="E146:BE146"/>
    <mergeCell ref="BF146:BI146"/>
    <mergeCell ref="A146:D146"/>
    <mergeCell ref="E150:BE150"/>
    <mergeCell ref="E153:BE153"/>
    <mergeCell ref="BF153:BI153"/>
    <mergeCell ref="BF152:BI152"/>
    <mergeCell ref="A145:D145"/>
    <mergeCell ref="E147:BE147"/>
    <mergeCell ref="BF147:BI147"/>
    <mergeCell ref="BF160:BI160"/>
    <mergeCell ref="A172:D172"/>
    <mergeCell ref="BF163:BI163"/>
    <mergeCell ref="BF150:BI150"/>
    <mergeCell ref="BF168:BI168"/>
    <mergeCell ref="A168:D168"/>
    <mergeCell ref="E169:BE169"/>
    <mergeCell ref="BF169:BI169"/>
    <mergeCell ref="BF162:BI162"/>
    <mergeCell ref="A162:D162"/>
    <mergeCell ref="E149:BE149"/>
    <mergeCell ref="BF149:BI149"/>
    <mergeCell ref="A159:D159"/>
    <mergeCell ref="E159:BE159"/>
    <mergeCell ref="BF159:BI159"/>
    <mergeCell ref="A156:D156"/>
    <mergeCell ref="E176:BE176"/>
    <mergeCell ref="BF176:BI176"/>
    <mergeCell ref="A188:D188"/>
    <mergeCell ref="A181:D181"/>
    <mergeCell ref="E181:BE181"/>
    <mergeCell ref="A165:D165"/>
    <mergeCell ref="E161:BE161"/>
    <mergeCell ref="BF161:BI161"/>
    <mergeCell ref="E167:BE167"/>
    <mergeCell ref="BF167:BI167"/>
    <mergeCell ref="A163:D163"/>
    <mergeCell ref="E164:BE164"/>
    <mergeCell ref="BF164:BI164"/>
    <mergeCell ref="A164:D164"/>
    <mergeCell ref="E165:BE165"/>
    <mergeCell ref="A182:D182"/>
    <mergeCell ref="A183:D183"/>
    <mergeCell ref="A184:D184"/>
    <mergeCell ref="A174:D174"/>
    <mergeCell ref="E174:BE174"/>
    <mergeCell ref="BF174:BI174"/>
    <mergeCell ref="E163:BE163"/>
    <mergeCell ref="A160:D160"/>
    <mergeCell ref="E160:BE160"/>
    <mergeCell ref="A151:D151"/>
    <mergeCell ref="E151:BE151"/>
    <mergeCell ref="A214:Q214"/>
    <mergeCell ref="A215:AC215"/>
    <mergeCell ref="A216:G216"/>
    <mergeCell ref="H216:N216"/>
    <mergeCell ref="AJ210:AO210"/>
    <mergeCell ref="A180:D180"/>
    <mergeCell ref="E191:BE191"/>
    <mergeCell ref="BF191:BI191"/>
    <mergeCell ref="A177:D177"/>
    <mergeCell ref="E189:BE189"/>
    <mergeCell ref="BF189:BI189"/>
    <mergeCell ref="A185:D185"/>
    <mergeCell ref="E182:BE182"/>
    <mergeCell ref="BF182:BI182"/>
    <mergeCell ref="E197:BE197"/>
    <mergeCell ref="BF197:BI197"/>
    <mergeCell ref="E200:BE200"/>
    <mergeCell ref="BF200:BI200"/>
    <mergeCell ref="BF190:BI190"/>
    <mergeCell ref="A195:BJ195"/>
    <mergeCell ref="BF204:BI204"/>
    <mergeCell ref="E183:BE183"/>
    <mergeCell ref="E184:BE184"/>
    <mergeCell ref="A189:D189"/>
    <mergeCell ref="BF203:BI203"/>
    <mergeCell ref="A192:D192"/>
    <mergeCell ref="E199:BE199"/>
    <mergeCell ref="BF199:BI199"/>
    <mergeCell ref="A199:D199"/>
    <mergeCell ref="BF198:BI198"/>
    <mergeCell ref="E188:BE188"/>
    <mergeCell ref="BF188:BI188"/>
    <mergeCell ref="A228:AB228"/>
    <mergeCell ref="B69:O69"/>
    <mergeCell ref="P69:Q69"/>
    <mergeCell ref="R69:S69"/>
    <mergeCell ref="T69:U69"/>
    <mergeCell ref="V69:W69"/>
    <mergeCell ref="X69:Y69"/>
    <mergeCell ref="Z69:AA69"/>
    <mergeCell ref="AB69:AC69"/>
    <mergeCell ref="AB70:AC70"/>
    <mergeCell ref="A223:F223"/>
    <mergeCell ref="AJ223:AO223"/>
    <mergeCell ref="A225:AC225"/>
    <mergeCell ref="A227:AB227"/>
    <mergeCell ref="A222:G222"/>
    <mergeCell ref="H222:N222"/>
    <mergeCell ref="AJ222:AO222"/>
    <mergeCell ref="E143:BE143"/>
    <mergeCell ref="AP210:AV210"/>
    <mergeCell ref="A212:G212"/>
    <mergeCell ref="AP222:AS222"/>
    <mergeCell ref="AJ218:AO218"/>
    <mergeCell ref="AJ220:BC220"/>
    <mergeCell ref="A221:G221"/>
    <mergeCell ref="B118:O118"/>
    <mergeCell ref="E202:BE202"/>
    <mergeCell ref="R127:S127"/>
    <mergeCell ref="T127:U127"/>
    <mergeCell ref="H218:N218"/>
    <mergeCell ref="A219:F219"/>
    <mergeCell ref="H212:N212"/>
    <mergeCell ref="AP218:AS218"/>
    <mergeCell ref="AJ221:AO221"/>
    <mergeCell ref="A217:G217"/>
    <mergeCell ref="A218:G218"/>
    <mergeCell ref="A208:P208"/>
    <mergeCell ref="A210:M210"/>
    <mergeCell ref="A209:P209"/>
    <mergeCell ref="A187:D187"/>
    <mergeCell ref="E201:BE201"/>
    <mergeCell ref="AO59:AQ59"/>
    <mergeCell ref="AR59:AT59"/>
    <mergeCell ref="AU59:AW59"/>
    <mergeCell ref="AX59:AZ59"/>
    <mergeCell ref="BA59:BC59"/>
    <mergeCell ref="E186:BE186"/>
    <mergeCell ref="E158:BE158"/>
    <mergeCell ref="A161:D161"/>
    <mergeCell ref="E162:BE162"/>
    <mergeCell ref="AB128:AC128"/>
    <mergeCell ref="AD128:AE128"/>
    <mergeCell ref="BD128:BE128"/>
    <mergeCell ref="X124:Y124"/>
    <mergeCell ref="Z124:AA124"/>
    <mergeCell ref="A170:D170"/>
    <mergeCell ref="E170:BE170"/>
    <mergeCell ref="A171:D171"/>
    <mergeCell ref="E171:BE171"/>
    <mergeCell ref="X128:Y128"/>
    <mergeCell ref="A57:A60"/>
    <mergeCell ref="E203:BE203"/>
    <mergeCell ref="AP212:AV212"/>
    <mergeCell ref="A220:AC220"/>
    <mergeCell ref="AP216:AU216"/>
    <mergeCell ref="AX58:BC58"/>
    <mergeCell ref="X59:Y60"/>
    <mergeCell ref="Z59:AA60"/>
    <mergeCell ref="AB59:AC60"/>
    <mergeCell ref="AD59:AE60"/>
    <mergeCell ref="AF59:AH59"/>
    <mergeCell ref="AD43:AE43"/>
    <mergeCell ref="BD43:BE43"/>
    <mergeCell ref="BD41:BE41"/>
    <mergeCell ref="T41:U41"/>
    <mergeCell ref="V41:W41"/>
    <mergeCell ref="X41:Y41"/>
    <mergeCell ref="Z41:AA41"/>
    <mergeCell ref="AB41:AC41"/>
    <mergeCell ref="AD41:AE41"/>
    <mergeCell ref="BD53:BE53"/>
    <mergeCell ref="BF49:BI49"/>
    <mergeCell ref="Z47:AA47"/>
    <mergeCell ref="AB47:AC47"/>
    <mergeCell ref="AD47:AE47"/>
    <mergeCell ref="BD47:BE47"/>
    <mergeCell ref="BF47:BI47"/>
    <mergeCell ref="AD49:AE49"/>
    <mergeCell ref="BD49:BE49"/>
    <mergeCell ref="X52:Y52"/>
    <mergeCell ref="BF57:BI60"/>
    <mergeCell ref="Z52:AA52"/>
    <mergeCell ref="AB52:AC52"/>
    <mergeCell ref="AD52:AE52"/>
    <mergeCell ref="BD52:BE52"/>
    <mergeCell ref="BF52:BI52"/>
    <mergeCell ref="BF144:BI144"/>
    <mergeCell ref="R128:S128"/>
    <mergeCell ref="T128:U128"/>
    <mergeCell ref="V128:W128"/>
    <mergeCell ref="T106:U108"/>
    <mergeCell ref="BF202:BI202"/>
    <mergeCell ref="A179:D179"/>
    <mergeCell ref="E178:BE178"/>
    <mergeCell ref="BF178:BI178"/>
    <mergeCell ref="A178:D178"/>
    <mergeCell ref="E180:BE180"/>
    <mergeCell ref="BF180:BI180"/>
    <mergeCell ref="A157:D157"/>
    <mergeCell ref="E177:BE177"/>
    <mergeCell ref="BF177:BI177"/>
    <mergeCell ref="A158:D158"/>
    <mergeCell ref="E179:BE179"/>
    <mergeCell ref="A155:D155"/>
    <mergeCell ref="E175:BE175"/>
    <mergeCell ref="BF175:BI175"/>
    <mergeCell ref="E172:BE172"/>
    <mergeCell ref="BF172:BI172"/>
    <mergeCell ref="BF201:BI201"/>
    <mergeCell ref="E185:BE185"/>
    <mergeCell ref="BF183:BI183"/>
    <mergeCell ref="BF184:BI184"/>
    <mergeCell ref="BF185:BI185"/>
    <mergeCell ref="BF170:BI170"/>
    <mergeCell ref="E192:BE192"/>
    <mergeCell ref="E187:BE187"/>
    <mergeCell ref="BF187:BI187"/>
    <mergeCell ref="A153:D153"/>
    <mergeCell ref="A198:D198"/>
    <mergeCell ref="E198:BE198"/>
    <mergeCell ref="BF143:BI143"/>
    <mergeCell ref="E204:BE204"/>
    <mergeCell ref="A105:A108"/>
    <mergeCell ref="B105:O108"/>
    <mergeCell ref="B39:O39"/>
    <mergeCell ref="P39:Q39"/>
    <mergeCell ref="R39:S39"/>
    <mergeCell ref="T39:U39"/>
    <mergeCell ref="V39:W39"/>
    <mergeCell ref="X39:Y39"/>
    <mergeCell ref="Z39:AA39"/>
    <mergeCell ref="AB39:AC39"/>
    <mergeCell ref="AD39:AE39"/>
    <mergeCell ref="BD39:BE39"/>
    <mergeCell ref="BF39:BI39"/>
    <mergeCell ref="B43:O43"/>
    <mergeCell ref="P43:Q43"/>
    <mergeCell ref="R43:S43"/>
    <mergeCell ref="T43:U43"/>
    <mergeCell ref="V43:W43"/>
    <mergeCell ref="X43:Y43"/>
    <mergeCell ref="Z43:AA43"/>
    <mergeCell ref="AB43:AC43"/>
    <mergeCell ref="Z78:AA78"/>
    <mergeCell ref="AB78:AC78"/>
    <mergeCell ref="AD78:AE78"/>
    <mergeCell ref="BF78:BI78"/>
    <mergeCell ref="R105:S108"/>
    <mergeCell ref="T105:AE105"/>
    <mergeCell ref="E144:BE144"/>
    <mergeCell ref="H221:N221"/>
    <mergeCell ref="BF173:BI173"/>
    <mergeCell ref="AU134:BI134"/>
    <mergeCell ref="AM102:BF103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BD118:BE118"/>
    <mergeCell ref="BF118:BI118"/>
    <mergeCell ref="B127:O127"/>
    <mergeCell ref="P127:Q127"/>
    <mergeCell ref="AI131:AK131"/>
    <mergeCell ref="AL131:AN131"/>
    <mergeCell ref="AO131:AQ131"/>
    <mergeCell ref="AR131:AT131"/>
    <mergeCell ref="AU131:AW131"/>
    <mergeCell ref="AX131:AZ131"/>
    <mergeCell ref="BA131:BC131"/>
    <mergeCell ref="P126:Q126"/>
    <mergeCell ref="R126:S126"/>
    <mergeCell ref="T126:U126"/>
    <mergeCell ref="V126:W126"/>
    <mergeCell ref="P125:Q125"/>
    <mergeCell ref="R125:S125"/>
    <mergeCell ref="T125:U125"/>
    <mergeCell ref="V125:W125"/>
    <mergeCell ref="A197:D197"/>
    <mergeCell ref="AU135:BI138"/>
    <mergeCell ref="AJ214:BC215"/>
    <mergeCell ref="AJ208:AW209"/>
    <mergeCell ref="AP221:AV221"/>
    <mergeCell ref="A150:D150"/>
    <mergeCell ref="A152:D152"/>
    <mergeCell ref="E148:BE148"/>
    <mergeCell ref="BF148:BI148"/>
    <mergeCell ref="A135:G135"/>
    <mergeCell ref="H135:J135"/>
    <mergeCell ref="K135:M135"/>
    <mergeCell ref="A139:R141"/>
    <mergeCell ref="A143:D143"/>
    <mergeCell ref="A154:D154"/>
    <mergeCell ref="E154:BE154"/>
    <mergeCell ref="BF154:BI154"/>
    <mergeCell ref="BF171:BI171"/>
    <mergeCell ref="BF181:BI181"/>
    <mergeCell ref="BF186:BI186"/>
    <mergeCell ref="A203:D203"/>
    <mergeCell ref="A204:D204"/>
    <mergeCell ref="A193:R194"/>
    <mergeCell ref="AM193:BF194"/>
    <mergeCell ref="A186:D186"/>
    <mergeCell ref="A190:D190"/>
    <mergeCell ref="A191:D191"/>
    <mergeCell ref="BF192:BI192"/>
    <mergeCell ref="E190:BE190"/>
    <mergeCell ref="A200:D200"/>
    <mergeCell ref="A201:D201"/>
    <mergeCell ref="A202:D202"/>
    <mergeCell ref="BF158:BI158"/>
  </mergeCells>
  <printOptions horizontalCentered="1"/>
  <pageMargins left="0.31496062992125984" right="0.11811023622047245" top="0.31496062992125984" bottom="0.31496062992125984" header="0.11811023622047245" footer="0.11811023622047245"/>
  <pageSetup paperSize="8" scale="36" fitToHeight="2" orientation="landscape" r:id="rId1"/>
  <rowBreaks count="4" manualBreakCount="4">
    <brk id="56" max="60" man="1"/>
    <brk id="103" max="60" man="1"/>
    <brk id="150" max="60" man="1"/>
    <brk id="194" max="6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ЭУТД</vt:lpstr>
      <vt:lpstr>ЭУТД!Область_печати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Кавко Татьяна Леонидовна</cp:lastModifiedBy>
  <cp:lastPrinted>2021-05-17T13:58:59Z</cp:lastPrinted>
  <dcterms:created xsi:type="dcterms:W3CDTF">1999-02-26T09:40:51Z</dcterms:created>
  <dcterms:modified xsi:type="dcterms:W3CDTF">2021-05-17T13:59:10Z</dcterms:modified>
</cp:coreProperties>
</file>