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21.04.2021)\"/>
    </mc:Choice>
  </mc:AlternateContent>
  <bookViews>
    <workbookView xWindow="0" yWindow="0" windowWidth="21840" windowHeight="12432" tabRatio="584"/>
  </bookViews>
  <sheets>
    <sheet name="Примерный учебный план" sheetId="25" r:id="rId1"/>
  </sheets>
  <definedNames>
    <definedName name="_xlnm.Print_Area" localSheetId="0">'Примерный учебный план'!$A$1:$BI$239</definedName>
  </definedNames>
  <calcPr calcId="152511"/>
</workbook>
</file>

<file path=xl/calcChain.xml><?xml version="1.0" encoding="utf-8"?>
<calcChain xmlns="http://schemas.openxmlformats.org/spreadsheetml/2006/main">
  <c r="AP72" i="25" l="1"/>
  <c r="X72" i="25" l="1"/>
  <c r="Z72" i="25"/>
  <c r="AB72" i="25"/>
  <c r="BD124" i="25" l="1"/>
  <c r="X31" i="25" l="1"/>
  <c r="Z31" i="25"/>
  <c r="AB31" i="25"/>
  <c r="AG72" i="25" l="1"/>
  <c r="AH72" i="25"/>
  <c r="AI72" i="25"/>
  <c r="AJ72" i="25"/>
  <c r="AK72" i="25"/>
  <c r="AL72" i="25"/>
  <c r="AM72" i="25"/>
  <c r="AN72" i="25"/>
  <c r="AO72" i="25"/>
  <c r="AQ72" i="25"/>
  <c r="AR72" i="25"/>
  <c r="AS72" i="25"/>
  <c r="AT72" i="25"/>
  <c r="AU72" i="25"/>
  <c r="AV72" i="25"/>
  <c r="AW72" i="25"/>
  <c r="AX72" i="25"/>
  <c r="AY72" i="25"/>
  <c r="AZ72" i="25"/>
  <c r="AF72" i="25"/>
  <c r="AG31" i="25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AT31" i="25"/>
  <c r="AU31" i="25"/>
  <c r="AV31" i="25"/>
  <c r="AW31" i="25"/>
  <c r="AX31" i="25"/>
  <c r="AY31" i="25"/>
  <c r="AZ31" i="25"/>
  <c r="AF31" i="25"/>
  <c r="BD76" i="25"/>
  <c r="V76" i="25"/>
  <c r="T76" i="25"/>
  <c r="BD75" i="25"/>
  <c r="V75" i="25"/>
  <c r="T75" i="25"/>
  <c r="BD74" i="25"/>
  <c r="T74" i="25"/>
  <c r="BD55" i="25"/>
  <c r="V55" i="25"/>
  <c r="T55" i="25"/>
  <c r="BD54" i="25"/>
  <c r="V54" i="25"/>
  <c r="T54" i="25"/>
  <c r="BD53" i="25"/>
  <c r="V53" i="25"/>
  <c r="T53" i="25"/>
  <c r="BD52" i="25"/>
  <c r="V52" i="25"/>
  <c r="T52" i="25"/>
  <c r="BD45" i="25"/>
  <c r="V45" i="25"/>
  <c r="T45" i="25"/>
  <c r="BD44" i="25"/>
  <c r="V44" i="25"/>
  <c r="T44" i="25"/>
  <c r="BD42" i="25"/>
  <c r="V42" i="25"/>
  <c r="T42" i="25"/>
  <c r="BD41" i="25"/>
  <c r="V41" i="25"/>
  <c r="T41" i="25"/>
  <c r="AD40" i="25"/>
  <c r="BD39" i="25"/>
  <c r="V39" i="25"/>
  <c r="T39" i="25"/>
  <c r="BD38" i="25"/>
  <c r="V38" i="25"/>
  <c r="T38" i="25"/>
  <c r="AD37" i="25"/>
  <c r="BD36" i="25"/>
  <c r="T36" i="25"/>
  <c r="BD35" i="25"/>
  <c r="T35" i="25"/>
  <c r="BD34" i="25"/>
  <c r="T34" i="25"/>
  <c r="BD33" i="25"/>
  <c r="T33" i="25"/>
  <c r="BJ67" i="25"/>
  <c r="V66" i="25"/>
  <c r="BD57" i="25"/>
  <c r="BD58" i="25"/>
  <c r="BD59" i="25"/>
  <c r="BD61" i="25"/>
  <c r="BD62" i="25"/>
  <c r="BD63" i="25"/>
  <c r="BD64" i="25"/>
  <c r="BD66" i="25"/>
  <c r="BD68" i="25"/>
  <c r="BD70" i="25"/>
  <c r="BD51" i="25"/>
  <c r="BD71" i="25"/>
  <c r="BD92" i="25"/>
  <c r="BD93" i="25"/>
  <c r="BD78" i="25"/>
  <c r="BD95" i="25"/>
  <c r="BD96" i="25"/>
  <c r="BD97" i="25"/>
  <c r="BD67" i="25"/>
  <c r="BD99" i="25"/>
  <c r="BD100" i="25"/>
  <c r="BD101" i="25"/>
  <c r="BD103" i="25"/>
  <c r="BD104" i="25"/>
  <c r="BD105" i="25"/>
  <c r="BD107" i="25"/>
  <c r="BD108" i="25"/>
  <c r="BD109" i="25"/>
  <c r="BD110" i="25"/>
  <c r="BD112" i="25"/>
  <c r="BD113" i="25"/>
  <c r="BD114" i="25"/>
  <c r="BD116" i="25"/>
  <c r="BD117" i="25"/>
  <c r="V114" i="25"/>
  <c r="V93" i="25"/>
  <c r="V78" i="25"/>
  <c r="V95" i="25"/>
  <c r="V96" i="25"/>
  <c r="V97" i="25"/>
  <c r="V67" i="25"/>
  <c r="V99" i="25"/>
  <c r="V100" i="25"/>
  <c r="V101" i="25"/>
  <c r="V103" i="25"/>
  <c r="V104" i="25"/>
  <c r="V105" i="25"/>
  <c r="V107" i="25"/>
  <c r="V108" i="25"/>
  <c r="V109" i="25"/>
  <c r="V110" i="25"/>
  <c r="V112" i="25"/>
  <c r="V113" i="25"/>
  <c r="V116" i="25"/>
  <c r="V117" i="25"/>
  <c r="T114" i="25"/>
  <c r="T92" i="25"/>
  <c r="T93" i="25"/>
  <c r="T78" i="25"/>
  <c r="T95" i="25"/>
  <c r="T96" i="25"/>
  <c r="T97" i="25"/>
  <c r="T67" i="25"/>
  <c r="T99" i="25"/>
  <c r="T100" i="25"/>
  <c r="T101" i="25"/>
  <c r="T103" i="25"/>
  <c r="T104" i="25"/>
  <c r="T105" i="25"/>
  <c r="T107" i="25"/>
  <c r="T108" i="25"/>
  <c r="T109" i="25"/>
  <c r="T110" i="25"/>
  <c r="T112" i="25"/>
  <c r="T113" i="25"/>
  <c r="T116" i="25"/>
  <c r="T117" i="25"/>
  <c r="BD60" i="25"/>
  <c r="BD69" i="25"/>
  <c r="BJ75" i="25"/>
  <c r="BJ41" i="25"/>
  <c r="V70" i="25"/>
  <c r="V51" i="25"/>
  <c r="V71" i="25"/>
  <c r="T70" i="25"/>
  <c r="T51" i="25"/>
  <c r="T71" i="25"/>
  <c r="V68" i="25"/>
  <c r="T66" i="25"/>
  <c r="T68" i="25"/>
  <c r="V61" i="25"/>
  <c r="V62" i="25"/>
  <c r="V63" i="25"/>
  <c r="V64" i="25"/>
  <c r="T61" i="25"/>
  <c r="T62" i="25"/>
  <c r="T63" i="25"/>
  <c r="T64" i="25"/>
  <c r="BJ104" i="25"/>
  <c r="BJ70" i="25"/>
  <c r="T131" i="25"/>
  <c r="T132" i="25"/>
  <c r="T130" i="25"/>
  <c r="BJ33" i="25"/>
  <c r="BJ34" i="25"/>
  <c r="BJ35" i="25"/>
  <c r="BJ36" i="25"/>
  <c r="BJ38" i="25"/>
  <c r="BJ39" i="25"/>
  <c r="BJ42" i="25"/>
  <c r="BJ44" i="25"/>
  <c r="BJ45" i="25"/>
  <c r="BJ52" i="25"/>
  <c r="BJ53" i="25"/>
  <c r="BJ54" i="25"/>
  <c r="BJ57" i="25"/>
  <c r="BJ58" i="25"/>
  <c r="BJ59" i="25"/>
  <c r="BJ61" i="25"/>
  <c r="BJ62" i="25"/>
  <c r="BJ63" i="25"/>
  <c r="BJ64" i="25"/>
  <c r="BJ66" i="25"/>
  <c r="BJ68" i="25"/>
  <c r="BJ51" i="25"/>
  <c r="BJ71" i="25"/>
  <c r="BJ74" i="25"/>
  <c r="BJ92" i="25"/>
  <c r="BJ93" i="25"/>
  <c r="BJ78" i="25"/>
  <c r="BJ95" i="25"/>
  <c r="BJ96" i="25"/>
  <c r="BJ97" i="25"/>
  <c r="BJ99" i="25"/>
  <c r="BJ100" i="25"/>
  <c r="BJ101" i="25"/>
  <c r="BJ103" i="25"/>
  <c r="BJ105" i="25"/>
  <c r="BJ107" i="25"/>
  <c r="BJ108" i="25"/>
  <c r="BJ109" i="25"/>
  <c r="BJ110" i="25"/>
  <c r="BJ112" i="25"/>
  <c r="BJ114" i="25"/>
  <c r="BJ116" i="25"/>
  <c r="BJ117" i="25"/>
  <c r="BJ123" i="25"/>
  <c r="BJ124" i="25"/>
  <c r="BJ125" i="25"/>
  <c r="BJ126" i="25"/>
  <c r="BJ127" i="25"/>
  <c r="BJ139" i="25"/>
  <c r="BJ166" i="25"/>
  <c r="N136" i="25"/>
  <c r="AP136" i="25"/>
  <c r="AC136" i="25"/>
  <c r="V57" i="25"/>
  <c r="V58" i="25"/>
  <c r="V59" i="25"/>
  <c r="T57" i="25"/>
  <c r="T58" i="25"/>
  <c r="T59" i="25"/>
  <c r="BC19" i="25"/>
  <c r="BD19" i="25"/>
  <c r="BE19" i="25"/>
  <c r="BF19" i="25"/>
  <c r="BG19" i="25"/>
  <c r="BH19" i="25"/>
  <c r="BB16" i="25"/>
  <c r="BI16" i="25" s="1"/>
  <c r="BB17" i="25"/>
  <c r="BI17" i="25" s="1"/>
  <c r="BB18" i="25"/>
  <c r="BI18" i="25" s="1"/>
  <c r="BB15" i="25"/>
  <c r="BI15" i="25" s="1"/>
  <c r="BD98" i="25"/>
  <c r="BD56" i="25"/>
  <c r="BD65" i="25"/>
  <c r="BD94" i="25"/>
  <c r="BD115" i="25"/>
  <c r="BD106" i="25"/>
  <c r="BD102" i="25"/>
  <c r="BD111" i="25"/>
  <c r="BJ76" i="25"/>
  <c r="V72" i="25" l="1"/>
  <c r="T72" i="25"/>
  <c r="AZ128" i="25"/>
  <c r="AV128" i="25"/>
  <c r="AU129" i="25" s="1"/>
  <c r="AI128" i="25"/>
  <c r="AD31" i="25"/>
  <c r="AD128" i="25" s="1"/>
  <c r="T31" i="25"/>
  <c r="V31" i="25"/>
  <c r="AT128" i="25"/>
  <c r="AF128" i="25"/>
  <c r="AY128" i="25"/>
  <c r="AX129" i="25" s="1"/>
  <c r="AW128" i="25"/>
  <c r="AU128" i="25"/>
  <c r="AS128" i="25"/>
  <c r="AR129" i="25" s="1"/>
  <c r="AQ128" i="25"/>
  <c r="BI19" i="25"/>
  <c r="BL31" i="25"/>
  <c r="AH128" i="25"/>
  <c r="BB19" i="25"/>
  <c r="BJ56" i="25"/>
  <c r="BJ43" i="25"/>
  <c r="BD31" i="25"/>
  <c r="AL128" i="25"/>
  <c r="AJ128" i="25"/>
  <c r="AI129" i="25" s="1"/>
  <c r="BJ102" i="25"/>
  <c r="AN128" i="25"/>
  <c r="BJ60" i="25"/>
  <c r="BJ115" i="25"/>
  <c r="BJ37" i="25"/>
  <c r="BJ40" i="25"/>
  <c r="BK31" i="25"/>
  <c r="BM31" i="25"/>
  <c r="AX128" i="25"/>
  <c r="AR128" i="25"/>
  <c r="AO128" i="25"/>
  <c r="AM128" i="25"/>
  <c r="AL129" i="25" s="1"/>
  <c r="AG128" i="25"/>
  <c r="BM72" i="25"/>
  <c r="AP128" i="25"/>
  <c r="AO129" i="25" s="1"/>
  <c r="BJ32" i="25"/>
  <c r="BD72" i="25"/>
  <c r="AK128" i="25"/>
  <c r="BJ94" i="25"/>
  <c r="BL72" i="25"/>
  <c r="BJ73" i="25"/>
  <c r="BK72" i="25"/>
  <c r="BD128" i="25" l="1"/>
  <c r="Z128" i="25"/>
  <c r="T128" i="25"/>
  <c r="BF31" i="25" s="1"/>
  <c r="BM128" i="25"/>
  <c r="BL128" i="25"/>
  <c r="BK128" i="25"/>
  <c r="AF129" i="25"/>
  <c r="AB128" i="25"/>
  <c r="BJ72" i="25"/>
  <c r="BJ31" i="25"/>
  <c r="X128" i="25"/>
  <c r="V128" i="25" l="1"/>
  <c r="BJ128" i="25"/>
  <c r="BF72" i="25"/>
  <c r="BK20" i="25" s="1"/>
</calcChain>
</file>

<file path=xl/sharedStrings.xml><?xml version="1.0" encoding="utf-8"?>
<sst xmlns="http://schemas.openxmlformats.org/spreadsheetml/2006/main" count="923" uniqueCount="469">
  <si>
    <t>:</t>
  </si>
  <si>
    <t>О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</si>
  <si>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</si>
  <si>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</si>
  <si>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</si>
  <si>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</si>
  <si>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</si>
  <si>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</si>
  <si>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</si>
  <si>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</si>
  <si>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</si>
  <si>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</si>
  <si>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</si>
  <si>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</si>
  <si>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</si>
  <si>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</si>
  <si>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</si>
  <si>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</si>
  <si>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</si>
  <si>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</si>
  <si>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</si>
  <si>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</si>
  <si>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</si>
  <si>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</si>
  <si>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</si>
  <si>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</si>
  <si>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</si>
  <si>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</si>
  <si>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</si>
  <si>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</si>
  <si>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</si>
  <si>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</si>
  <si>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</si>
  <si>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</si>
  <si>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</si>
  <si>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</si>
  <si>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</si>
  <si>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</si>
  <si>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</si>
  <si>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</si>
  <si>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</si>
  <si>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</si>
  <si>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</si>
  <si>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</si>
  <si>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</si>
  <si>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</si>
  <si>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</si>
  <si>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</si>
  <si>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</si>
  <si>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</si>
  <si>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</si>
  <si>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</si>
  <si>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</si>
  <si>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</si>
  <si>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</si>
  <si>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</si>
  <si>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</si>
  <si>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</si>
  <si>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</si>
  <si>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</si>
  <si>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</si>
  <si>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</si>
  <si>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</si>
  <si>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</si>
  <si>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</si>
  <si>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</si>
  <si>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</si>
  <si>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</si>
  <si>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</si>
  <si>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</si>
  <si>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</si>
  <si>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</si>
  <si>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</si>
  <si>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</si>
  <si>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</si>
  <si>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</si>
  <si>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</si>
  <si>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</si>
  <si>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</si>
  <si>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</si>
  <si>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</si>
  <si>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</si>
  <si>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</si>
  <si>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</si>
  <si>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</si>
  <si>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</si>
  <si>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</si>
  <si>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</si>
  <si>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</si>
  <si>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</si>
  <si>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</si>
  <si>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</si>
  <si>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</si>
  <si>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</si>
  <si>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</si>
  <si>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</si>
  <si>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</si>
  <si>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</si>
  <si>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</si>
  <si>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</si>
  <si>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</si>
  <si>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</si>
  <si>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</si>
  <si>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</si>
  <si>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</si>
  <si>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</si>
  <si>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</si>
  <si>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</si>
  <si>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</si>
  <si>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</si>
  <si>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</si>
  <si>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</si>
  <si>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</si>
  <si>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</si>
  <si>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</si>
  <si>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</si>
  <si>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</si>
  <si>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</si>
  <si>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</si>
  <si>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</si>
  <si>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</si>
  <si>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</si>
  <si>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</si>
  <si>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</si>
  <si>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</si>
  <si>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</si>
  <si>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</si>
  <si>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</si>
  <si>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</si>
  <si>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</si>
  <si>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</si>
  <si>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</si>
  <si>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</si>
  <si>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</si>
  <si>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</si>
  <si>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</si>
  <si>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</si>
  <si>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</si>
  <si>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</si>
  <si>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</si>
  <si>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</si>
  <si>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</si>
  <si>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</si>
  <si>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</si>
  <si>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</si>
  <si>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</si>
  <si>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</si>
  <si>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</si>
  <si>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</si>
  <si>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</si>
  <si>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</si>
  <si>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</si>
  <si>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</si>
  <si>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</si>
  <si>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</si>
  <si>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</si>
  <si>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</si>
  <si>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</si>
  <si>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</si>
  <si>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</si>
  <si>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</si>
  <si>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</si>
  <si>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</si>
  <si>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</si>
  <si>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</si>
  <si>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</si>
  <si>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</si>
  <si>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</si>
  <si>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</si>
  <si>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</si>
  <si>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</si>
  <si>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</si>
  <si>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</si>
  <si>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</si>
  <si>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</si>
  <si>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</si>
  <si>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</si>
  <si>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</si>
  <si>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</si>
  <si>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</si>
  <si>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</si>
  <si>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</si>
  <si>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</si>
  <si>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</si>
  <si>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</si>
  <si>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</si>
  <si>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</si>
  <si>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</si>
  <si>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</si>
  <si>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2.3</t>
  </si>
  <si>
    <t>2.3.1</t>
  </si>
  <si>
    <t>2.3.2</t>
  </si>
  <si>
    <t>2.4</t>
  </si>
  <si>
    <t>Химия</t>
  </si>
  <si>
    <t>Квалификация:</t>
  </si>
  <si>
    <t>Управление инновационными проектами / Политические  институты и процессы в информационном обществе</t>
  </si>
  <si>
    <t>1-98 01 02 Защита информации в телекоммуникациях</t>
  </si>
  <si>
    <t>1.8</t>
  </si>
  <si>
    <t>Социально-психологические аспекты информационной безопасности</t>
  </si>
  <si>
    <t xml:space="preserve">Электронные приборы </t>
  </si>
  <si>
    <t>Логика</t>
  </si>
  <si>
    <t>Метрология, стандартизация и сертификация (в инфокоммуникациях)</t>
  </si>
  <si>
    <t>Методология информационной безопасности</t>
  </si>
  <si>
    <t>Модуль «Информационная безопасность»</t>
  </si>
  <si>
    <t>1.9</t>
  </si>
  <si>
    <t>1.9.1</t>
  </si>
  <si>
    <t>1.9.2</t>
  </si>
  <si>
    <t>Цифровые логические схемы</t>
  </si>
  <si>
    <t>1.9.3</t>
  </si>
  <si>
    <t>Функциональные устройства обработки информации</t>
  </si>
  <si>
    <t>Электропитание объектов и устройств инфокоммуникаций</t>
  </si>
  <si>
    <t>Модуль «Устройства инфокоммуникаций»</t>
  </si>
  <si>
    <t>1.10</t>
  </si>
  <si>
    <t>1.10.1</t>
  </si>
  <si>
    <t>1.10.2</t>
  </si>
  <si>
    <t>Модуль «Обработка информации»</t>
  </si>
  <si>
    <t>1.11</t>
  </si>
  <si>
    <t>1.11.1</t>
  </si>
  <si>
    <t>Проектирование программируемых цифровых устройств</t>
  </si>
  <si>
    <t>Прикладная математика</t>
  </si>
  <si>
    <t>1.11.2</t>
  </si>
  <si>
    <t>Модуль «Преобразование информации»</t>
  </si>
  <si>
    <t>Микропроцессорные устройства и системы</t>
  </si>
  <si>
    <t>Теория электрических сигналов</t>
  </si>
  <si>
    <t>Инженерно-техническая защита объектов инфокоммуникаций</t>
  </si>
  <si>
    <t>2.7</t>
  </si>
  <si>
    <t>2.7.1</t>
  </si>
  <si>
    <t>2.7.2</t>
  </si>
  <si>
    <t>Модуль «Защита объектов инфокоммуникаций»</t>
  </si>
  <si>
    <t>2.8</t>
  </si>
  <si>
    <t>2.8.1</t>
  </si>
  <si>
    <t>Модуль «Аппаратно-программные средства обработки информации»</t>
  </si>
  <si>
    <t>2.9</t>
  </si>
  <si>
    <t>Маршрутизация в информационных сетях</t>
  </si>
  <si>
    <t>Системы видеонаблюдения / Преобразователи информативных сигналов</t>
  </si>
  <si>
    <t>Модуль «Техническая защита информации»</t>
  </si>
  <si>
    <t>Защита информации от утечки по техническим каналам</t>
  </si>
  <si>
    <t>Защита информационных сетей</t>
  </si>
  <si>
    <t>Операционные системы</t>
  </si>
  <si>
    <t>Модуль «Программное обеспечение систем защиты информации»</t>
  </si>
  <si>
    <t>Основы построения локальных сетей  / Волоконно-оптические системы передачи</t>
  </si>
  <si>
    <t>Модуль «Обеспечение безопасности объектов информатизации»</t>
  </si>
  <si>
    <t>Объектно-ориентированное программирование в системах защиты информации / Базы данных</t>
  </si>
  <si>
    <t>Основы теории кодирования</t>
  </si>
  <si>
    <t>Основы компьютерной  графики</t>
  </si>
  <si>
    <t>3.2</t>
  </si>
  <si>
    <t>Коррупция и ее общественная опасность</t>
  </si>
  <si>
    <t>/1-6</t>
  </si>
  <si>
    <t>Модуль «Математика»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</si>
  <si>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</si>
  <si>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</si>
  <si>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</si>
  <si>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</si>
  <si>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УК-7</t>
  </si>
  <si>
    <t xml:space="preserve">Основы машинного обучения </t>
  </si>
  <si>
    <t>УК-8</t>
  </si>
  <si>
    <t>УК-9</t>
  </si>
  <si>
    <t>УК-10</t>
  </si>
  <si>
    <t>2.1.3</t>
  </si>
  <si>
    <t>УК-13</t>
  </si>
  <si>
    <t>СК-8</t>
  </si>
  <si>
    <t>СК-9</t>
  </si>
  <si>
    <t>УК-14</t>
  </si>
  <si>
    <t>УК-11</t>
  </si>
  <si>
    <t>УК-12</t>
  </si>
  <si>
    <t>УК-15</t>
  </si>
  <si>
    <t>Основы бизнеса и права в сфере инфокоммуникационных технологий</t>
  </si>
  <si>
    <t>БПК-7</t>
  </si>
  <si>
    <t>БПК-8</t>
  </si>
  <si>
    <t>БПК-9</t>
  </si>
  <si>
    <t>БПК-10</t>
  </si>
  <si>
    <t>БПК-11</t>
  </si>
  <si>
    <t>БПК-12</t>
  </si>
  <si>
    <t>БПК-13</t>
  </si>
  <si>
    <t>БПК-14</t>
  </si>
  <si>
    <t>СК-11</t>
  </si>
  <si>
    <t>СК-10</t>
  </si>
  <si>
    <t>СК-14</t>
  </si>
  <si>
    <t>СК-15</t>
  </si>
  <si>
    <t>СК-16</t>
  </si>
  <si>
    <t>СК-17</t>
  </si>
  <si>
    <t>СК-22</t>
  </si>
  <si>
    <t>СК-23</t>
  </si>
  <si>
    <t>СК-24</t>
  </si>
  <si>
    <t>СК-25</t>
  </si>
  <si>
    <t>Теория обработки информации</t>
  </si>
  <si>
    <t>Симметричные и ассиметричные криптосистемы</t>
  </si>
  <si>
    <t>Защита информации в банковских технологиях</t>
  </si>
  <si>
    <t>СК-1</t>
  </si>
  <si>
    <t>СК-7</t>
  </si>
  <si>
    <t>СК-12</t>
  </si>
  <si>
    <t>СК-13</t>
  </si>
  <si>
    <t>СК-18</t>
  </si>
  <si>
    <t>СК-19</t>
  </si>
  <si>
    <t>СК-20</t>
  </si>
  <si>
    <t>СК-21</t>
  </si>
  <si>
    <t>Лицензирование деятельности в сфере защиты информации</t>
  </si>
  <si>
    <t>Разрабатывать цифровые устройства на цифровых элементах различной степени интеграции</t>
  </si>
  <si>
    <t>2.5</t>
  </si>
  <si>
    <t>2.6</t>
  </si>
  <si>
    <t>2.6.1</t>
  </si>
  <si>
    <t>2.6.2</t>
  </si>
  <si>
    <t>2.7.3</t>
  </si>
  <si>
    <t>2.8.2</t>
  </si>
  <si>
    <t>Анализировать, настраивать и проводить диагностику маршрутизации данных в IPv4 и IPv6 сетях</t>
  </si>
  <si>
    <t>Проектировать, настраивать и выполнять диагностику и администрирование локальных сетей передачи данных</t>
  </si>
  <si>
    <t>Цифровая обработка и защита мультимедийной информации</t>
  </si>
  <si>
    <t>Определять и оценивать технические характеристики преобразователей различного типа</t>
  </si>
  <si>
    <t>Обеспечение безопасности автоматизированных информационных систем / Реагирование на инциденты информационной безопасности</t>
  </si>
  <si>
    <t>Анализировать и устранять уязвимости в локальных сетях, настраивать коммутационное оборудование для противодействия атакам</t>
  </si>
  <si>
    <t>Создавать прикладное программное обеспечение для систем защиты информации</t>
  </si>
  <si>
    <t xml:space="preserve">       </t>
  </si>
  <si>
    <t>Модуль «Дополнительные главы математики»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</si>
  <si>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</si>
  <si>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Выявлять факторы и механизмы исторического развития, определять общественное значение исторических событий 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</si>
  <si>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</si>
  <si>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</si>
  <si>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</si>
  <si>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Обладать навыками  саморазвития и совершенствования в профессиональной деятельности</t>
  </si>
  <si>
    <t>УК-16</t>
  </si>
  <si>
    <t>Проявлять инициативу и адаптироваться к изменениям в профессиональной деятельности</t>
  </si>
  <si>
    <t>/1</t>
  </si>
  <si>
    <t>Применять теории чисел, групп, колец и полей для решения задач криптографической защиты информации</t>
  </si>
  <si>
    <t>Применять аппаратные, аппаратно-программные и программные средства защиты информации, использующие симметричные и ассиметричные алгоритмы и стандарты шифрования данных</t>
  </si>
  <si>
    <t>Белорусский язык (профессиональная лексика)</t>
  </si>
  <si>
    <t>Курсовой проект  по учебной дисциплине: «Системы видеонаблюдения» / «Преобразователи информативных сигналов»</t>
  </si>
  <si>
    <t>Председатель НМС по информационной безопасности</t>
  </si>
  <si>
    <t>Т.В.Борботько</t>
  </si>
  <si>
    <t>Рассчитывать параметры функциональных устройств обработки информации</t>
  </si>
  <si>
    <t>Разработан в качестве примера реализации образовательного стандарта по специальности 1-98 01 02 «Защита информации в телекоммуникациях».</t>
  </si>
  <si>
    <t>Курсовой проект по учебной дисциплине:                                                       «Основы построения локальных сетей» / «Волоконно-оптические системы передачи»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</si>
  <si>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</si>
  <si>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</si>
  <si>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</si>
  <si>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</si>
  <si>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</si>
  <si>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</si>
  <si>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</si>
  <si>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</si>
  <si>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</si>
  <si>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>Продолжение типового учебного плана по специальности 1-98 01 02 «Защита информации в телекоммуникациях».</t>
  </si>
  <si>
    <t>Специалист  по защите информации. Инженер по телекоммуникациям</t>
  </si>
  <si>
    <t>Ознакомительная</t>
  </si>
  <si>
    <t>УК-4,9,11</t>
  </si>
  <si>
    <t>УК-4,7</t>
  </si>
  <si>
    <t>УК-12, БПК-1</t>
  </si>
  <si>
    <t>УК-12, БПК-2</t>
  </si>
  <si>
    <t>УК-12, БПК-3</t>
  </si>
  <si>
    <t>УК-12, БПК-4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</si>
  <si>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</si>
  <si>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1.1.2, 2.1.3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</si>
  <si>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</si>
  <si>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</si>
  <si>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</si>
  <si>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</si>
  <si>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1.4.3</t>
  </si>
  <si>
    <t>УК-2, БПК-6</t>
  </si>
  <si>
    <t>УК-1,5,6</t>
  </si>
  <si>
    <t>История</t>
  </si>
  <si>
    <t>Политология</t>
  </si>
  <si>
    <t>Философия</t>
  </si>
  <si>
    <t>Экономика</t>
  </si>
  <si>
    <t>1.10.3</t>
  </si>
  <si>
    <t>1.10.4</t>
  </si>
  <si>
    <t>1.12</t>
  </si>
  <si>
    <t>1.12.1</t>
  </si>
  <si>
    <t>1.12.2</t>
  </si>
  <si>
    <t>БПК-15</t>
  </si>
  <si>
    <t>БПК-16</t>
  </si>
  <si>
    <t>БПК-17</t>
  </si>
  <si>
    <t>БПК-18</t>
  </si>
  <si>
    <t>БПК-19</t>
  </si>
  <si>
    <t>БПК-20</t>
  </si>
  <si>
    <t>УК-12, БПК-5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</si>
  <si>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</si>
  <si>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Разрабатывать программируемые цифровые устройства с помощью систем автоматизированного проектирования</t>
  </si>
  <si>
    <t>Компонент учреждения высшего образования</t>
  </si>
  <si>
    <t xml:space="preserve">УК-4,14/             УК-4,9,15       </t>
  </si>
  <si>
    <t>Применять программные средства разработки и отладки программного обеспечения для микропроцессорных систем инфокоммуникаций</t>
  </si>
  <si>
    <t>Анализировать и оценивать риски информационной безопасности, затраты на реализацию мероприятий по защите информации в банковской сфере</t>
  </si>
  <si>
    <t>Безопасность жизнедеятельности человека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</si>
  <si>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</si>
  <si>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</si>
  <si>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</si>
  <si>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>Применять основные  методы алгоритмизации, способы и средства получения, хранения, обработки информации при решении профессиональных задач</t>
  </si>
  <si>
    <t>1.2.1, 1.2.2</t>
  </si>
  <si>
    <t>1.3.1, 1.3.2, 1.4.1, 1.4.2, 1.4.3</t>
  </si>
  <si>
    <t>УК-4,8</t>
  </si>
  <si>
    <t>УК-4,10</t>
  </si>
  <si>
    <t>Разрабатывать мероприятия по расследованию инцидентов информационной безопасности в информационных системах</t>
  </si>
  <si>
    <r>
      <t>Основы управления интеллектуальной собственностью</t>
    </r>
    <r>
      <rPr>
        <vertAlign val="superscript"/>
        <sz val="24"/>
        <color indexed="8"/>
        <rFont val="Times New Roman"/>
        <family val="1"/>
        <charset val="204"/>
      </rPr>
      <t>1</t>
    </r>
  </si>
  <si>
    <t xml:space="preserve"> 4.1</t>
  </si>
  <si>
    <t>1.1.1, 2.1.2</t>
  </si>
  <si>
    <t>УК-4,СК-1/                       УК-4,7, 17</t>
  </si>
  <si>
    <t>/118</t>
  </si>
  <si>
    <t>/90</t>
  </si>
  <si>
    <t>/26</t>
  </si>
  <si>
    <t>/54</t>
  </si>
  <si>
    <t>Защита дипломного проекта (дипломной работы) в ГЭК</t>
  </si>
  <si>
    <t>УК-17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</si>
  <si>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</si>
  <si>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</si>
  <si>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 xml:space="preserve">Применять основные понятия и законы физики для изучения физических явлений и процессов </t>
  </si>
  <si>
    <t>Применять методы противодействия информационно-психологическому воздействию на социотехнические системы</t>
  </si>
  <si>
    <t>Осуществлять расчет параметров устройств электропитания устройств инфокоммуникаций, определять оптимальные режимы их работы</t>
  </si>
  <si>
    <t>Осуществлять цифровую обработку мультимедийной информации,  обеспечивать защиту мультимедийной информации при передаче в системах и сетях инфокоммуникаций</t>
  </si>
  <si>
    <t>Оформлять  объекты интеллектуальной собственности, вводить их в гражданский оборот</t>
  </si>
  <si>
    <t>Применять методы и способы контроля параметров, стандартизации и сертификации средств и систем инфокоммуникаций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</si>
  <si>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</si>
  <si>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>Проектировать системы защиты информации в автоматизированных информационных системах</t>
  </si>
  <si>
    <t>Осуществлять расчет параметров сигналов, передаваемых в инфокоммуникациях</t>
  </si>
  <si>
    <r>
      <t xml:space="preserve">
</t>
    </r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</si>
  <si>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</si>
  <si>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Анализировать угрозы информационной безопасности</t>
  </si>
  <si>
    <t>Оценивать способы представления информации для ее последующей передачи с помощью систем инфокоммуникаций</t>
  </si>
  <si>
    <t>Разрабатывать системы видеонаблюдения, позволяющие обеспечить обнаружение и идентификацию человека и автотранспортных средств</t>
  </si>
  <si>
    <t>Настраивать базы данных для решения задач защиты информации</t>
  </si>
  <si>
    <t>1.11.3</t>
  </si>
  <si>
    <t>БПК-21</t>
  </si>
  <si>
    <t>1.1.1, 1.1.2, 1.1.3,  1.1.4, 2.1.2, 2.1.3</t>
  </si>
  <si>
    <t>2.5.1</t>
  </si>
  <si>
    <t>2.5.2</t>
  </si>
  <si>
    <t>СК-10/СК-11</t>
  </si>
  <si>
    <t>2.6.3</t>
  </si>
  <si>
    <t>СК-16/СК-17</t>
  </si>
  <si>
    <t>СК-18/СК-19</t>
  </si>
  <si>
    <t>2.9.1</t>
  </si>
  <si>
    <t>2.9.2</t>
  </si>
  <si>
    <t>2.8.3</t>
  </si>
  <si>
    <t>СК-24/СК-25</t>
  </si>
  <si>
    <t>Модуль «Социально-гуманитарные            дисциплины 1»</t>
  </si>
  <si>
    <t>Модуль «Социально-гуманитарные     дисциплины 2»</t>
  </si>
  <si>
    <t>Название модуля, 
учебной дисциплины,                                                      курсового проекта (курсовой работы)</t>
  </si>
  <si>
    <t>Теория электрической связи</t>
  </si>
  <si>
    <t>Оценивать параметры каналов электрической связи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</si>
  <si>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</si>
  <si>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</si>
  <si>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Применять методы защиты производственного персонала и населения от воздействия  негативных факторов антропогенного, техногенного, естественного происхождения,  принципы  рационального природопользования и энергосбережения, обеспечивать здоровые и безопасные условия труда</t>
  </si>
  <si>
    <t>Проводить основные экономические и финансовые расчеты, определять цели и пути развития бизнеса и организаций сферы инфокоммуникационных технологий в соответствии с  нормативными правовыми актами Республики Беларусь, регулирующими экономическую и хозяйственную деятельность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</si>
  <si>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</si>
  <si>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Проректор по научно-методической работе Государственного учреждения образования                      «Республиканский институт высшей школы»</t>
  </si>
  <si>
    <t>Проректор по научно-методической работе Государственного учреждения образования                     «Республиканский институт высшей школы»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</si>
  <si>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</si>
  <si>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Начальник Главного управления профессионального образования              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</si>
  <si>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    «Республиканский институт высшей школы»</t>
  </si>
  <si>
    <t>Схемотехнический модуль</t>
  </si>
  <si>
    <t>1-45 01 02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</si>
  <si>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</si>
  <si>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</si>
  <si>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Ю.М.Лавринович</t>
  </si>
  <si>
    <t>Использовать современные методологии, программные средства для построения и анализа моделей процессов, данных, объектов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</si>
  <si>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</si>
  <si>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1.9, 2.5.2, 2.7.2</t>
  </si>
  <si>
    <t>Выбирать средства инженерной защиты и технической охраны для объекта заданного класса</t>
  </si>
  <si>
    <t>Применять принципы построения и защиты информации в волоконно-оптических системах передачи информации</t>
  </si>
  <si>
    <t>40 02 01</t>
  </si>
  <si>
    <t>Выявлять технические каналы утечки информации для заданных объектов, выбирать технические средства их блокировки</t>
  </si>
  <si>
    <t>58 01 01</t>
  </si>
  <si>
    <t xml:space="preserve">Применять знания о принципах построения и функционирования операционных систем семейства Windows и Unix для системного администрирования процессов разработки, выпуска и сопровождения программного обеспечения </t>
  </si>
  <si>
    <t>Применять знания об архитектуре компьютеров, принципах функционирования и взаимодействия компонентов материнской платы, периферийных устройств при управлении ресурсами ПЭВМ</t>
  </si>
  <si>
    <t>Архитектура персональных компьютеров</t>
  </si>
  <si>
    <t>Протокол № 3 от 16.03.2021</t>
  </si>
  <si>
    <t>Рассчитывать параметры помехоустойчивых кодов, разрабатывать схемы для их реализации в инфокоммуникациях</t>
  </si>
  <si>
    <t>Применять знания нормативных правовых актов Республики Беларусь, регулирующих деятельность в области лицензирования в сфере защиты информации</t>
  </si>
  <si>
    <t>УТВЕРЖДЕНО</t>
  </si>
  <si>
    <t xml:space="preserve">Первым заместителем </t>
  </si>
  <si>
    <t>И.А.Старовойтовой</t>
  </si>
  <si>
    <r>
      <t xml:space="preserve">Регистрационный № </t>
    </r>
    <r>
      <rPr>
        <b/>
        <sz val="28"/>
        <color indexed="8"/>
        <rFont val="Times New Roman"/>
        <family val="1"/>
        <charset val="204"/>
      </rPr>
      <t xml:space="preserve"> P 98-1-001/пр-тип.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</si>
  <si>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P 98-1-001/пр-тип.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</si>
</sst>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28"/>
      <color indexed="9"/>
      <name val="Times New Roman"/>
      <family val="1"/>
      <charset val="204"/>
    </font>
    <font>
      <sz val="28"/>
      <color indexed="9"/>
      <name val="Arial Cyr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indexed="9"/>
      <name val="Arial Cyr"/>
      <charset val="204"/>
    </font>
    <font>
      <b/>
      <sz val="16"/>
      <color indexed="12"/>
      <name val="Times New Roman"/>
      <family val="1"/>
      <charset val="204"/>
    </font>
    <font>
      <b/>
      <sz val="24"/>
      <color indexed="9"/>
      <name val="Arial Cyr"/>
      <charset val="204"/>
    </font>
    <font>
      <sz val="22"/>
      <color indexed="9"/>
      <name val="Arial Cyr"/>
      <charset val="204"/>
    </font>
    <font>
      <sz val="10"/>
      <color indexed="60"/>
      <name val="Times New Roman"/>
      <family val="1"/>
      <charset val="204"/>
    </font>
    <font>
      <b/>
      <i/>
      <sz val="10"/>
      <color indexed="60"/>
      <name val="Times New Roman"/>
      <family val="1"/>
      <charset val="204"/>
    </font>
    <font>
      <sz val="24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8"/>
      <color indexed="12"/>
      <name val="Times New Roman"/>
      <family val="1"/>
      <charset val="204"/>
    </font>
    <font>
      <b/>
      <sz val="18"/>
      <color indexed="12"/>
      <name val="Times New Roman"/>
      <family val="1"/>
      <charset val="204"/>
    </font>
    <font>
      <b/>
      <sz val="19"/>
      <color indexed="12"/>
      <name val="Times New Roman"/>
      <family val="1"/>
      <charset val="204"/>
    </font>
    <font>
      <sz val="24"/>
      <color indexed="12"/>
      <name val="Arial Cyr"/>
      <charset val="204"/>
    </font>
    <font>
      <sz val="28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6"/>
      <color indexed="12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4"/>
      <color indexed="10"/>
      <name val="Times New Roman"/>
      <family val="1"/>
      <charset val="204"/>
    </font>
    <font>
      <vertAlign val="superscript"/>
      <sz val="24"/>
      <color indexed="8"/>
      <name val="Times New Roman"/>
      <family val="1"/>
      <charset val="204"/>
    </font>
    <font>
      <b/>
      <sz val="23"/>
      <color indexed="8"/>
      <name val="Times New Roman"/>
      <family val="1"/>
      <charset val="204"/>
    </font>
    <font>
      <b/>
      <sz val="24"/>
      <color indexed="9"/>
      <name val="Times New Roman"/>
      <family val="1"/>
      <charset val="204"/>
    </font>
    <font>
      <sz val="23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24"/>
      <color indexed="9"/>
      <name val="Times New Roman"/>
      <family val="1"/>
      <charset val="204"/>
    </font>
    <font>
      <sz val="24"/>
      <color indexed="9"/>
      <name val="Arial Cyr"/>
      <charset val="204"/>
    </font>
    <font>
      <sz val="28"/>
      <color indexed="9"/>
      <name val="Times New Roman"/>
      <family val="1"/>
      <charset val="204"/>
    </font>
    <font>
      <sz val="28"/>
      <color indexed="9"/>
      <name val="Arial Cyr"/>
      <charset val="204"/>
    </font>
    <font>
      <sz val="30"/>
      <name val="Arial Cyr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indexed="9"/>
      <name val="Arial Cyr"/>
      <charset val="204"/>
    </font>
    <font>
      <sz val="22"/>
      <color indexed="9"/>
      <name val="Times New Roman"/>
      <family val="1"/>
      <charset val="204"/>
    </font>
    <font>
      <sz val="24"/>
      <color indexed="12"/>
      <name val="Arial Cyr"/>
      <charset val="204"/>
    </font>
    <font>
      <b/>
      <sz val="24"/>
      <color indexed="9"/>
      <name val="Arial Cyr"/>
      <charset val="204"/>
    </font>
    <font>
      <b/>
      <sz val="28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16"/>
      <name val="Times New Roman"/>
      <family val="1"/>
      <charset val="204"/>
    </font>
    <font>
      <sz val="22.5"/>
      <color indexed="8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8"/>
      <color indexed="12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2.5"/>
      <color indexed="8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6"/>
      <color indexed="12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940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Alignment="1">
      <alignment vertical="top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/>
    <xf numFmtId="0" fontId="2" fillId="0" borderId="0" xfId="0" applyFont="1"/>
    <xf numFmtId="0" fontId="3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1" fillId="0" borderId="0" xfId="0" applyFont="1" applyFill="1"/>
    <xf numFmtId="0" fontId="5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7" fillId="2" borderId="0" xfId="0" applyFont="1" applyFill="1"/>
    <xf numFmtId="0" fontId="7" fillId="0" borderId="0" xfId="0" applyFont="1" applyFill="1" applyBorder="1"/>
    <xf numFmtId="0" fontId="13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5" fillId="0" borderId="0" xfId="0" applyFont="1" applyFill="1" applyBorder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20" fillId="0" borderId="0" xfId="0" applyFont="1" applyFill="1" applyBorder="1" applyAlignment="1"/>
    <xf numFmtId="0" fontId="17" fillId="0" borderId="0" xfId="0" applyFont="1" applyFill="1" applyBorder="1" applyAlignment="1"/>
    <xf numFmtId="0" fontId="20" fillId="0" borderId="0" xfId="0" applyFont="1" applyFill="1" applyBorder="1"/>
    <xf numFmtId="0" fontId="18" fillId="0" borderId="0" xfId="0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0" fontId="28" fillId="0" borderId="0" xfId="0" applyFont="1" applyFill="1"/>
    <xf numFmtId="0" fontId="28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left"/>
    </xf>
    <xf numFmtId="0" fontId="31" fillId="0" borderId="0" xfId="0" applyFont="1" applyFill="1"/>
    <xf numFmtId="0" fontId="32" fillId="0" borderId="0" xfId="0" applyFont="1" applyFill="1" applyBorder="1" applyAlignment="1">
      <alignment horizontal="center" vertical="center" textRotation="90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textRotation="90"/>
    </xf>
    <xf numFmtId="0" fontId="34" fillId="0" borderId="0" xfId="0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left" vertical="center" wrapText="1"/>
    </xf>
    <xf numFmtId="0" fontId="35" fillId="0" borderId="0" xfId="0" applyFont="1" applyFill="1" applyBorder="1"/>
    <xf numFmtId="49" fontId="29" fillId="0" borderId="0" xfId="0" applyNumberFormat="1" applyFont="1" applyFill="1" applyBorder="1" applyAlignment="1">
      <alignment wrapText="1"/>
    </xf>
    <xf numFmtId="0" fontId="36" fillId="0" borderId="0" xfId="0" applyFont="1" applyFill="1"/>
    <xf numFmtId="0" fontId="30" fillId="0" borderId="0" xfId="0" applyFont="1" applyFill="1" applyBorder="1" applyAlignment="1">
      <alignment horizontal="left"/>
    </xf>
    <xf numFmtId="0" fontId="30" fillId="0" borderId="0" xfId="0" applyFont="1" applyFill="1"/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/>
    <xf numFmtId="0" fontId="17" fillId="0" borderId="0" xfId="0" applyFont="1"/>
    <xf numFmtId="0" fontId="17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39" fillId="0" borderId="0" xfId="0" applyFont="1" applyFill="1"/>
    <xf numFmtId="0" fontId="39" fillId="0" borderId="0" xfId="0" applyFont="1" applyFill="1" applyBorder="1"/>
    <xf numFmtId="0" fontId="39" fillId="2" borderId="0" xfId="0" applyFont="1" applyFill="1"/>
    <xf numFmtId="0" fontId="40" fillId="0" borderId="0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/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top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/>
    </xf>
    <xf numFmtId="0" fontId="5" fillId="0" borderId="17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21" xfId="0" applyFont="1" applyFill="1" applyBorder="1" applyAlignment="1">
      <alignment horizontal="center" vertical="center" textRotation="90"/>
    </xf>
    <xf numFmtId="0" fontId="46" fillId="0" borderId="22" xfId="0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top"/>
    </xf>
    <xf numFmtId="49" fontId="48" fillId="0" borderId="25" xfId="0" applyNumberFormat="1" applyFont="1" applyFill="1" applyBorder="1" applyAlignment="1">
      <alignment horizontal="left" vertical="top"/>
    </xf>
    <xf numFmtId="0" fontId="24" fillId="0" borderId="4" xfId="0" applyFont="1" applyFill="1" applyBorder="1" applyAlignment="1">
      <alignment horizontal="center" vertical="center"/>
    </xf>
    <xf numFmtId="49" fontId="49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/>
    <xf numFmtId="0" fontId="51" fillId="0" borderId="0" xfId="0" applyFont="1" applyFill="1" applyBorder="1"/>
    <xf numFmtId="0" fontId="21" fillId="0" borderId="0" xfId="0" applyFont="1" applyFill="1"/>
    <xf numFmtId="0" fontId="52" fillId="0" borderId="0" xfId="0" applyFont="1" applyFill="1"/>
    <xf numFmtId="0" fontId="53" fillId="0" borderId="0" xfId="0" applyFont="1" applyFill="1"/>
    <xf numFmtId="0" fontId="17" fillId="0" borderId="0" xfId="0" applyFont="1" applyFill="1" applyAlignment="1">
      <alignment vertical="top" wrapText="1"/>
    </xf>
    <xf numFmtId="0" fontId="54" fillId="0" borderId="0" xfId="0" applyFont="1" applyFill="1"/>
    <xf numFmtId="0" fontId="55" fillId="0" borderId="0" xfId="0" applyFont="1" applyFill="1"/>
    <xf numFmtId="0" fontId="56" fillId="0" borderId="0" xfId="0" applyFont="1" applyFill="1"/>
    <xf numFmtId="0" fontId="57" fillId="0" borderId="0" xfId="0" applyFont="1" applyFill="1"/>
    <xf numFmtId="0" fontId="56" fillId="0" borderId="0" xfId="0" applyFont="1" applyFill="1" applyAlignment="1">
      <alignment horizontal="center"/>
    </xf>
    <xf numFmtId="0" fontId="58" fillId="0" borderId="0" xfId="0" applyFont="1" applyFill="1"/>
    <xf numFmtId="0" fontId="56" fillId="0" borderId="0" xfId="0" applyFont="1" applyFill="1" applyAlignment="1">
      <alignment horizontal="left"/>
    </xf>
    <xf numFmtId="0" fontId="59" fillId="0" borderId="0" xfId="0" applyFont="1" applyFill="1"/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49" fontId="49" fillId="0" borderId="26" xfId="0" applyNumberFormat="1" applyFont="1" applyFill="1" applyBorder="1" applyAlignment="1">
      <alignment horizontal="left" vertical="center"/>
    </xf>
    <xf numFmtId="0" fontId="52" fillId="0" borderId="14" xfId="0" applyFont="1" applyFill="1" applyBorder="1" applyAlignment="1">
      <alignment horizontal="center" vertical="top"/>
    </xf>
    <xf numFmtId="0" fontId="52" fillId="0" borderId="5" xfId="0" applyFont="1" applyFill="1" applyBorder="1" applyAlignment="1">
      <alignment horizontal="center" vertical="top"/>
    </xf>
    <xf numFmtId="0" fontId="51" fillId="0" borderId="4" xfId="0" applyFont="1" applyFill="1" applyBorder="1"/>
    <xf numFmtId="0" fontId="61" fillId="0" borderId="0" xfId="0" applyFont="1" applyFill="1"/>
    <xf numFmtId="0" fontId="53" fillId="0" borderId="0" xfId="0" applyFont="1" applyFill="1" applyAlignment="1">
      <alignment horizontal="center"/>
    </xf>
    <xf numFmtId="0" fontId="52" fillId="0" borderId="27" xfId="0" applyFont="1" applyFill="1" applyBorder="1" applyAlignment="1">
      <alignment horizontal="center" vertical="top"/>
    </xf>
    <xf numFmtId="0" fontId="52" fillId="0" borderId="6" xfId="0" applyFont="1" applyFill="1" applyBorder="1" applyAlignment="1">
      <alignment horizontal="center" vertical="top"/>
    </xf>
    <xf numFmtId="0" fontId="52" fillId="0" borderId="2" xfId="0" applyFont="1" applyFill="1" applyBorder="1" applyAlignment="1">
      <alignment horizontal="center" vertical="top"/>
    </xf>
    <xf numFmtId="49" fontId="29" fillId="0" borderId="4" xfId="0" applyNumberFormat="1" applyFont="1" applyFill="1" applyBorder="1" applyAlignment="1">
      <alignment horizontal="center" vertical="center" wrapText="1"/>
    </xf>
    <xf numFmtId="49" fontId="50" fillId="0" borderId="26" xfId="0" applyNumberFormat="1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vertical="center" textRotation="90"/>
    </xf>
    <xf numFmtId="0" fontId="5" fillId="0" borderId="32" xfId="0" applyFont="1" applyFill="1" applyBorder="1" applyAlignment="1">
      <alignment horizontal="center" vertical="center" textRotation="90"/>
    </xf>
    <xf numFmtId="0" fontId="5" fillId="0" borderId="36" xfId="0" applyFont="1" applyFill="1" applyBorder="1" applyAlignment="1">
      <alignment horizontal="center" vertical="center" textRotation="90"/>
    </xf>
    <xf numFmtId="0" fontId="5" fillId="0" borderId="33" xfId="0" applyFont="1" applyFill="1" applyBorder="1" applyAlignment="1">
      <alignment horizontal="center" vertical="center" textRotation="90"/>
    </xf>
    <xf numFmtId="0" fontId="10" fillId="0" borderId="37" xfId="0" applyFont="1" applyFill="1" applyBorder="1" applyAlignment="1">
      <alignment horizontal="left" vertical="top"/>
    </xf>
    <xf numFmtId="49" fontId="48" fillId="0" borderId="39" xfId="0" applyNumberFormat="1" applyFont="1" applyFill="1" applyBorder="1" applyAlignment="1">
      <alignment horizontal="left" vertical="top"/>
    </xf>
    <xf numFmtId="49" fontId="46" fillId="0" borderId="40" xfId="0" applyNumberFormat="1" applyFont="1" applyFill="1" applyBorder="1" applyAlignment="1">
      <alignment horizontal="left" vertical="top"/>
    </xf>
    <xf numFmtId="49" fontId="48" fillId="0" borderId="41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49" fontId="49" fillId="0" borderId="0" xfId="0" applyNumberFormat="1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top"/>
    </xf>
    <xf numFmtId="0" fontId="5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38" fillId="0" borderId="0" xfId="0" applyFont="1" applyFill="1" applyAlignment="1">
      <alignment horizontal="center"/>
    </xf>
    <xf numFmtId="0" fontId="17" fillId="0" borderId="0" xfId="0" applyFont="1" applyFill="1" applyAlignment="1"/>
    <xf numFmtId="0" fontId="38" fillId="0" borderId="0" xfId="0" applyFont="1" applyFill="1" applyAlignment="1"/>
    <xf numFmtId="0" fontId="17" fillId="0" borderId="0" xfId="0" applyFont="1" applyFill="1" applyAlignment="1">
      <alignment vertical="top"/>
    </xf>
    <xf numFmtId="0" fontId="38" fillId="0" borderId="0" xfId="0" applyFont="1" applyFill="1" applyAlignment="1">
      <alignment vertical="center"/>
    </xf>
    <xf numFmtId="0" fontId="63" fillId="0" borderId="0" xfId="0" applyFont="1" applyFill="1" applyAlignment="1">
      <alignment vertical="top"/>
    </xf>
    <xf numFmtId="0" fontId="38" fillId="0" borderId="0" xfId="0" applyFont="1" applyFill="1" applyAlignment="1">
      <alignment horizontal="left"/>
    </xf>
    <xf numFmtId="49" fontId="38" fillId="0" borderId="0" xfId="0" applyNumberFormat="1" applyFont="1" applyFill="1"/>
    <xf numFmtId="0" fontId="6" fillId="0" borderId="0" xfId="1" applyFont="1" applyFill="1" applyBorder="1"/>
    <xf numFmtId="49" fontId="4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52" fillId="0" borderId="27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0" borderId="6" xfId="0" applyFont="1" applyFill="1" applyBorder="1" applyAlignment="1">
      <alignment vertical="center"/>
    </xf>
    <xf numFmtId="0" fontId="51" fillId="0" borderId="14" xfId="0" applyFont="1" applyFill="1" applyBorder="1" applyAlignment="1">
      <alignment vertical="center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wrapText="1"/>
    </xf>
    <xf numFmtId="0" fontId="19" fillId="0" borderId="0" xfId="0" applyFont="1" applyFill="1" applyBorder="1"/>
    <xf numFmtId="49" fontId="18" fillId="0" borderId="0" xfId="0" applyNumberFormat="1" applyFont="1" applyFill="1" applyBorder="1" applyAlignment="1">
      <alignment wrapText="1"/>
    </xf>
    <xf numFmtId="0" fontId="1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2" fillId="0" borderId="0" xfId="0" applyFont="1" applyFill="1" applyBorder="1"/>
    <xf numFmtId="0" fontId="61" fillId="0" borderId="0" xfId="0" applyFont="1" applyFill="1" applyBorder="1"/>
    <xf numFmtId="0" fontId="62" fillId="0" borderId="0" xfId="0" applyFont="1" applyFill="1" applyBorder="1" applyAlignment="1">
      <alignment horizontal="center" vertical="center"/>
    </xf>
    <xf numFmtId="0" fontId="53" fillId="0" borderId="0" xfId="0" applyFont="1" applyFill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/>
    </xf>
    <xf numFmtId="0" fontId="18" fillId="0" borderId="0" xfId="0" applyFont="1" applyFill="1" applyBorder="1"/>
    <xf numFmtId="0" fontId="29" fillId="0" borderId="0" xfId="0" applyFont="1" applyFill="1" applyBorder="1"/>
    <xf numFmtId="0" fontId="3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46" fillId="0" borderId="38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69" fillId="0" borderId="0" xfId="0" applyFont="1" applyFill="1" applyBorder="1" applyAlignment="1">
      <alignment horizontal="center" vertical="center"/>
    </xf>
    <xf numFmtId="0" fontId="38" fillId="0" borderId="0" xfId="0" applyFont="1" applyFill="1" applyBorder="1"/>
    <xf numFmtId="0" fontId="5" fillId="0" borderId="8" xfId="0" applyFont="1" applyFill="1" applyBorder="1" applyAlignment="1">
      <alignment horizontal="center" vertical="center" wrapText="1"/>
    </xf>
    <xf numFmtId="49" fontId="10" fillId="0" borderId="46" xfId="0" applyNumberFormat="1" applyFont="1" applyFill="1" applyBorder="1" applyAlignment="1">
      <alignment horizontal="left" vertical="center"/>
    </xf>
    <xf numFmtId="49" fontId="70" fillId="0" borderId="26" xfId="0" applyNumberFormat="1" applyFont="1" applyFill="1" applyBorder="1" applyAlignment="1">
      <alignment horizontal="left"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72" fillId="0" borderId="38" xfId="0" applyFont="1" applyFill="1" applyBorder="1" applyAlignment="1">
      <alignment horizontal="center" vertical="center"/>
    </xf>
    <xf numFmtId="0" fontId="72" fillId="0" borderId="3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7" fillId="0" borderId="34" xfId="0" applyFont="1" applyFill="1" applyBorder="1" applyAlignment="1">
      <alignment horizontal="center" vertical="center"/>
    </xf>
    <xf numFmtId="0" fontId="67" fillId="0" borderId="11" xfId="0" applyFont="1" applyFill="1" applyBorder="1" applyAlignment="1">
      <alignment horizontal="center" vertical="center"/>
    </xf>
    <xf numFmtId="0" fontId="67" fillId="0" borderId="12" xfId="0" applyFont="1" applyFill="1" applyBorder="1" applyAlignment="1">
      <alignment horizontal="center" vertical="center"/>
    </xf>
    <xf numFmtId="0" fontId="67" fillId="0" borderId="10" xfId="0" applyFont="1" applyFill="1" applyBorder="1" applyAlignment="1">
      <alignment horizontal="center" vertical="center"/>
    </xf>
    <xf numFmtId="0" fontId="67" fillId="0" borderId="1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73" fillId="0" borderId="0" xfId="0" applyNumberFormat="1" applyFont="1" applyFill="1" applyBorder="1" applyAlignment="1">
      <alignment horizontal="center" vertical="center" wrapText="1"/>
    </xf>
    <xf numFmtId="0" fontId="74" fillId="0" borderId="0" xfId="0" applyFont="1" applyFill="1" applyAlignment="1">
      <alignment horizontal="left"/>
    </xf>
    <xf numFmtId="0" fontId="75" fillId="0" borderId="0" xfId="0" applyFont="1" applyFill="1"/>
    <xf numFmtId="0" fontId="76" fillId="0" borderId="0" xfId="0" applyFont="1" applyFill="1" applyBorder="1" applyAlignment="1">
      <alignment horizontal="center" vertical="center"/>
    </xf>
    <xf numFmtId="0" fontId="77" fillId="0" borderId="0" xfId="0" applyFont="1" applyFill="1"/>
    <xf numFmtId="0" fontId="78" fillId="0" borderId="0" xfId="0" applyFont="1" applyFill="1" applyBorder="1" applyAlignment="1">
      <alignment horizontal="center" vertical="center"/>
    </xf>
    <xf numFmtId="49" fontId="66" fillId="0" borderId="26" xfId="0" applyNumberFormat="1" applyFont="1" applyFill="1" applyBorder="1" applyAlignment="1">
      <alignment horizontal="left" vertical="center"/>
    </xf>
    <xf numFmtId="0" fontId="76" fillId="0" borderId="4" xfId="0" applyFont="1" applyFill="1" applyBorder="1" applyAlignment="1">
      <alignment horizontal="center" vertical="center"/>
    </xf>
    <xf numFmtId="0" fontId="77" fillId="0" borderId="4" xfId="0" applyFont="1" applyFill="1" applyBorder="1"/>
    <xf numFmtId="0" fontId="50" fillId="0" borderId="14" xfId="0" applyFont="1" applyFill="1" applyBorder="1" applyAlignment="1">
      <alignment horizontal="center" vertical="top"/>
    </xf>
    <xf numFmtId="49" fontId="70" fillId="0" borderId="28" xfId="0" applyNumberFormat="1" applyFont="1" applyFill="1" applyBorder="1" applyAlignment="1">
      <alignment horizontal="left" vertical="center"/>
    </xf>
    <xf numFmtId="0" fontId="52" fillId="0" borderId="45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/>
    </xf>
    <xf numFmtId="0" fontId="6" fillId="0" borderId="0" xfId="0" applyFont="1" applyFill="1"/>
    <xf numFmtId="0" fontId="36" fillId="0" borderId="0" xfId="0" applyFont="1" applyFill="1" applyAlignment="1">
      <alignment horizontal="left"/>
    </xf>
    <xf numFmtId="49" fontId="71" fillId="0" borderId="26" xfId="0" applyNumberFormat="1" applyFont="1" applyFill="1" applyBorder="1" applyAlignment="1">
      <alignment horizontal="left" vertical="center"/>
    </xf>
    <xf numFmtId="49" fontId="66" fillId="0" borderId="47" xfId="0" applyNumberFormat="1" applyFont="1" applyFill="1" applyBorder="1" applyAlignment="1">
      <alignment horizontal="left" vertical="center"/>
    </xf>
    <xf numFmtId="49" fontId="46" fillId="0" borderId="40" xfId="0" applyNumberFormat="1" applyFont="1" applyFill="1" applyBorder="1" applyAlignment="1">
      <alignment horizontal="left" vertical="center"/>
    </xf>
    <xf numFmtId="49" fontId="70" fillId="0" borderId="26" xfId="0" applyNumberFormat="1" applyFont="1" applyFill="1" applyBorder="1" applyAlignment="1">
      <alignment vertical="center"/>
    </xf>
    <xf numFmtId="49" fontId="48" fillId="0" borderId="26" xfId="0" applyNumberFormat="1" applyFont="1" applyFill="1" applyBorder="1" applyAlignment="1">
      <alignment vertical="center"/>
    </xf>
    <xf numFmtId="49" fontId="46" fillId="0" borderId="26" xfId="0" applyNumberFormat="1" applyFont="1" applyFill="1" applyBorder="1" applyAlignment="1">
      <alignment vertical="center"/>
    </xf>
    <xf numFmtId="49" fontId="46" fillId="0" borderId="26" xfId="0" applyNumberFormat="1" applyFont="1" applyFill="1" applyBorder="1" applyAlignment="1">
      <alignment horizontal="left" vertical="center"/>
    </xf>
    <xf numFmtId="49" fontId="71" fillId="0" borderId="28" xfId="0" applyNumberFormat="1" applyFont="1" applyFill="1" applyBorder="1" applyAlignment="1">
      <alignment horizontal="left" vertical="center"/>
    </xf>
    <xf numFmtId="49" fontId="49" fillId="0" borderId="26" xfId="0" applyNumberFormat="1" applyFont="1" applyFill="1" applyBorder="1" applyAlignment="1">
      <alignment vertical="center"/>
    </xf>
    <xf numFmtId="49" fontId="49" fillId="0" borderId="47" xfId="0" applyNumberFormat="1" applyFont="1" applyFill="1" applyBorder="1" applyAlignment="1">
      <alignment vertical="center"/>
    </xf>
    <xf numFmtId="49" fontId="10" fillId="0" borderId="26" xfId="0" applyNumberFormat="1" applyFont="1" applyFill="1" applyBorder="1" applyAlignment="1">
      <alignment vertical="center"/>
    </xf>
    <xf numFmtId="49" fontId="5" fillId="0" borderId="26" xfId="0" applyNumberFormat="1" applyFont="1" applyFill="1" applyBorder="1" applyAlignment="1">
      <alignment vertical="center"/>
    </xf>
    <xf numFmtId="49" fontId="48" fillId="0" borderId="28" xfId="0" applyNumberFormat="1" applyFont="1" applyFill="1" applyBorder="1" applyAlignment="1">
      <alignment vertical="center"/>
    </xf>
    <xf numFmtId="49" fontId="46" fillId="0" borderId="37" xfId="0" applyNumberFormat="1" applyFont="1" applyFill="1" applyBorder="1" applyAlignment="1">
      <alignment vertical="center"/>
    </xf>
    <xf numFmtId="0" fontId="63" fillId="0" borderId="0" xfId="0" applyFont="1" applyFill="1"/>
    <xf numFmtId="0" fontId="17" fillId="0" borderId="0" xfId="0" applyFont="1" applyFill="1" applyAlignment="1">
      <alignment horizontal="center" vertical="top" wrapText="1"/>
    </xf>
    <xf numFmtId="49" fontId="49" fillId="0" borderId="28" xfId="0" applyNumberFormat="1" applyFont="1" applyFill="1" applyBorder="1" applyAlignment="1">
      <alignment horizontal="left" vertical="center"/>
    </xf>
    <xf numFmtId="0" fontId="27" fillId="0" borderId="4" xfId="0" applyFont="1" applyFill="1" applyBorder="1"/>
    <xf numFmtId="49" fontId="49" fillId="0" borderId="28" xfId="0" applyNumberFormat="1" applyFont="1" applyFill="1" applyBorder="1" applyAlignment="1">
      <alignment vertical="center"/>
    </xf>
    <xf numFmtId="0" fontId="50" fillId="0" borderId="35" xfId="0" applyFont="1" applyFill="1" applyBorder="1" applyAlignment="1">
      <alignment horizontal="center" vertical="top"/>
    </xf>
    <xf numFmtId="0" fontId="52" fillId="0" borderId="30" xfId="0" applyFont="1" applyFill="1" applyBorder="1" applyAlignment="1">
      <alignment horizontal="center" vertical="top"/>
    </xf>
    <xf numFmtId="0" fontId="52" fillId="0" borderId="3" xfId="0" applyFont="1" applyFill="1" applyBorder="1" applyAlignment="1">
      <alignment horizontal="center" vertical="top"/>
    </xf>
    <xf numFmtId="0" fontId="52" fillId="0" borderId="35" xfId="0" applyFont="1" applyFill="1" applyBorder="1" applyAlignment="1">
      <alignment horizontal="center" vertical="top"/>
    </xf>
    <xf numFmtId="0" fontId="52" fillId="0" borderId="45" xfId="0" applyFont="1" applyFill="1" applyBorder="1" applyAlignment="1">
      <alignment horizontal="center" vertical="top"/>
    </xf>
    <xf numFmtId="0" fontId="52" fillId="0" borderId="44" xfId="0" applyFont="1" applyFill="1" applyBorder="1" applyAlignment="1">
      <alignment horizontal="center" vertical="top"/>
    </xf>
    <xf numFmtId="0" fontId="40" fillId="0" borderId="4" xfId="0" applyFont="1" applyFill="1" applyBorder="1" applyAlignment="1">
      <alignment horizontal="center" vertical="center"/>
    </xf>
    <xf numFmtId="0" fontId="28" fillId="0" borderId="4" xfId="0" applyFont="1" applyFill="1" applyBorder="1"/>
    <xf numFmtId="49" fontId="70" fillId="0" borderId="46" xfId="0" applyNumberFormat="1" applyFont="1" applyFill="1" applyBorder="1" applyAlignment="1">
      <alignment vertical="center"/>
    </xf>
    <xf numFmtId="0" fontId="60" fillId="0" borderId="42" xfId="0" applyFont="1" applyFill="1" applyBorder="1" applyAlignment="1">
      <alignment horizontal="center" vertical="top"/>
    </xf>
    <xf numFmtId="0" fontId="60" fillId="0" borderId="22" xfId="0" applyFont="1" applyFill="1" applyBorder="1" applyAlignment="1">
      <alignment horizontal="center" vertical="top"/>
    </xf>
    <xf numFmtId="0" fontId="60" fillId="0" borderId="23" xfId="0" applyFont="1" applyFill="1" applyBorder="1" applyAlignment="1">
      <alignment horizontal="center" vertical="top"/>
    </xf>
    <xf numFmtId="0" fontId="49" fillId="0" borderId="42" xfId="0" applyFont="1" applyFill="1" applyBorder="1" applyAlignment="1">
      <alignment horizontal="center" vertical="top"/>
    </xf>
    <xf numFmtId="0" fontId="49" fillId="0" borderId="22" xfId="0" applyFont="1" applyFill="1" applyBorder="1" applyAlignment="1">
      <alignment horizontal="center" vertical="top"/>
    </xf>
    <xf numFmtId="0" fontId="49" fillId="0" borderId="43" xfId="0" applyFont="1" applyFill="1" applyBorder="1" applyAlignment="1">
      <alignment horizontal="center" vertical="top"/>
    </xf>
    <xf numFmtId="0" fontId="49" fillId="0" borderId="24" xfId="0" applyFont="1" applyFill="1" applyBorder="1" applyAlignment="1">
      <alignment horizontal="center" vertical="top"/>
    </xf>
    <xf numFmtId="0" fontId="49" fillId="0" borderId="23" xfId="0" applyFont="1" applyFill="1" applyBorder="1" applyAlignment="1">
      <alignment horizontal="center" vertical="top"/>
    </xf>
    <xf numFmtId="0" fontId="60" fillId="0" borderId="24" xfId="0" applyFont="1" applyFill="1" applyBorder="1" applyAlignment="1">
      <alignment horizontal="center" vertical="top"/>
    </xf>
    <xf numFmtId="0" fontId="60" fillId="0" borderId="43" xfId="0" applyFont="1" applyFill="1" applyBorder="1" applyAlignment="1">
      <alignment horizontal="center" vertical="top"/>
    </xf>
    <xf numFmtId="0" fontId="52" fillId="0" borderId="42" xfId="0" applyFont="1" applyFill="1" applyBorder="1" applyAlignment="1">
      <alignment horizontal="center" vertical="top"/>
    </xf>
    <xf numFmtId="0" fontId="52" fillId="0" borderId="22" xfId="0" applyFont="1" applyFill="1" applyBorder="1" applyAlignment="1">
      <alignment horizontal="center" vertical="top"/>
    </xf>
    <xf numFmtId="0" fontId="52" fillId="0" borderId="43" xfId="0" applyFont="1" applyFill="1" applyBorder="1" applyAlignment="1">
      <alignment horizontal="center" vertical="top"/>
    </xf>
    <xf numFmtId="49" fontId="48" fillId="0" borderId="47" xfId="0" applyNumberFormat="1" applyFont="1" applyFill="1" applyBorder="1" applyAlignment="1">
      <alignment horizontal="left" vertical="center"/>
    </xf>
    <xf numFmtId="49" fontId="66" fillId="0" borderId="28" xfId="0" applyNumberFormat="1" applyFont="1" applyFill="1" applyBorder="1" applyAlignment="1">
      <alignment horizontal="left" vertical="center"/>
    </xf>
    <xf numFmtId="49" fontId="48" fillId="0" borderId="46" xfId="0" applyNumberFormat="1" applyFont="1" applyFill="1" applyBorder="1" applyAlignment="1">
      <alignment horizontal="left"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0" fillId="0" borderId="45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top" wrapText="1"/>
    </xf>
    <xf numFmtId="49" fontId="48" fillId="0" borderId="26" xfId="0" applyNumberFormat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top"/>
    </xf>
    <xf numFmtId="0" fontId="50" fillId="0" borderId="22" xfId="0" applyFont="1" applyFill="1" applyBorder="1" applyAlignment="1">
      <alignment horizontal="center" vertical="top"/>
    </xf>
    <xf numFmtId="0" fontId="50" fillId="0" borderId="4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wrapText="1"/>
    </xf>
    <xf numFmtId="0" fontId="50" fillId="0" borderId="5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46" fillId="0" borderId="42" xfId="0" applyFont="1" applyFill="1" applyBorder="1" applyAlignment="1">
      <alignment horizontal="center" vertical="center"/>
    </xf>
    <xf numFmtId="0" fontId="46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left" vertical="top" wrapText="1"/>
    </xf>
    <xf numFmtId="0" fontId="52" fillId="0" borderId="2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72" fillId="0" borderId="31" xfId="0" applyFont="1" applyFill="1" applyBorder="1" applyAlignment="1">
      <alignment horizontal="center" vertical="center"/>
    </xf>
    <xf numFmtId="0" fontId="72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44" xfId="0" applyFont="1" applyFill="1" applyBorder="1" applyAlignment="1">
      <alignment horizontal="center" vertical="center"/>
    </xf>
    <xf numFmtId="0" fontId="50" fillId="0" borderId="35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0" fillId="0" borderId="43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horizontal="center" vertical="center"/>
    </xf>
    <xf numFmtId="0" fontId="50" fillId="0" borderId="24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50" fillId="0" borderId="23" xfId="0" applyFont="1" applyFill="1" applyBorder="1" applyAlignment="1">
      <alignment horizontal="center" vertical="center"/>
    </xf>
    <xf numFmtId="0" fontId="67" fillId="0" borderId="30" xfId="0" applyFont="1" applyFill="1" applyBorder="1" applyAlignment="1">
      <alignment horizontal="center" vertical="center"/>
    </xf>
    <xf numFmtId="0" fontId="67" fillId="0" borderId="44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top"/>
    </xf>
    <xf numFmtId="0" fontId="50" fillId="0" borderId="44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0" fillId="0" borderId="30" xfId="0" applyFont="1" applyFill="1" applyBorder="1" applyAlignment="1">
      <alignment horizontal="center" vertical="top"/>
    </xf>
    <xf numFmtId="0" fontId="50" fillId="0" borderId="44" xfId="0" applyFont="1" applyFill="1" applyBorder="1" applyAlignment="1">
      <alignment horizontal="center" vertical="center"/>
    </xf>
    <xf numFmtId="0" fontId="50" fillId="0" borderId="30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72" fillId="0" borderId="33" xfId="0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center" vertical="center"/>
    </xf>
    <xf numFmtId="0" fontId="67" fillId="0" borderId="35" xfId="0" applyFont="1" applyFill="1" applyBorder="1" applyAlignment="1">
      <alignment horizontal="center" vertical="center"/>
    </xf>
    <xf numFmtId="0" fontId="67" fillId="0" borderId="4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horizontal="center" vertical="top"/>
    </xf>
    <xf numFmtId="0" fontId="50" fillId="0" borderId="5" xfId="0" applyFont="1" applyFill="1" applyBorder="1" applyAlignment="1">
      <alignment horizontal="center" vertical="top"/>
    </xf>
    <xf numFmtId="0" fontId="50" fillId="0" borderId="27" xfId="0" applyFont="1" applyFill="1" applyBorder="1" applyAlignment="1">
      <alignment horizontal="center" vertical="top"/>
    </xf>
    <xf numFmtId="0" fontId="50" fillId="0" borderId="6" xfId="0" applyFont="1" applyFill="1" applyBorder="1" applyAlignment="1">
      <alignment horizontal="center" vertical="top"/>
    </xf>
    <xf numFmtId="0" fontId="50" fillId="0" borderId="45" xfId="0" applyFont="1" applyFill="1" applyBorder="1" applyAlignment="1">
      <alignment horizontal="center" vertical="top"/>
    </xf>
    <xf numFmtId="49" fontId="67" fillId="0" borderId="15" xfId="0" applyNumberFormat="1" applyFont="1" applyFill="1" applyBorder="1" applyAlignment="1">
      <alignment horizontal="center" vertical="center" wrapText="1"/>
    </xf>
    <xf numFmtId="49" fontId="67" fillId="0" borderId="8" xfId="0" applyNumberFormat="1" applyFont="1" applyFill="1" applyBorder="1" applyAlignment="1">
      <alignment horizontal="center" vertical="center" wrapText="1"/>
    </xf>
    <xf numFmtId="49" fontId="67" fillId="0" borderId="16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top" wrapText="1"/>
    </xf>
    <xf numFmtId="0" fontId="5" fillId="0" borderId="58" xfId="0" applyFont="1" applyFill="1" applyBorder="1" applyAlignment="1">
      <alignment horizontal="left" vertical="top" wrapText="1"/>
    </xf>
    <xf numFmtId="0" fontId="5" fillId="0" borderId="59" xfId="0" applyFont="1" applyFill="1" applyBorder="1" applyAlignment="1">
      <alignment horizontal="left" vertical="top" wrapText="1"/>
    </xf>
    <xf numFmtId="0" fontId="5" fillId="0" borderId="71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72" xfId="0" applyFont="1" applyFill="1" applyBorder="1" applyAlignment="1">
      <alignment horizontal="left" vertical="top" wrapText="1"/>
    </xf>
    <xf numFmtId="0" fontId="5" fillId="0" borderId="70" xfId="0" applyFont="1" applyFill="1" applyBorder="1" applyAlignment="1">
      <alignment horizontal="left" vertical="top" wrapText="1"/>
    </xf>
    <xf numFmtId="0" fontId="5" fillId="0" borderId="74" xfId="0" applyFont="1" applyFill="1" applyBorder="1" applyAlignment="1">
      <alignment horizontal="left" vertical="top" wrapText="1"/>
    </xf>
    <xf numFmtId="0" fontId="5" fillId="0" borderId="75" xfId="0" applyFont="1" applyFill="1" applyBorder="1" applyAlignment="1">
      <alignment horizontal="left" vertical="top" wrapText="1"/>
    </xf>
    <xf numFmtId="0" fontId="5" fillId="0" borderId="71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 wrapText="1"/>
    </xf>
    <xf numFmtId="0" fontId="50" fillId="0" borderId="51" xfId="0" applyFont="1" applyFill="1" applyBorder="1" applyAlignment="1">
      <alignment horizontal="center" vertical="center"/>
    </xf>
    <xf numFmtId="0" fontId="50" fillId="0" borderId="52" xfId="0" applyFont="1" applyFill="1" applyBorder="1" applyAlignment="1">
      <alignment horizontal="center" vertical="center"/>
    </xf>
    <xf numFmtId="0" fontId="50" fillId="0" borderId="53" xfId="0" applyFont="1" applyFill="1" applyBorder="1" applyAlignment="1">
      <alignment horizontal="center" vertical="center"/>
    </xf>
    <xf numFmtId="0" fontId="50" fillId="0" borderId="25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0" borderId="73" xfId="0" applyFont="1" applyFill="1" applyBorder="1" applyAlignment="1">
      <alignment horizontal="center" vertical="center"/>
    </xf>
    <xf numFmtId="0" fontId="50" fillId="0" borderId="70" xfId="0" applyFont="1" applyFill="1" applyBorder="1" applyAlignment="1">
      <alignment horizontal="center" vertical="center"/>
    </xf>
    <xf numFmtId="0" fontId="50" fillId="0" borderId="74" xfId="0" applyFont="1" applyFill="1" applyBorder="1" applyAlignment="1">
      <alignment horizontal="center" vertical="center"/>
    </xf>
    <xf numFmtId="0" fontId="50" fillId="0" borderId="7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0" fillId="0" borderId="2" xfId="0" applyNumberFormat="1" applyFont="1" applyFill="1" applyBorder="1" applyAlignment="1">
      <alignment horizontal="center" vertical="center" wrapText="1"/>
    </xf>
    <xf numFmtId="49" fontId="50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7" fillId="0" borderId="51" xfId="0" applyFont="1" applyFill="1" applyBorder="1" applyAlignment="1">
      <alignment horizontal="left" vertical="center" wrapText="1"/>
    </xf>
    <xf numFmtId="0" fontId="67" fillId="0" borderId="52" xfId="0" applyFont="1" applyFill="1" applyBorder="1" applyAlignment="1">
      <alignment horizontal="left" vertical="center" wrapText="1"/>
    </xf>
    <xf numFmtId="0" fontId="67" fillId="0" borderId="53" xfId="0" applyFont="1" applyFill="1" applyBorder="1" applyAlignment="1">
      <alignment horizontal="left" vertical="center" wrapText="1"/>
    </xf>
    <xf numFmtId="0" fontId="67" fillId="0" borderId="54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 wrapText="1"/>
    </xf>
    <xf numFmtId="0" fontId="67" fillId="0" borderId="66" xfId="0" applyFont="1" applyFill="1" applyBorder="1" applyAlignment="1">
      <alignment horizontal="left" vertical="center" wrapText="1"/>
    </xf>
    <xf numFmtId="0" fontId="67" fillId="0" borderId="5" xfId="0" applyFont="1" applyFill="1" applyBorder="1" applyAlignment="1">
      <alignment horizontal="left" vertical="center" wrapText="1"/>
    </xf>
    <xf numFmtId="0" fontId="67" fillId="0" borderId="2" xfId="0" applyFont="1" applyFill="1" applyBorder="1" applyAlignment="1">
      <alignment horizontal="left" vertical="center" wrapText="1"/>
    </xf>
    <xf numFmtId="0" fontId="67" fillId="0" borderId="6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7" fillId="0" borderId="8" xfId="0" applyFont="1" applyFill="1" applyBorder="1" applyAlignment="1">
      <alignment horizontal="center" vertical="center"/>
    </xf>
    <xf numFmtId="0" fontId="67" fillId="0" borderId="16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vertical="center" wrapText="1"/>
    </xf>
    <xf numFmtId="0" fontId="67" fillId="0" borderId="8" xfId="0" applyFont="1" applyFill="1" applyBorder="1" applyAlignment="1">
      <alignment vertical="center" wrapText="1"/>
    </xf>
    <xf numFmtId="0" fontId="67" fillId="0" borderId="16" xfId="0" applyFont="1" applyFill="1" applyBorder="1" applyAlignment="1">
      <alignment vertical="center" wrapText="1"/>
    </xf>
    <xf numFmtId="0" fontId="67" fillId="0" borderId="45" xfId="0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center" vertical="center"/>
    </xf>
    <xf numFmtId="0" fontId="72" fillId="0" borderId="38" xfId="0" applyNumberFormat="1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" fontId="5" fillId="0" borderId="60" xfId="0" applyNumberFormat="1" applyFont="1" applyFill="1" applyBorder="1" applyAlignment="1">
      <alignment horizontal="center" vertical="center"/>
    </xf>
    <xf numFmtId="1" fontId="5" fillId="0" borderId="61" xfId="0" applyNumberFormat="1" applyFont="1" applyFill="1" applyBorder="1" applyAlignment="1">
      <alignment horizontal="center" vertical="center"/>
    </xf>
    <xf numFmtId="1" fontId="5" fillId="0" borderId="65" xfId="0" applyNumberFormat="1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63" xfId="0" applyNumberFormat="1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left" vertical="center" wrapText="1"/>
    </xf>
    <xf numFmtId="0" fontId="50" fillId="0" borderId="2" xfId="0" applyFont="1" applyFill="1" applyBorder="1" applyAlignment="1">
      <alignment horizontal="left" vertical="center" wrapText="1"/>
    </xf>
    <xf numFmtId="0" fontId="50" fillId="0" borderId="6" xfId="0" applyFont="1" applyFill="1" applyBorder="1" applyAlignment="1">
      <alignment horizontal="left" vertical="center" wrapText="1"/>
    </xf>
    <xf numFmtId="0" fontId="50" fillId="0" borderId="5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50" fillId="0" borderId="3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0" fillId="0" borderId="45" xfId="0" applyFont="1" applyFill="1" applyBorder="1" applyAlignment="1">
      <alignment horizontal="center" vertical="top"/>
    </xf>
    <xf numFmtId="0" fontId="50" fillId="0" borderId="3" xfId="0" applyFont="1" applyFill="1" applyBorder="1" applyAlignment="1">
      <alignment horizontal="center" vertical="top"/>
    </xf>
    <xf numFmtId="0" fontId="50" fillId="0" borderId="42" xfId="0" applyFont="1" applyFill="1" applyBorder="1" applyAlignment="1">
      <alignment horizontal="center" vertical="top"/>
    </xf>
    <xf numFmtId="0" fontId="50" fillId="0" borderId="22" xfId="0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50" fillId="0" borderId="3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15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50" fillId="0" borderId="27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0" fontId="50" fillId="0" borderId="6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2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textRotation="90"/>
    </xf>
    <xf numFmtId="0" fontId="5" fillId="0" borderId="43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center" vertical="center" textRotation="90"/>
    </xf>
    <xf numFmtId="0" fontId="50" fillId="0" borderId="5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50" fillId="0" borderId="15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left" vertical="center" wrapText="1"/>
    </xf>
    <xf numFmtId="0" fontId="50" fillId="0" borderId="8" xfId="0" applyFont="1" applyFill="1" applyBorder="1" applyAlignment="1">
      <alignment horizontal="left" vertical="center" wrapText="1"/>
    </xf>
    <xf numFmtId="0" fontId="50" fillId="0" borderId="16" xfId="0" applyFont="1" applyFill="1" applyBorder="1" applyAlignment="1">
      <alignment horizontal="left" vertical="center" wrapText="1"/>
    </xf>
    <xf numFmtId="0" fontId="50" fillId="0" borderId="45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textRotation="90"/>
    </xf>
    <xf numFmtId="0" fontId="5" fillId="0" borderId="27" xfId="0" applyFont="1" applyFill="1" applyBorder="1" applyAlignment="1">
      <alignment horizontal="center" vertical="center" textRotation="90"/>
    </xf>
    <xf numFmtId="0" fontId="5" fillId="0" borderId="29" xfId="0" applyFont="1" applyFill="1" applyBorder="1" applyAlignment="1">
      <alignment horizontal="center" vertical="center" textRotation="90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top"/>
    </xf>
    <xf numFmtId="0" fontId="21" fillId="0" borderId="38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top"/>
    </xf>
    <xf numFmtId="0" fontId="10" fillId="0" borderId="33" xfId="0" applyFont="1" applyFill="1" applyBorder="1" applyAlignment="1">
      <alignment horizontal="center" vertical="top"/>
    </xf>
    <xf numFmtId="0" fontId="50" fillId="0" borderId="5" xfId="0" applyFont="1" applyFill="1" applyBorder="1" applyAlignment="1">
      <alignment horizontal="center" vertical="top"/>
    </xf>
    <xf numFmtId="0" fontId="50" fillId="0" borderId="2" xfId="0" applyFont="1" applyFill="1" applyBorder="1" applyAlignment="1">
      <alignment horizontal="center" vertical="top"/>
    </xf>
    <xf numFmtId="0" fontId="50" fillId="0" borderId="6" xfId="0" applyFont="1" applyFill="1" applyBorder="1" applyAlignment="1">
      <alignment horizontal="center" vertical="top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4" xfId="0" applyFont="1" applyFill="1" applyBorder="1" applyAlignment="1">
      <alignment horizontal="left" vertical="top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0" fillId="0" borderId="27" xfId="0" applyFont="1" applyFill="1" applyBorder="1" applyAlignment="1">
      <alignment horizontal="center" vertical="top"/>
    </xf>
    <xf numFmtId="0" fontId="52" fillId="0" borderId="3" xfId="0" applyFont="1" applyFill="1" applyBorder="1" applyAlignment="1">
      <alignment horizontal="center" vertical="center"/>
    </xf>
    <xf numFmtId="0" fontId="52" fillId="0" borderId="44" xfId="0" applyFont="1" applyFill="1" applyBorder="1" applyAlignment="1">
      <alignment horizontal="center" vertical="center"/>
    </xf>
    <xf numFmtId="0" fontId="50" fillId="0" borderId="43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5" fillId="0" borderId="4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4" xfId="0" applyFont="1" applyFill="1" applyBorder="1" applyAlignment="1">
      <alignment horizontal="left" vertical="top" wrapText="1"/>
    </xf>
    <xf numFmtId="0" fontId="50" fillId="0" borderId="45" xfId="0" applyFont="1" applyFill="1" applyBorder="1" applyAlignment="1">
      <alignment horizontal="left" vertical="center" wrapText="1"/>
    </xf>
    <xf numFmtId="0" fontId="50" fillId="0" borderId="3" xfId="0" applyFont="1" applyFill="1" applyBorder="1" applyAlignment="1">
      <alignment horizontal="left" vertical="center" wrapText="1"/>
    </xf>
    <xf numFmtId="0" fontId="50" fillId="0" borderId="44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  <xf numFmtId="0" fontId="72" fillId="0" borderId="31" xfId="0" applyFont="1" applyFill="1" applyBorder="1" applyAlignment="1">
      <alignment horizontal="center" vertical="center"/>
    </xf>
    <xf numFmtId="0" fontId="72" fillId="0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72" fillId="0" borderId="3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72" fillId="0" borderId="34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67" fillId="0" borderId="3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67" fillId="0" borderId="31" xfId="0" applyFont="1" applyFill="1" applyBorder="1" applyAlignment="1">
      <alignment horizontal="center" vertical="center" wrapText="1"/>
    </xf>
    <xf numFmtId="0" fontId="67" fillId="0" borderId="32" xfId="0" applyFont="1" applyFill="1" applyBorder="1" applyAlignment="1">
      <alignment horizontal="center" vertical="center" wrapText="1"/>
    </xf>
    <xf numFmtId="0" fontId="67" fillId="0" borderId="33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left" vertical="top" wrapText="1"/>
    </xf>
    <xf numFmtId="0" fontId="10" fillId="0" borderId="58" xfId="0" applyFont="1" applyFill="1" applyBorder="1" applyAlignment="1">
      <alignment horizontal="left" vertical="top" wrapText="1"/>
    </xf>
    <xf numFmtId="0" fontId="10" fillId="0" borderId="59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5" fillId="0" borderId="75" xfId="0" applyFont="1" applyFill="1" applyBorder="1" applyAlignment="1">
      <alignment horizontal="left" vertical="center"/>
    </xf>
    <xf numFmtId="16" fontId="5" fillId="0" borderId="18" xfId="0" applyNumberFormat="1" applyFont="1" applyFill="1" applyBorder="1" applyAlignment="1">
      <alignment horizontal="center" vertical="center" wrapText="1"/>
    </xf>
    <xf numFmtId="16" fontId="5" fillId="0" borderId="20" xfId="0" applyNumberFormat="1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67" fillId="0" borderId="45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67" fillId="0" borderId="4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justify" wrapText="1"/>
    </xf>
    <xf numFmtId="0" fontId="5" fillId="0" borderId="18" xfId="0" applyFont="1" applyFill="1" applyBorder="1" applyAlignment="1">
      <alignment horizontal="center" vertical="justify" wrapText="1"/>
    </xf>
    <xf numFmtId="0" fontId="5" fillId="0" borderId="19" xfId="0" applyFont="1" applyFill="1" applyBorder="1" applyAlignment="1">
      <alignment horizontal="center" vertical="justify" wrapText="1"/>
    </xf>
    <xf numFmtId="0" fontId="5" fillId="0" borderId="6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68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50" fillId="0" borderId="30" xfId="0" applyFont="1" applyFill="1" applyBorder="1" applyAlignment="1">
      <alignment horizontal="center" vertical="top"/>
    </xf>
    <xf numFmtId="0" fontId="5" fillId="0" borderId="4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textRotation="90"/>
    </xf>
    <xf numFmtId="0" fontId="10" fillId="0" borderId="43" xfId="0" applyFont="1" applyFill="1" applyBorder="1" applyAlignment="1">
      <alignment horizontal="center" textRotation="90"/>
    </xf>
    <xf numFmtId="0" fontId="10" fillId="0" borderId="5" xfId="0" applyFont="1" applyFill="1" applyBorder="1" applyAlignment="1">
      <alignment horizontal="center" textRotation="90"/>
    </xf>
    <xf numFmtId="0" fontId="10" fillId="0" borderId="6" xfId="0" applyFont="1" applyFill="1" applyBorder="1" applyAlignment="1">
      <alignment horizontal="center" textRotation="90"/>
    </xf>
    <xf numFmtId="0" fontId="10" fillId="0" borderId="15" xfId="0" applyFont="1" applyFill="1" applyBorder="1" applyAlignment="1">
      <alignment horizontal="center" textRotation="90"/>
    </xf>
    <xf numFmtId="0" fontId="10" fillId="0" borderId="16" xfId="0" applyFont="1" applyFill="1" applyBorder="1" applyAlignment="1">
      <alignment horizontal="center" textRotation="90"/>
    </xf>
    <xf numFmtId="0" fontId="2" fillId="0" borderId="2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0" fillId="0" borderId="4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textRotation="90"/>
    </xf>
    <xf numFmtId="0" fontId="10" fillId="0" borderId="22" xfId="0" applyFont="1" applyFill="1" applyBorder="1" applyAlignment="1">
      <alignment horizontal="center" textRotation="90"/>
    </xf>
    <xf numFmtId="0" fontId="10" fillId="0" borderId="27" xfId="0" applyFont="1" applyFill="1" applyBorder="1" applyAlignment="1">
      <alignment horizontal="center" textRotation="90"/>
    </xf>
    <xf numFmtId="0" fontId="10" fillId="0" borderId="2" xfId="0" applyFont="1" applyFill="1" applyBorder="1" applyAlignment="1">
      <alignment horizontal="center" textRotation="90"/>
    </xf>
    <xf numFmtId="0" fontId="10" fillId="0" borderId="29" xfId="0" applyFont="1" applyFill="1" applyBorder="1" applyAlignment="1">
      <alignment horizontal="center" textRotation="90"/>
    </xf>
    <xf numFmtId="0" fontId="10" fillId="0" borderId="8" xfId="0" applyFont="1" applyFill="1" applyBorder="1" applyAlignment="1">
      <alignment horizontal="center" textRotation="90"/>
    </xf>
    <xf numFmtId="0" fontId="5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top"/>
    </xf>
    <xf numFmtId="0" fontId="50" fillId="0" borderId="24" xfId="0" applyFont="1" applyFill="1" applyBorder="1" applyAlignment="1">
      <alignment horizontal="center" vertical="top"/>
    </xf>
    <xf numFmtId="0" fontId="5" fillId="0" borderId="4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top"/>
    </xf>
    <xf numFmtId="0" fontId="5" fillId="0" borderId="35" xfId="0" applyFont="1" applyFill="1" applyBorder="1" applyAlignment="1">
      <alignment horizontal="center" vertical="top"/>
    </xf>
    <xf numFmtId="0" fontId="67" fillId="0" borderId="30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49" fontId="50" fillId="0" borderId="5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47" fillId="0" borderId="31" xfId="0" applyFont="1" applyFill="1" applyBorder="1" applyAlignment="1">
      <alignment horizontal="center" vertical="center"/>
    </xf>
    <xf numFmtId="0" fontId="47" fillId="0" borderId="32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top"/>
    </xf>
    <xf numFmtId="0" fontId="2" fillId="0" borderId="35" xfId="0" applyFont="1" applyFill="1" applyBorder="1" applyAlignment="1">
      <alignment horizontal="center" vertical="top"/>
    </xf>
    <xf numFmtId="0" fontId="5" fillId="0" borderId="27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67" fillId="0" borderId="30" xfId="0" applyFont="1" applyFill="1" applyBorder="1" applyAlignment="1">
      <alignment horizontal="center" vertical="center"/>
    </xf>
    <xf numFmtId="0" fontId="67" fillId="0" borderId="44" xfId="0" applyFont="1" applyFill="1" applyBorder="1" applyAlignment="1">
      <alignment horizontal="center" vertical="center"/>
    </xf>
    <xf numFmtId="0" fontId="47" fillId="0" borderId="31" xfId="0" applyFont="1" applyFill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7" fillId="0" borderId="3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vertical="justify" wrapText="1"/>
    </xf>
    <xf numFmtId="0" fontId="10" fillId="0" borderId="32" xfId="0" applyFont="1" applyFill="1" applyBorder="1" applyAlignment="1">
      <alignment vertical="justify" wrapText="1"/>
    </xf>
    <xf numFmtId="0" fontId="10" fillId="0" borderId="33" xfId="0" applyFont="1" applyFill="1" applyBorder="1" applyAlignment="1">
      <alignment vertical="justify" wrapText="1"/>
    </xf>
    <xf numFmtId="0" fontId="2" fillId="0" borderId="24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left" textRotation="90"/>
    </xf>
    <xf numFmtId="0" fontId="5" fillId="0" borderId="8" xfId="0" applyFont="1" applyFill="1" applyBorder="1" applyAlignment="1">
      <alignment horizontal="left" textRotation="90"/>
    </xf>
    <xf numFmtId="0" fontId="5" fillId="0" borderId="43" xfId="0" applyFont="1" applyFill="1" applyBorder="1" applyAlignment="1">
      <alignment horizontal="left" textRotation="90"/>
    </xf>
    <xf numFmtId="0" fontId="5" fillId="0" borderId="16" xfId="0" applyFont="1" applyFill="1" applyBorder="1" applyAlignment="1">
      <alignment horizontal="left" textRotation="90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textRotation="90"/>
    </xf>
    <xf numFmtId="0" fontId="5" fillId="0" borderId="15" xfId="0" applyFont="1" applyFill="1" applyBorder="1" applyAlignment="1">
      <alignment horizontal="left" textRotation="90"/>
    </xf>
    <xf numFmtId="0" fontId="50" fillId="0" borderId="24" xfId="0" applyFont="1" applyFill="1" applyBorder="1" applyAlignment="1">
      <alignment horizontal="center" vertical="center"/>
    </xf>
    <xf numFmtId="0" fontId="50" fillId="0" borderId="23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/>
    </xf>
    <xf numFmtId="0" fontId="10" fillId="0" borderId="33" xfId="0" applyFont="1" applyFill="1" applyBorder="1" applyAlignment="1">
      <alignment horizontal="left" vertical="top"/>
    </xf>
    <xf numFmtId="0" fontId="50" fillId="0" borderId="4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textRotation="90"/>
    </xf>
    <xf numFmtId="0" fontId="5" fillId="0" borderId="35" xfId="0" applyFont="1" applyFill="1" applyBorder="1" applyAlignment="1">
      <alignment horizontal="center" vertical="center" textRotation="90"/>
    </xf>
    <xf numFmtId="0" fontId="5" fillId="0" borderId="30" xfId="0" applyFont="1" applyFill="1" applyBorder="1" applyAlignment="1">
      <alignment horizontal="center" vertical="center" textRotation="90"/>
    </xf>
    <xf numFmtId="0" fontId="52" fillId="0" borderId="5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49" fontId="48" fillId="0" borderId="26" xfId="0" applyNumberFormat="1" applyFont="1" applyFill="1" applyBorder="1" applyAlignment="1">
      <alignment horizontal="left" vertical="center"/>
    </xf>
    <xf numFmtId="49" fontId="48" fillId="0" borderId="28" xfId="0" applyNumberFormat="1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center" vertical="center"/>
    </xf>
    <xf numFmtId="49" fontId="50" fillId="0" borderId="15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top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49" fontId="5" fillId="0" borderId="51" xfId="0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5" fillId="0" borderId="29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2" fillId="0" borderId="8" xfId="0" applyFont="1" applyFill="1" applyBorder="1" applyAlignment="1">
      <alignment horizontal="center" vertical="center"/>
    </xf>
    <xf numFmtId="0" fontId="52" fillId="0" borderId="16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 wrapText="1"/>
    </xf>
    <xf numFmtId="0" fontId="48" fillId="0" borderId="4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 vertical="top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5" fillId="0" borderId="71" xfId="0" applyNumberFormat="1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7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17" fillId="0" borderId="52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73" xfId="0" applyFont="1" applyFill="1" applyBorder="1" applyAlignment="1">
      <alignment horizontal="left" vertical="top" wrapText="1"/>
    </xf>
    <xf numFmtId="0" fontId="65" fillId="0" borderId="52" xfId="0" applyFont="1" applyFill="1" applyBorder="1" applyAlignment="1">
      <alignment horizontal="center" vertical="top" wrapText="1"/>
    </xf>
    <xf numFmtId="0" fontId="17" fillId="0" borderId="52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/>
    </xf>
    <xf numFmtId="0" fontId="65" fillId="0" borderId="52" xfId="0" applyFont="1" applyFill="1" applyBorder="1" applyAlignment="1">
      <alignment horizontal="center" vertical="top"/>
    </xf>
    <xf numFmtId="0" fontId="20" fillId="0" borderId="5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center" textRotation="90"/>
    </xf>
    <xf numFmtId="0" fontId="10" fillId="0" borderId="43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15" xfId="0" applyFont="1" applyFill="1" applyBorder="1" applyAlignment="1">
      <alignment horizontal="center" vertical="center" textRotation="90"/>
    </xf>
    <xf numFmtId="0" fontId="10" fillId="0" borderId="16" xfId="0" applyFont="1" applyFill="1" applyBorder="1" applyAlignment="1">
      <alignment horizontal="center" vertical="center" textRotation="90"/>
    </xf>
    <xf numFmtId="0" fontId="10" fillId="0" borderId="24" xfId="0" applyFont="1" applyFill="1" applyBorder="1" applyAlignment="1">
      <alignment horizontal="center" vertical="center" textRotation="90"/>
    </xf>
    <xf numFmtId="0" fontId="10" fillId="0" borderId="22" xfId="0" applyFont="1" applyFill="1" applyBorder="1" applyAlignment="1">
      <alignment horizontal="center" vertical="center" textRotation="90"/>
    </xf>
    <xf numFmtId="0" fontId="10" fillId="0" borderId="27" xfId="0" applyFont="1" applyFill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center" vertical="center" textRotation="90"/>
    </xf>
    <xf numFmtId="0" fontId="10" fillId="0" borderId="29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49" fontId="5" fillId="0" borderId="5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66" xfId="0" applyNumberFormat="1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left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49" fontId="50" fillId="0" borderId="22" xfId="0" applyNumberFormat="1" applyFont="1" applyFill="1" applyBorder="1" applyAlignment="1">
      <alignment horizontal="center" vertical="center" wrapText="1"/>
    </xf>
    <xf numFmtId="49" fontId="50" fillId="0" borderId="43" xfId="0" applyNumberFormat="1" applyFont="1" applyFill="1" applyBorder="1" applyAlignment="1">
      <alignment horizontal="center" vertical="center" wrapText="1"/>
    </xf>
    <xf numFmtId="1" fontId="5" fillId="0" borderId="67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66" xfId="0" applyNumberFormat="1" applyFont="1" applyFill="1" applyBorder="1" applyAlignment="1">
      <alignment horizontal="center" vertical="center"/>
    </xf>
    <xf numFmtId="49" fontId="5" fillId="0" borderId="52" xfId="0" applyNumberFormat="1" applyFont="1" applyFill="1" applyBorder="1" applyAlignment="1">
      <alignment horizontal="center" vertical="center" wrapText="1"/>
    </xf>
    <xf numFmtId="49" fontId="5" fillId="0" borderId="53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6" fillId="0" borderId="42" xfId="0" applyFont="1" applyFill="1" applyBorder="1" applyAlignment="1">
      <alignment horizontal="center" vertical="center"/>
    </xf>
    <xf numFmtId="0" fontId="46" fillId="0" borderId="4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left" vertical="center" wrapText="1"/>
    </xf>
    <xf numFmtId="0" fontId="68" fillId="0" borderId="2" xfId="0" applyFont="1" applyFill="1" applyBorder="1" applyAlignment="1">
      <alignment horizontal="left" vertical="center" wrapText="1"/>
    </xf>
    <xf numFmtId="0" fontId="68" fillId="0" borderId="6" xfId="0" applyFont="1" applyFill="1" applyBorder="1" applyAlignment="1">
      <alignment horizontal="left" vertical="center" wrapText="1"/>
    </xf>
    <xf numFmtId="0" fontId="68" fillId="0" borderId="45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8" fillId="0" borderId="44" xfId="0" applyFont="1" applyFill="1" applyBorder="1" applyAlignment="1">
      <alignment horizontal="left" vertical="center" wrapText="1"/>
    </xf>
    <xf numFmtId="49" fontId="50" fillId="0" borderId="45" xfId="0" applyNumberFormat="1" applyFont="1" applyFill="1" applyBorder="1" applyAlignment="1">
      <alignment horizontal="center" vertical="center" wrapText="1"/>
    </xf>
    <xf numFmtId="49" fontId="50" fillId="0" borderId="3" xfId="0" applyNumberFormat="1" applyFont="1" applyFill="1" applyBorder="1" applyAlignment="1">
      <alignment horizontal="center" vertical="center" wrapText="1"/>
    </xf>
    <xf numFmtId="49" fontId="50" fillId="0" borderId="44" xfId="0" applyNumberFormat="1" applyFont="1" applyFill="1" applyBorder="1" applyAlignment="1">
      <alignment horizontal="center" vertical="center" wrapText="1"/>
    </xf>
    <xf numFmtId="0" fontId="67" fillId="0" borderId="27" xfId="0" applyFont="1" applyFill="1" applyBorder="1" applyAlignment="1">
      <alignment horizontal="left" vertical="center" wrapText="1"/>
    </xf>
    <xf numFmtId="0" fontId="67" fillId="0" borderId="42" xfId="0" applyFont="1" applyFill="1" applyBorder="1" applyAlignment="1">
      <alignment horizontal="left" vertical="center" wrapText="1"/>
    </xf>
    <xf numFmtId="0" fontId="67" fillId="0" borderId="22" xfId="0" applyFont="1" applyFill="1" applyBorder="1" applyAlignment="1">
      <alignment horizontal="left" vertical="center" wrapText="1"/>
    </xf>
    <xf numFmtId="0" fontId="67" fillId="0" borderId="43" xfId="0" applyFont="1" applyFill="1" applyBorder="1" applyAlignment="1">
      <alignment horizontal="left" vertical="center" wrapText="1"/>
    </xf>
    <xf numFmtId="0" fontId="67" fillId="0" borderId="45" xfId="0" applyFont="1" applyFill="1" applyBorder="1" applyAlignment="1">
      <alignment horizontal="left" vertical="center" wrapText="1"/>
    </xf>
    <xf numFmtId="0" fontId="67" fillId="0" borderId="3" xfId="0" applyFont="1" applyFill="1" applyBorder="1" applyAlignment="1">
      <alignment horizontal="left" vertical="center" wrapText="1"/>
    </xf>
    <xf numFmtId="0" fontId="67" fillId="0" borderId="44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horizontal="left" vertical="center" wrapText="1"/>
    </xf>
    <xf numFmtId="0" fontId="67" fillId="0" borderId="5" xfId="0" applyFont="1" applyFill="1" applyBorder="1" applyAlignment="1">
      <alignment vertical="center" wrapText="1"/>
    </xf>
    <xf numFmtId="0" fontId="67" fillId="0" borderId="2" xfId="0" applyFont="1" applyFill="1" applyBorder="1" applyAlignment="1">
      <alignment vertical="center" wrapText="1"/>
    </xf>
    <xf numFmtId="0" fontId="67" fillId="0" borderId="14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/>
    </xf>
    <xf numFmtId="0" fontId="50" fillId="0" borderId="71" xfId="0" applyFont="1" applyFill="1" applyBorder="1" applyAlignment="1">
      <alignment horizontal="center" vertical="center"/>
    </xf>
    <xf numFmtId="0" fontId="50" fillId="0" borderId="57" xfId="0" applyFont="1" applyFill="1" applyBorder="1" applyAlignment="1">
      <alignment horizontal="center" vertical="center"/>
    </xf>
    <xf numFmtId="0" fontId="50" fillId="0" borderId="72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left" vertical="center" wrapText="1"/>
    </xf>
    <xf numFmtId="0" fontId="67" fillId="0" borderId="8" xfId="0" applyFont="1" applyFill="1" applyBorder="1" applyAlignment="1">
      <alignment horizontal="left" vertical="center" wrapText="1"/>
    </xf>
    <xf numFmtId="0" fontId="67" fillId="0" borderId="16" xfId="0" applyFont="1" applyFill="1" applyBorder="1" applyAlignment="1">
      <alignment horizontal="left" vertical="center" wrapText="1"/>
    </xf>
    <xf numFmtId="0" fontId="68" fillId="0" borderId="25" xfId="0" applyFont="1" applyFill="1" applyBorder="1" applyAlignment="1">
      <alignment horizontal="left" vertical="center" wrapText="1"/>
    </xf>
    <xf numFmtId="0" fontId="68" fillId="0" borderId="4" xfId="0" applyFont="1" applyFill="1" applyBorder="1" applyAlignment="1">
      <alignment horizontal="left" vertical="center" wrapText="1"/>
    </xf>
    <xf numFmtId="0" fontId="68" fillId="0" borderId="73" xfId="0" applyFont="1" applyFill="1" applyBorder="1" applyAlignment="1">
      <alignment horizontal="left" vertical="center" wrapText="1"/>
    </xf>
    <xf numFmtId="0" fontId="67" fillId="0" borderId="51" xfId="0" applyFont="1" applyFill="1" applyBorder="1" applyAlignment="1">
      <alignment vertical="center" wrapText="1"/>
    </xf>
    <xf numFmtId="0" fontId="67" fillId="0" borderId="52" xfId="0" applyFont="1" applyFill="1" applyBorder="1" applyAlignment="1">
      <alignment vertical="center" wrapText="1"/>
    </xf>
    <xf numFmtId="0" fontId="67" fillId="0" borderId="70" xfId="0" applyFont="1" applyFill="1" applyBorder="1" applyAlignment="1">
      <alignment horizontal="left" vertical="center" wrapText="1"/>
    </xf>
    <xf numFmtId="0" fontId="67" fillId="0" borderId="74" xfId="0" applyFont="1" applyFill="1" applyBorder="1" applyAlignment="1">
      <alignment horizontal="left" vertical="center" wrapText="1"/>
    </xf>
    <xf numFmtId="0" fontId="67" fillId="0" borderId="7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49" fontId="50" fillId="0" borderId="42" xfId="0" applyNumberFormat="1" applyFont="1" applyFill="1" applyBorder="1" applyAlignment="1">
      <alignment horizontal="center" vertical="center" wrapText="1"/>
    </xf>
    <xf numFmtId="0" fontId="67" fillId="0" borderId="4" xfId="0" applyFont="1" applyFill="1" applyBorder="1" applyAlignment="1">
      <alignment vertical="center" wrapText="1"/>
    </xf>
    <xf numFmtId="49" fontId="50" fillId="0" borderId="25" xfId="0" applyNumberFormat="1" applyFont="1" applyFill="1" applyBorder="1" applyAlignment="1">
      <alignment horizontal="center" vertical="center" wrapText="1"/>
    </xf>
    <xf numFmtId="49" fontId="50" fillId="0" borderId="4" xfId="0" applyNumberFormat="1" applyFont="1" applyFill="1" applyBorder="1" applyAlignment="1">
      <alignment horizontal="center" vertical="center" wrapText="1"/>
    </xf>
    <xf numFmtId="49" fontId="50" fillId="0" borderId="73" xfId="0" applyNumberFormat="1" applyFont="1" applyFill="1" applyBorder="1" applyAlignment="1">
      <alignment horizontal="center" vertical="center" wrapText="1"/>
    </xf>
    <xf numFmtId="0" fontId="50" fillId="0" borderId="52" xfId="0" applyFont="1" applyFill="1" applyBorder="1" applyAlignment="1">
      <alignment horizontal="left" vertical="center" wrapText="1"/>
    </xf>
    <xf numFmtId="0" fontId="50" fillId="0" borderId="53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8" xfId="0" applyFont="1" applyFill="1" applyBorder="1" applyAlignment="1">
      <alignment horizontal="left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8" xfId="0" applyNumberFormat="1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left" vertical="center" wrapText="1"/>
    </xf>
    <xf numFmtId="49" fontId="29" fillId="0" borderId="54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left" vertical="top"/>
    </xf>
    <xf numFmtId="0" fontId="67" fillId="0" borderId="25" xfId="0" applyFont="1" applyFill="1" applyBorder="1" applyAlignment="1">
      <alignment vertical="center" wrapText="1"/>
    </xf>
    <xf numFmtId="0" fontId="67" fillId="0" borderId="73" xfId="0" applyFont="1" applyFill="1" applyBorder="1" applyAlignment="1">
      <alignment vertical="center" wrapText="1"/>
    </xf>
    <xf numFmtId="0" fontId="17" fillId="0" borderId="0" xfId="0" applyFont="1" applyFill="1" applyAlignment="1">
      <alignment horizontal="left" vertical="top" wrapText="1"/>
    </xf>
    <xf numFmtId="1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39"/>
  <sheetViews>
    <sheetView showZeros="0" tabSelected="1" view="pageBreakPreview" zoomScale="20" zoomScaleNormal="43" zoomScaleSheetLayoutView="20" zoomScalePageLayoutView="30" workbookViewId="0">
      <selection sqref="A1:BI239"/>
    </sheetView>
  </sheetViews>
  <sheetFormatPr defaultColWidth="0" defaultRowHeight="13.2" x14ac:dyDescent="0.25"/>
  <cols>
    <col min="1" max="1" width="13.88671875" style="3" customWidth="1"/>
    <col min="2" max="3" width="7.5546875" style="3" customWidth="1"/>
    <col min="4" max="5" width="7.33203125" style="3" customWidth="1"/>
    <col min="6" max="10" width="7.5546875" style="3" customWidth="1"/>
    <col min="11" max="17" width="7.33203125" style="3" customWidth="1"/>
    <col min="18" max="19" width="7.33203125" style="14" customWidth="1"/>
    <col min="20" max="20" width="6.6640625" style="23" customWidth="1"/>
    <col min="21" max="21" width="5.88671875" style="23" customWidth="1"/>
    <col min="22" max="23" width="6.6640625" style="23" customWidth="1"/>
    <col min="24" max="24" width="4.88671875" style="3" customWidth="1"/>
    <col min="25" max="31" width="6.6640625" style="3" customWidth="1"/>
    <col min="32" max="32" width="12.6640625" style="3" customWidth="1"/>
    <col min="33" max="33" width="10.33203125" style="3" customWidth="1"/>
    <col min="34" max="34" width="7.6640625" style="3" customWidth="1"/>
    <col min="35" max="35" width="13" style="3" customWidth="1"/>
    <col min="36" max="36" width="10.33203125" style="3" customWidth="1"/>
    <col min="37" max="37" width="7.6640625" style="3" customWidth="1"/>
    <col min="38" max="38" width="11.6640625" style="3" customWidth="1"/>
    <col min="39" max="39" width="10.33203125" style="3" customWidth="1"/>
    <col min="40" max="40" width="7.6640625" style="3" customWidth="1"/>
    <col min="41" max="41" width="12.6640625" style="3" customWidth="1"/>
    <col min="42" max="42" width="10.33203125" style="3" customWidth="1"/>
    <col min="43" max="43" width="7.6640625" style="3" customWidth="1"/>
    <col min="44" max="44" width="12.44140625" style="3" customWidth="1"/>
    <col min="45" max="45" width="10.33203125" style="3" customWidth="1"/>
    <col min="46" max="46" width="7.6640625" style="3" customWidth="1"/>
    <col min="47" max="47" width="10.6640625" style="3" customWidth="1"/>
    <col min="48" max="48" width="10.33203125" style="3" customWidth="1"/>
    <col min="49" max="49" width="10.6640625" style="3" customWidth="1"/>
    <col min="50" max="50" width="12.44140625" style="3" customWidth="1"/>
    <col min="51" max="51" width="10.33203125" style="3" customWidth="1"/>
    <col min="52" max="52" width="10.6640625" style="3" customWidth="1"/>
    <col min="53" max="53" width="6.6640625" style="3" customWidth="1"/>
    <col min="54" max="54" width="10.33203125" style="3" customWidth="1"/>
    <col min="55" max="55" width="8.6640625" style="3" customWidth="1"/>
    <col min="56" max="57" width="6.6640625" style="23" customWidth="1"/>
    <col min="58" max="60" width="8.6640625" style="15" customWidth="1"/>
    <col min="61" max="61" width="10.6640625" style="15" customWidth="1"/>
    <col min="62" max="62" width="49.44140625" style="57" customWidth="1"/>
    <col min="63" max="63" width="12" style="3" customWidth="1"/>
    <col min="64" max="64" width="8.6640625" style="3" customWidth="1"/>
    <col min="65" max="65" width="6.6640625" style="3" customWidth="1"/>
    <col min="66" max="66" width="0" style="3" hidden="1"/>
    <col min="67" max="67" width="13" style="3" customWidth="1"/>
    <col min="68" max="68" width="5.6640625" style="24" customWidth="1"/>
    <col min="69" max="70" width="0" style="24" hidden="1" customWidth="1"/>
    <col min="71" max="16384" width="0" style="3" hidden="1"/>
  </cols>
  <sheetData>
    <row r="1" spans="1:70" s="1" customFormat="1" ht="35.4" x14ac:dyDescent="0.6">
      <c r="B1" s="72" t="s">
        <v>464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R1" s="184"/>
      <c r="S1" s="184"/>
      <c r="T1" s="72"/>
      <c r="U1" s="72"/>
      <c r="V1" s="185" t="s">
        <v>162</v>
      </c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BC1" s="806"/>
      <c r="BD1" s="806"/>
      <c r="BE1" s="806"/>
      <c r="BF1" s="806"/>
      <c r="BG1" s="806"/>
      <c r="BH1" s="806"/>
      <c r="BI1" s="806"/>
      <c r="BJ1" s="56"/>
      <c r="BP1" s="29"/>
      <c r="BQ1" s="29"/>
      <c r="BR1" s="29"/>
    </row>
    <row r="2" spans="1:70" ht="35.4" x14ac:dyDescent="0.6">
      <c r="B2" s="72" t="s">
        <v>465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1"/>
      <c r="Q2" s="1"/>
      <c r="R2" s="184"/>
      <c r="S2" s="184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BD2" s="3"/>
      <c r="BE2" s="3"/>
    </row>
    <row r="3" spans="1:70" ht="35.4" x14ac:dyDescent="0.6">
      <c r="B3" s="72" t="s">
        <v>95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1"/>
      <c r="Q3" s="1"/>
      <c r="R3" s="184"/>
      <c r="S3" s="184"/>
      <c r="T3" s="72"/>
      <c r="U3" s="72"/>
      <c r="V3" s="72"/>
      <c r="W3" s="72"/>
      <c r="X3" s="72"/>
      <c r="Y3" s="72"/>
      <c r="Z3" s="2" t="s">
        <v>160</v>
      </c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BD3" s="3"/>
      <c r="BE3" s="3"/>
    </row>
    <row r="4" spans="1:70" ht="35.4" x14ac:dyDescent="0.6">
      <c r="B4" s="72" t="s">
        <v>96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1"/>
      <c r="Q4" s="1"/>
      <c r="R4" s="184"/>
      <c r="S4" s="184"/>
      <c r="T4" s="186"/>
      <c r="U4" s="186"/>
      <c r="V4" s="72"/>
      <c r="W4" s="156"/>
      <c r="X4" s="156"/>
      <c r="Y4" s="156"/>
      <c r="Z4" s="156"/>
      <c r="AA4" s="156"/>
      <c r="AB4" s="156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22"/>
      <c r="AT4" s="22"/>
      <c r="AU4" s="22"/>
      <c r="AV4" s="22"/>
      <c r="AW4" s="22"/>
      <c r="AY4" s="156" t="s">
        <v>194</v>
      </c>
      <c r="AZ4" s="190"/>
      <c r="BA4" s="72"/>
      <c r="BB4" s="156"/>
      <c r="BC4" s="156"/>
      <c r="BD4" s="156"/>
      <c r="BE4" s="156"/>
      <c r="BF4" s="156"/>
      <c r="BG4" s="156"/>
      <c r="BH4" s="156"/>
      <c r="BI4" s="156"/>
      <c r="BJ4" s="58"/>
      <c r="BK4" s="21"/>
      <c r="BL4" s="21"/>
    </row>
    <row r="5" spans="1:70" ht="46.5" customHeight="1" x14ac:dyDescent="0.6">
      <c r="B5" s="74" t="s">
        <v>466</v>
      </c>
      <c r="C5" s="74"/>
      <c r="D5" s="74"/>
      <c r="E5" s="74"/>
      <c r="F5" s="74"/>
      <c r="G5" s="74"/>
      <c r="H5" s="74"/>
      <c r="J5" s="74"/>
      <c r="K5" s="74"/>
      <c r="L5" s="74"/>
      <c r="M5" s="74"/>
      <c r="N5" s="74"/>
      <c r="O5" s="74"/>
      <c r="P5" s="12"/>
      <c r="Q5" s="4"/>
      <c r="R5" s="155" t="s">
        <v>170</v>
      </c>
      <c r="S5" s="155"/>
      <c r="T5" s="155"/>
      <c r="U5" s="155"/>
      <c r="V5" s="155"/>
      <c r="W5" s="155"/>
      <c r="X5" s="155"/>
      <c r="Y5" s="155"/>
      <c r="Z5" s="934" t="s">
        <v>196</v>
      </c>
      <c r="AA5" s="934"/>
      <c r="AB5" s="934"/>
      <c r="AC5" s="934"/>
      <c r="AD5" s="934"/>
      <c r="AE5" s="934"/>
      <c r="AF5" s="934"/>
      <c r="AG5" s="934"/>
      <c r="AH5" s="934"/>
      <c r="AI5" s="934"/>
      <c r="AJ5" s="934"/>
      <c r="AK5" s="934"/>
      <c r="AL5" s="934"/>
      <c r="AM5" s="934"/>
      <c r="AN5" s="934"/>
      <c r="AO5" s="934"/>
      <c r="AP5" s="934"/>
      <c r="AQ5" s="934"/>
      <c r="AR5" s="189"/>
      <c r="AS5" s="134"/>
      <c r="AT5" s="134"/>
      <c r="AU5" s="134"/>
      <c r="AV5" s="134"/>
      <c r="AW5" s="134"/>
      <c r="AX5" s="22"/>
      <c r="AY5" s="937" t="s">
        <v>341</v>
      </c>
      <c r="AZ5" s="937"/>
      <c r="BA5" s="937"/>
      <c r="BB5" s="937"/>
      <c r="BC5" s="937"/>
      <c r="BD5" s="937"/>
      <c r="BE5" s="937"/>
      <c r="BF5" s="937"/>
      <c r="BG5" s="937"/>
      <c r="BH5" s="937"/>
      <c r="BI5" s="937"/>
      <c r="BK5" s="21"/>
      <c r="BL5" s="21"/>
    </row>
    <row r="6" spans="1:70" ht="30" customHeight="1" x14ac:dyDescent="0.6">
      <c r="C6" s="76"/>
      <c r="D6" s="75"/>
      <c r="E6" s="77"/>
      <c r="F6" s="77"/>
      <c r="G6" s="77"/>
      <c r="H6" s="77"/>
      <c r="I6" s="73"/>
      <c r="J6" s="73"/>
      <c r="K6" s="73"/>
      <c r="L6" s="73"/>
      <c r="M6" s="73"/>
      <c r="N6" s="73"/>
      <c r="O6" s="73"/>
      <c r="P6" s="13"/>
      <c r="R6" s="72"/>
      <c r="S6" s="188"/>
      <c r="T6" s="188"/>
      <c r="U6" s="188"/>
      <c r="V6" s="72"/>
      <c r="W6" s="156"/>
      <c r="X6" s="156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34"/>
      <c r="AT6" s="134"/>
      <c r="AU6" s="134"/>
      <c r="AV6" s="134"/>
      <c r="AW6" s="134"/>
      <c r="AX6" s="39"/>
      <c r="AY6" s="937"/>
      <c r="AZ6" s="937"/>
      <c r="BA6" s="937"/>
      <c r="BB6" s="937"/>
      <c r="BC6" s="937"/>
      <c r="BD6" s="937"/>
      <c r="BE6" s="937"/>
      <c r="BF6" s="937"/>
      <c r="BG6" s="937"/>
      <c r="BH6" s="937"/>
      <c r="BI6" s="937"/>
      <c r="BK6" s="22"/>
      <c r="BL6" s="22"/>
    </row>
    <row r="7" spans="1:70" ht="30" customHeight="1" x14ac:dyDescent="0.6">
      <c r="B7" s="938">
        <v>44307</v>
      </c>
      <c r="C7" s="939"/>
      <c r="D7" s="939"/>
      <c r="E7" s="939"/>
      <c r="F7" s="939"/>
      <c r="G7" s="939"/>
      <c r="H7" s="72"/>
      <c r="I7" s="72"/>
      <c r="J7" s="72"/>
      <c r="K7" s="72"/>
      <c r="L7" s="72"/>
      <c r="M7" s="72"/>
      <c r="N7" s="72"/>
      <c r="O7" s="72"/>
      <c r="Q7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39"/>
      <c r="AY7" s="937"/>
      <c r="AZ7" s="937"/>
      <c r="BA7" s="937"/>
      <c r="BB7" s="937"/>
      <c r="BC7" s="937"/>
      <c r="BD7" s="937"/>
      <c r="BE7" s="937"/>
      <c r="BF7" s="937"/>
      <c r="BG7" s="937"/>
      <c r="BH7" s="937"/>
      <c r="BI7" s="937"/>
      <c r="BK7" s="22"/>
      <c r="BL7" s="22"/>
    </row>
    <row r="8" spans="1:70" ht="31.2" customHeight="1" x14ac:dyDescent="0.6">
      <c r="B8" s="72" t="s">
        <v>311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Q8" s="15"/>
      <c r="T8" s="3"/>
      <c r="U8" s="3"/>
      <c r="V8" s="3"/>
      <c r="W8" s="3"/>
      <c r="Y8" s="45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Y8" s="937"/>
      <c r="AZ8" s="937"/>
      <c r="BA8" s="937"/>
      <c r="BB8" s="937"/>
      <c r="BC8" s="937"/>
      <c r="BD8" s="937"/>
      <c r="BE8" s="937"/>
      <c r="BF8" s="937"/>
      <c r="BG8" s="937"/>
      <c r="BH8" s="937"/>
      <c r="BI8" s="937"/>
    </row>
    <row r="9" spans="1:70" ht="35.4" x14ac:dyDescent="0.6">
      <c r="B9" s="72" t="s">
        <v>467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T9" s="1"/>
      <c r="U9" s="3"/>
      <c r="V9" s="20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Y9" s="156" t="s">
        <v>161</v>
      </c>
      <c r="AZ9" s="72"/>
      <c r="BA9" s="72"/>
      <c r="BB9" s="72"/>
      <c r="BC9" s="72"/>
      <c r="BD9" s="190"/>
      <c r="BE9" s="190"/>
    </row>
    <row r="10" spans="1:70" ht="30" customHeight="1" x14ac:dyDescent="0.6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T10" s="3"/>
      <c r="U10" s="3"/>
      <c r="V10" s="3"/>
      <c r="W10" s="3"/>
      <c r="BD10" s="3"/>
      <c r="BE10" s="3"/>
    </row>
    <row r="11" spans="1:70" s="72" customFormat="1" ht="35.4" x14ac:dyDescent="0.6">
      <c r="B11" s="192" t="s">
        <v>139</v>
      </c>
      <c r="R11" s="184"/>
      <c r="S11" s="184"/>
      <c r="AM11" s="259"/>
      <c r="AO11" s="259" t="s">
        <v>5</v>
      </c>
      <c r="BF11" s="190"/>
      <c r="BG11" s="190"/>
      <c r="BH11" s="190"/>
      <c r="BI11" s="190"/>
      <c r="BJ11" s="260"/>
      <c r="BP11" s="227"/>
      <c r="BQ11" s="227"/>
      <c r="BR11" s="227"/>
    </row>
    <row r="12" spans="1:70" ht="13.8" thickBot="1" x14ac:dyDescent="0.3">
      <c r="T12" s="3"/>
      <c r="U12" s="3"/>
      <c r="V12" s="3"/>
      <c r="W12" s="3"/>
      <c r="BD12" s="3"/>
      <c r="BE12" s="3"/>
    </row>
    <row r="13" spans="1:70" ht="38.25" customHeight="1" x14ac:dyDescent="0.25">
      <c r="A13" s="702" t="s">
        <v>78</v>
      </c>
      <c r="B13" s="588" t="s">
        <v>90</v>
      </c>
      <c r="C13" s="588"/>
      <c r="D13" s="588"/>
      <c r="E13" s="588"/>
      <c r="F13" s="767" t="s">
        <v>331</v>
      </c>
      <c r="G13" s="588" t="s">
        <v>89</v>
      </c>
      <c r="H13" s="588"/>
      <c r="I13" s="588"/>
      <c r="J13" s="767" t="s">
        <v>332</v>
      </c>
      <c r="K13" s="588" t="s">
        <v>88</v>
      </c>
      <c r="L13" s="588"/>
      <c r="M13" s="588"/>
      <c r="N13" s="588"/>
      <c r="O13" s="588" t="s">
        <v>87</v>
      </c>
      <c r="P13" s="588"/>
      <c r="Q13" s="588"/>
      <c r="R13" s="588"/>
      <c r="S13" s="767" t="s">
        <v>333</v>
      </c>
      <c r="T13" s="588" t="s">
        <v>86</v>
      </c>
      <c r="U13" s="588"/>
      <c r="V13" s="588"/>
      <c r="W13" s="767" t="s">
        <v>334</v>
      </c>
      <c r="X13" s="588" t="s">
        <v>85</v>
      </c>
      <c r="Y13" s="588"/>
      <c r="Z13" s="588"/>
      <c r="AA13" s="767" t="s">
        <v>335</v>
      </c>
      <c r="AB13" s="588" t="s">
        <v>84</v>
      </c>
      <c r="AC13" s="588"/>
      <c r="AD13" s="588"/>
      <c r="AE13" s="588"/>
      <c r="AF13" s="767" t="s">
        <v>336</v>
      </c>
      <c r="AG13" s="588" t="s">
        <v>83</v>
      </c>
      <c r="AH13" s="588"/>
      <c r="AI13" s="588"/>
      <c r="AJ13" s="767" t="s">
        <v>337</v>
      </c>
      <c r="AK13" s="588" t="s">
        <v>82</v>
      </c>
      <c r="AL13" s="588"/>
      <c r="AM13" s="588"/>
      <c r="AN13" s="588"/>
      <c r="AO13" s="588" t="s">
        <v>81</v>
      </c>
      <c r="AP13" s="588"/>
      <c r="AQ13" s="588"/>
      <c r="AR13" s="588"/>
      <c r="AS13" s="767" t="s">
        <v>338</v>
      </c>
      <c r="AT13" s="588" t="s">
        <v>80</v>
      </c>
      <c r="AU13" s="588"/>
      <c r="AV13" s="588"/>
      <c r="AW13" s="767" t="s">
        <v>339</v>
      </c>
      <c r="AX13" s="588" t="s">
        <v>79</v>
      </c>
      <c r="AY13" s="588"/>
      <c r="AZ13" s="588"/>
      <c r="BA13" s="768"/>
      <c r="BB13" s="769" t="s">
        <v>32</v>
      </c>
      <c r="BC13" s="763" t="s">
        <v>27</v>
      </c>
      <c r="BD13" s="763" t="s">
        <v>28</v>
      </c>
      <c r="BE13" s="763" t="s">
        <v>75</v>
      </c>
      <c r="BF13" s="763" t="s">
        <v>74</v>
      </c>
      <c r="BG13" s="763" t="s">
        <v>76</v>
      </c>
      <c r="BH13" s="763" t="s">
        <v>77</v>
      </c>
      <c r="BI13" s="765" t="s">
        <v>4</v>
      </c>
      <c r="BJ13" s="59"/>
    </row>
    <row r="14" spans="1:70" ht="310.5" customHeight="1" thickBot="1" x14ac:dyDescent="0.3">
      <c r="A14" s="518"/>
      <c r="B14" s="228" t="s">
        <v>91</v>
      </c>
      <c r="C14" s="228" t="s">
        <v>38</v>
      </c>
      <c r="D14" s="228" t="s">
        <v>39</v>
      </c>
      <c r="E14" s="228" t="s">
        <v>40</v>
      </c>
      <c r="F14" s="589"/>
      <c r="G14" s="228" t="s">
        <v>41</v>
      </c>
      <c r="H14" s="228" t="s">
        <v>42</v>
      </c>
      <c r="I14" s="228" t="s">
        <v>43</v>
      </c>
      <c r="J14" s="589"/>
      <c r="K14" s="228" t="s">
        <v>44</v>
      </c>
      <c r="L14" s="228" t="s">
        <v>45</v>
      </c>
      <c r="M14" s="228" t="s">
        <v>46</v>
      </c>
      <c r="N14" s="228" t="s">
        <v>47</v>
      </c>
      <c r="O14" s="228" t="s">
        <v>37</v>
      </c>
      <c r="P14" s="228" t="s">
        <v>38</v>
      </c>
      <c r="Q14" s="228" t="s">
        <v>39</v>
      </c>
      <c r="R14" s="228" t="s">
        <v>40</v>
      </c>
      <c r="S14" s="589"/>
      <c r="T14" s="228" t="s">
        <v>48</v>
      </c>
      <c r="U14" s="228" t="s">
        <v>49</v>
      </c>
      <c r="V14" s="228" t="s">
        <v>50</v>
      </c>
      <c r="W14" s="589"/>
      <c r="X14" s="228" t="s">
        <v>51</v>
      </c>
      <c r="Y14" s="228" t="s">
        <v>52</v>
      </c>
      <c r="Z14" s="228" t="s">
        <v>53</v>
      </c>
      <c r="AA14" s="589"/>
      <c r="AB14" s="228" t="s">
        <v>51</v>
      </c>
      <c r="AC14" s="228" t="s">
        <v>52</v>
      </c>
      <c r="AD14" s="228" t="s">
        <v>53</v>
      </c>
      <c r="AE14" s="228" t="s">
        <v>54</v>
      </c>
      <c r="AF14" s="589"/>
      <c r="AG14" s="228" t="s">
        <v>41</v>
      </c>
      <c r="AH14" s="228" t="s">
        <v>42</v>
      </c>
      <c r="AI14" s="228" t="s">
        <v>43</v>
      </c>
      <c r="AJ14" s="589"/>
      <c r="AK14" s="228" t="s">
        <v>55</v>
      </c>
      <c r="AL14" s="228" t="s">
        <v>56</v>
      </c>
      <c r="AM14" s="228" t="s">
        <v>57</v>
      </c>
      <c r="AN14" s="228" t="s">
        <v>58</v>
      </c>
      <c r="AO14" s="228" t="s">
        <v>37</v>
      </c>
      <c r="AP14" s="228" t="s">
        <v>38</v>
      </c>
      <c r="AQ14" s="228" t="s">
        <v>39</v>
      </c>
      <c r="AR14" s="228" t="s">
        <v>40</v>
      </c>
      <c r="AS14" s="589"/>
      <c r="AT14" s="228" t="s">
        <v>41</v>
      </c>
      <c r="AU14" s="228" t="s">
        <v>42</v>
      </c>
      <c r="AV14" s="228" t="s">
        <v>43</v>
      </c>
      <c r="AW14" s="589"/>
      <c r="AX14" s="228" t="s">
        <v>44</v>
      </c>
      <c r="AY14" s="228" t="s">
        <v>45</v>
      </c>
      <c r="AZ14" s="228" t="s">
        <v>46</v>
      </c>
      <c r="BA14" s="91" t="s">
        <v>59</v>
      </c>
      <c r="BB14" s="770"/>
      <c r="BC14" s="764"/>
      <c r="BD14" s="764"/>
      <c r="BE14" s="764"/>
      <c r="BF14" s="764"/>
      <c r="BG14" s="764"/>
      <c r="BH14" s="764"/>
      <c r="BI14" s="766"/>
      <c r="BJ14" s="59"/>
    </row>
    <row r="15" spans="1:70" ht="30" customHeight="1" x14ac:dyDescent="0.55000000000000004">
      <c r="A15" s="92" t="s">
        <v>24</v>
      </c>
      <c r="B15" s="93"/>
      <c r="C15" s="93"/>
      <c r="D15" s="93"/>
      <c r="E15" s="93"/>
      <c r="F15" s="93"/>
      <c r="G15" s="93"/>
      <c r="H15" s="93"/>
      <c r="I15" s="93"/>
      <c r="J15" s="93">
        <v>17</v>
      </c>
      <c r="K15" s="93"/>
      <c r="L15" s="93"/>
      <c r="M15" s="93"/>
      <c r="N15" s="93"/>
      <c r="O15" s="94"/>
      <c r="P15" s="94"/>
      <c r="Q15" s="94"/>
      <c r="R15" s="94"/>
      <c r="S15" s="95" t="s">
        <v>0</v>
      </c>
      <c r="T15" s="95" t="s">
        <v>0</v>
      </c>
      <c r="U15" s="95" t="s">
        <v>0</v>
      </c>
      <c r="V15" s="96" t="s">
        <v>0</v>
      </c>
      <c r="W15" s="97" t="s">
        <v>61</v>
      </c>
      <c r="X15" s="97" t="s">
        <v>61</v>
      </c>
      <c r="Y15" s="94"/>
      <c r="Z15" s="94"/>
      <c r="AA15" s="94"/>
      <c r="AB15" s="94"/>
      <c r="AC15" s="94"/>
      <c r="AD15" s="94">
        <v>16</v>
      </c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5" t="s">
        <v>0</v>
      </c>
      <c r="AP15" s="95" t="s">
        <v>0</v>
      </c>
      <c r="AQ15" s="95" t="s">
        <v>0</v>
      </c>
      <c r="AR15" s="94" t="s">
        <v>1</v>
      </c>
      <c r="AS15" s="94" t="s">
        <v>1</v>
      </c>
      <c r="AT15" s="97" t="s">
        <v>61</v>
      </c>
      <c r="AU15" s="97" t="s">
        <v>61</v>
      </c>
      <c r="AV15" s="97" t="s">
        <v>61</v>
      </c>
      <c r="AW15" s="97" t="s">
        <v>61</v>
      </c>
      <c r="AX15" s="97" t="s">
        <v>61</v>
      </c>
      <c r="AY15" s="97" t="s">
        <v>61</v>
      </c>
      <c r="AZ15" s="97" t="s">
        <v>61</v>
      </c>
      <c r="BA15" s="98" t="s">
        <v>61</v>
      </c>
      <c r="BB15" s="99">
        <f>SUM(J15,AD15)</f>
        <v>33</v>
      </c>
      <c r="BC15" s="94">
        <v>7</v>
      </c>
      <c r="BD15" s="94">
        <v>2</v>
      </c>
      <c r="BE15" s="94"/>
      <c r="BF15" s="94"/>
      <c r="BG15" s="94"/>
      <c r="BH15" s="94">
        <v>10</v>
      </c>
      <c r="BI15" s="100">
        <f>SUM(BB15:BH15)</f>
        <v>52</v>
      </c>
      <c r="BJ15" s="60"/>
    </row>
    <row r="16" spans="1:70" ht="30" customHeight="1" x14ac:dyDescent="0.55000000000000004">
      <c r="A16" s="101" t="s">
        <v>25</v>
      </c>
      <c r="B16" s="102"/>
      <c r="C16" s="102"/>
      <c r="D16" s="102"/>
      <c r="E16" s="102"/>
      <c r="F16" s="102"/>
      <c r="G16" s="102"/>
      <c r="H16" s="102"/>
      <c r="I16" s="102"/>
      <c r="J16" s="102">
        <v>17</v>
      </c>
      <c r="K16" s="102"/>
      <c r="L16" s="102"/>
      <c r="M16" s="102"/>
      <c r="N16" s="102"/>
      <c r="O16" s="88"/>
      <c r="P16" s="88"/>
      <c r="Q16" s="88"/>
      <c r="R16" s="88"/>
      <c r="S16" s="103" t="s">
        <v>0</v>
      </c>
      <c r="T16" s="103" t="s">
        <v>0</v>
      </c>
      <c r="U16" s="103" t="s">
        <v>0</v>
      </c>
      <c r="V16" s="103" t="s">
        <v>0</v>
      </c>
      <c r="W16" s="104" t="s">
        <v>61</v>
      </c>
      <c r="X16" s="104" t="s">
        <v>61</v>
      </c>
      <c r="Y16" s="88"/>
      <c r="Z16" s="88"/>
      <c r="AA16" s="88"/>
      <c r="AB16" s="88"/>
      <c r="AC16" s="88"/>
      <c r="AD16" s="88">
        <v>17</v>
      </c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103"/>
      <c r="AP16" s="103" t="s">
        <v>0</v>
      </c>
      <c r="AQ16" s="103" t="s">
        <v>0</v>
      </c>
      <c r="AR16" s="103" t="s">
        <v>0</v>
      </c>
      <c r="AS16" s="103" t="s">
        <v>0</v>
      </c>
      <c r="AT16" s="104" t="s">
        <v>61</v>
      </c>
      <c r="AU16" s="104" t="s">
        <v>61</v>
      </c>
      <c r="AV16" s="104" t="s">
        <v>61</v>
      </c>
      <c r="AW16" s="104" t="s">
        <v>61</v>
      </c>
      <c r="AX16" s="104" t="s">
        <v>61</v>
      </c>
      <c r="AY16" s="104" t="s">
        <v>61</v>
      </c>
      <c r="AZ16" s="104" t="s">
        <v>61</v>
      </c>
      <c r="BA16" s="105" t="s">
        <v>61</v>
      </c>
      <c r="BB16" s="87">
        <f>SUM(J16,AD16)</f>
        <v>34</v>
      </c>
      <c r="BC16" s="88">
        <v>8</v>
      </c>
      <c r="BD16" s="88"/>
      <c r="BE16" s="88"/>
      <c r="BF16" s="88"/>
      <c r="BG16" s="88"/>
      <c r="BH16" s="88">
        <v>10</v>
      </c>
      <c r="BI16" s="89">
        <f>SUM(BB16:BH16)</f>
        <v>52</v>
      </c>
      <c r="BJ16" s="60"/>
    </row>
    <row r="17" spans="1:256" ht="30" customHeight="1" x14ac:dyDescent="0.55000000000000004">
      <c r="A17" s="101" t="s">
        <v>26</v>
      </c>
      <c r="B17" s="102"/>
      <c r="C17" s="102"/>
      <c r="D17" s="102"/>
      <c r="E17" s="102"/>
      <c r="F17" s="102"/>
      <c r="G17" s="102"/>
      <c r="H17" s="102"/>
      <c r="I17" s="102"/>
      <c r="J17" s="102">
        <v>16</v>
      </c>
      <c r="K17" s="102"/>
      <c r="L17" s="102"/>
      <c r="M17" s="102"/>
      <c r="N17" s="102"/>
      <c r="O17" s="88"/>
      <c r="P17" s="88"/>
      <c r="Q17" s="88"/>
      <c r="R17" s="103" t="s">
        <v>0</v>
      </c>
      <c r="S17" s="103" t="s">
        <v>0</v>
      </c>
      <c r="T17" s="103" t="s">
        <v>0</v>
      </c>
      <c r="U17" s="104" t="s">
        <v>61</v>
      </c>
      <c r="V17" s="104" t="s">
        <v>61</v>
      </c>
      <c r="W17" s="88"/>
      <c r="X17" s="88"/>
      <c r="Y17" s="88"/>
      <c r="Z17" s="88"/>
      <c r="AA17" s="88"/>
      <c r="AB17" s="88"/>
      <c r="AC17" s="88"/>
      <c r="AD17" s="88">
        <v>16</v>
      </c>
      <c r="AE17" s="88"/>
      <c r="AF17" s="88"/>
      <c r="AG17" s="88"/>
      <c r="AH17" s="88"/>
      <c r="AI17" s="88"/>
      <c r="AJ17" s="88"/>
      <c r="AK17" s="88"/>
      <c r="AL17" s="88"/>
      <c r="AM17" s="103" t="s">
        <v>0</v>
      </c>
      <c r="AN17" s="103" t="s">
        <v>0</v>
      </c>
      <c r="AO17" s="103" t="s">
        <v>0</v>
      </c>
      <c r="AP17" s="88" t="s">
        <v>63</v>
      </c>
      <c r="AQ17" s="88" t="s">
        <v>63</v>
      </c>
      <c r="AR17" s="88" t="s">
        <v>63</v>
      </c>
      <c r="AS17" s="88" t="s">
        <v>63</v>
      </c>
      <c r="AT17" s="104" t="s">
        <v>61</v>
      </c>
      <c r="AU17" s="104" t="s">
        <v>61</v>
      </c>
      <c r="AV17" s="104" t="s">
        <v>61</v>
      </c>
      <c r="AW17" s="104" t="s">
        <v>61</v>
      </c>
      <c r="AX17" s="104" t="s">
        <v>61</v>
      </c>
      <c r="AY17" s="104" t="s">
        <v>61</v>
      </c>
      <c r="AZ17" s="104" t="s">
        <v>61</v>
      </c>
      <c r="BA17" s="105" t="s">
        <v>61</v>
      </c>
      <c r="BB17" s="87">
        <f>SUM(J17,AD17)</f>
        <v>32</v>
      </c>
      <c r="BC17" s="88">
        <v>6</v>
      </c>
      <c r="BD17" s="88"/>
      <c r="BE17" s="88">
        <v>4</v>
      </c>
      <c r="BF17" s="88"/>
      <c r="BG17" s="88"/>
      <c r="BH17" s="88">
        <v>10</v>
      </c>
      <c r="BI17" s="89">
        <f>SUM(BB17:BH17)</f>
        <v>52</v>
      </c>
      <c r="BJ17" s="60"/>
    </row>
    <row r="18" spans="1:256" ht="30" customHeight="1" thickBot="1" x14ac:dyDescent="0.6">
      <c r="A18" s="106" t="s">
        <v>159</v>
      </c>
      <c r="B18" s="107"/>
      <c r="C18" s="107"/>
      <c r="D18" s="107"/>
      <c r="E18" s="107"/>
      <c r="F18" s="107"/>
      <c r="G18" s="107"/>
      <c r="H18" s="107"/>
      <c r="I18" s="107"/>
      <c r="J18" s="107">
        <v>17</v>
      </c>
      <c r="K18" s="107"/>
      <c r="L18" s="107"/>
      <c r="M18" s="107"/>
      <c r="N18" s="107"/>
      <c r="O18" s="108"/>
      <c r="P18" s="108"/>
      <c r="Q18" s="108"/>
      <c r="R18" s="108"/>
      <c r="S18" s="109" t="s">
        <v>0</v>
      </c>
      <c r="T18" s="109" t="s">
        <v>0</v>
      </c>
      <c r="U18" s="109" t="s">
        <v>0</v>
      </c>
      <c r="V18" s="109" t="s">
        <v>0</v>
      </c>
      <c r="W18" s="110" t="s">
        <v>61</v>
      </c>
      <c r="X18" s="110" t="s">
        <v>61</v>
      </c>
      <c r="Y18" s="108" t="s">
        <v>63</v>
      </c>
      <c r="Z18" s="108" t="s">
        <v>63</v>
      </c>
      <c r="AA18" s="108" t="s">
        <v>63</v>
      </c>
      <c r="AB18" s="108" t="s">
        <v>63</v>
      </c>
      <c r="AC18" s="108" t="s">
        <v>63</v>
      </c>
      <c r="AD18" s="108" t="s">
        <v>63</v>
      </c>
      <c r="AE18" s="109" t="s">
        <v>93</v>
      </c>
      <c r="AF18" s="109" t="s">
        <v>93</v>
      </c>
      <c r="AG18" s="109" t="s">
        <v>93</v>
      </c>
      <c r="AH18" s="109" t="s">
        <v>93</v>
      </c>
      <c r="AI18" s="109" t="s">
        <v>93</v>
      </c>
      <c r="AJ18" s="109" t="s">
        <v>93</v>
      </c>
      <c r="AK18" s="109" t="s">
        <v>93</v>
      </c>
      <c r="AL18" s="109" t="s">
        <v>93</v>
      </c>
      <c r="AM18" s="109" t="s">
        <v>93</v>
      </c>
      <c r="AN18" s="109" t="s">
        <v>93</v>
      </c>
      <c r="AO18" s="109" t="s">
        <v>93</v>
      </c>
      <c r="AP18" s="109" t="s">
        <v>93</v>
      </c>
      <c r="AQ18" s="109" t="s">
        <v>65</v>
      </c>
      <c r="AR18" s="109" t="s">
        <v>65</v>
      </c>
      <c r="AS18" s="108"/>
      <c r="AT18" s="108"/>
      <c r="AU18" s="108"/>
      <c r="AV18" s="108"/>
      <c r="AW18" s="108"/>
      <c r="AX18" s="108"/>
      <c r="AY18" s="108"/>
      <c r="AZ18" s="108"/>
      <c r="BA18" s="91"/>
      <c r="BB18" s="111">
        <f>SUM(J18,AD18)</f>
        <v>17</v>
      </c>
      <c r="BC18" s="108">
        <v>4</v>
      </c>
      <c r="BD18" s="108"/>
      <c r="BE18" s="108">
        <v>6</v>
      </c>
      <c r="BF18" s="108">
        <v>12</v>
      </c>
      <c r="BG18" s="108">
        <v>2</v>
      </c>
      <c r="BH18" s="108">
        <v>2</v>
      </c>
      <c r="BI18" s="112">
        <f>SUM(BB18:BH18)</f>
        <v>43</v>
      </c>
      <c r="BJ18" s="60"/>
    </row>
    <row r="19" spans="1:256" s="18" customFormat="1" ht="30" customHeight="1" thickBot="1" x14ac:dyDescent="0.55000000000000004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6">
        <f>SUM(BB15:BB18)</f>
        <v>116</v>
      </c>
      <c r="BC19" s="117">
        <f t="shared" ref="BC19:BI19" si="0">SUM(BC15:BC18)</f>
        <v>25</v>
      </c>
      <c r="BD19" s="117">
        <f t="shared" si="0"/>
        <v>2</v>
      </c>
      <c r="BE19" s="117">
        <f t="shared" si="0"/>
        <v>10</v>
      </c>
      <c r="BF19" s="117">
        <f t="shared" si="0"/>
        <v>12</v>
      </c>
      <c r="BG19" s="117">
        <f t="shared" si="0"/>
        <v>2</v>
      </c>
      <c r="BH19" s="117">
        <f t="shared" si="0"/>
        <v>32</v>
      </c>
      <c r="BI19" s="118">
        <f t="shared" si="0"/>
        <v>199</v>
      </c>
      <c r="BJ19" s="55"/>
      <c r="BP19" s="25"/>
      <c r="BQ19" s="25"/>
      <c r="BR19" s="25"/>
    </row>
    <row r="20" spans="1:256" ht="25.2" customHeight="1" x14ac:dyDescent="0.55000000000000004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20"/>
      <c r="S20" s="120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7"/>
      <c r="BG20" s="17"/>
      <c r="BH20" s="17"/>
      <c r="BI20" s="17"/>
      <c r="BK20" s="30">
        <f>SUM(BF31,BF72)</f>
        <v>100</v>
      </c>
    </row>
    <row r="21" spans="1:256" ht="30.6" x14ac:dyDescent="0.55000000000000004">
      <c r="A21" s="119"/>
      <c r="B21" s="119"/>
      <c r="C21" s="119" t="s">
        <v>6</v>
      </c>
      <c r="D21" s="119"/>
      <c r="E21" s="119"/>
      <c r="F21" s="119"/>
      <c r="G21" s="1"/>
      <c r="H21" s="121"/>
      <c r="I21" s="122" t="s">
        <v>94</v>
      </c>
      <c r="J21" s="119" t="s">
        <v>3</v>
      </c>
      <c r="K21" s="1"/>
      <c r="L21" s="1"/>
      <c r="M21" s="1"/>
      <c r="N21" s="119"/>
      <c r="O21" s="119"/>
      <c r="P21" s="119"/>
      <c r="Q21" s="119"/>
      <c r="R21" s="120"/>
      <c r="S21" s="123" t="s">
        <v>1</v>
      </c>
      <c r="T21" s="122" t="s">
        <v>94</v>
      </c>
      <c r="U21" s="119" t="s">
        <v>60</v>
      </c>
      <c r="V21" s="1"/>
      <c r="W21" s="119"/>
      <c r="X21" s="119"/>
      <c r="Y21" s="119"/>
      <c r="Z21" s="119"/>
      <c r="AA21" s="119"/>
      <c r="AB21" s="119"/>
      <c r="AC21" s="119"/>
      <c r="AD21" s="1"/>
      <c r="AE21" s="104" t="s">
        <v>93</v>
      </c>
      <c r="AF21" s="122" t="s">
        <v>94</v>
      </c>
      <c r="AG21" s="119" t="s">
        <v>92</v>
      </c>
      <c r="AH21" s="119"/>
      <c r="AI21" s="119"/>
      <c r="AJ21" s="1"/>
      <c r="AK21" s="1"/>
      <c r="AL21" s="1"/>
      <c r="AM21" s="1"/>
      <c r="AN21" s="1"/>
      <c r="AO21" s="1"/>
      <c r="AP21" s="1"/>
      <c r="AQ21" s="104" t="s">
        <v>61</v>
      </c>
      <c r="AR21" s="122" t="s">
        <v>94</v>
      </c>
      <c r="AS21" s="119" t="s">
        <v>62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7"/>
      <c r="BG21" s="17"/>
      <c r="BH21" s="17"/>
      <c r="BI21" s="17"/>
    </row>
    <row r="22" spans="1:256" ht="30.6" x14ac:dyDescent="0.55000000000000004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20"/>
      <c r="S22" s="120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7"/>
      <c r="BG22" s="17"/>
      <c r="BH22" s="17"/>
      <c r="BI22" s="17"/>
    </row>
    <row r="23" spans="1:256" ht="30.6" x14ac:dyDescent="0.55000000000000004">
      <c r="A23" s="119"/>
      <c r="B23" s="119"/>
      <c r="C23" s="119"/>
      <c r="D23" s="119"/>
      <c r="E23" s="119"/>
      <c r="F23" s="119"/>
      <c r="G23" s="119"/>
      <c r="H23" s="124" t="s">
        <v>0</v>
      </c>
      <c r="I23" s="122" t="s">
        <v>94</v>
      </c>
      <c r="J23" s="119" t="s">
        <v>66</v>
      </c>
      <c r="K23" s="1"/>
      <c r="L23" s="1"/>
      <c r="M23" s="1"/>
      <c r="N23" s="119"/>
      <c r="O23" s="119"/>
      <c r="P23" s="119"/>
      <c r="Q23" s="119"/>
      <c r="R23" s="120"/>
      <c r="S23" s="104" t="s">
        <v>63</v>
      </c>
      <c r="T23" s="122" t="s">
        <v>94</v>
      </c>
      <c r="U23" s="119" t="s">
        <v>67</v>
      </c>
      <c r="V23" s="1"/>
      <c r="W23" s="119"/>
      <c r="X23" s="119"/>
      <c r="Y23" s="119"/>
      <c r="Z23" s="119"/>
      <c r="AA23" s="119"/>
      <c r="AB23" s="119"/>
      <c r="AC23" s="119"/>
      <c r="AD23" s="1"/>
      <c r="AE23" s="104" t="s">
        <v>65</v>
      </c>
      <c r="AF23" s="122" t="s">
        <v>94</v>
      </c>
      <c r="AG23" s="119" t="s">
        <v>64</v>
      </c>
      <c r="AH23" s="119"/>
      <c r="AI23" s="119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7"/>
      <c r="BG23" s="17"/>
      <c r="BH23" s="17"/>
      <c r="BI23" s="17"/>
    </row>
    <row r="24" spans="1:256" ht="19.5" customHeight="1" x14ac:dyDescent="0.55000000000000004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20"/>
      <c r="S24" s="120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7"/>
      <c r="BG24" s="17"/>
      <c r="BH24" s="17"/>
      <c r="BI24" s="17"/>
    </row>
    <row r="25" spans="1:256" ht="35.4" x14ac:dyDescent="0.6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20"/>
      <c r="S25" s="120"/>
      <c r="T25" s="119"/>
      <c r="U25" s="119"/>
      <c r="V25" s="119"/>
      <c r="W25" s="119"/>
      <c r="X25" s="119"/>
      <c r="Y25" s="119"/>
      <c r="Z25" s="191"/>
      <c r="AA25" s="192" t="s">
        <v>36</v>
      </c>
      <c r="AB25" s="191"/>
      <c r="AC25" s="191"/>
      <c r="AD25" s="191"/>
      <c r="AE25" s="191"/>
      <c r="AF25" s="191"/>
      <c r="AG25" s="191"/>
      <c r="AH25" s="191"/>
      <c r="AI25" s="191"/>
      <c r="AJ25" s="72"/>
      <c r="AK25" s="72"/>
      <c r="AL25" s="72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7"/>
      <c r="BG25" s="17"/>
      <c r="BH25" s="17"/>
      <c r="BI25" s="125"/>
      <c r="BJ25" s="30"/>
      <c r="BK25" s="19"/>
    </row>
    <row r="26" spans="1:256" ht="31.2" thickBot="1" x14ac:dyDescent="0.6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20"/>
      <c r="S26" s="120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7"/>
      <c r="BG26" s="17"/>
      <c r="BH26" s="17"/>
      <c r="BI26" s="17"/>
    </row>
    <row r="27" spans="1:256" ht="32.4" customHeight="1" thickBot="1" x14ac:dyDescent="0.3">
      <c r="A27" s="573" t="s">
        <v>97</v>
      </c>
      <c r="B27" s="546" t="s">
        <v>432</v>
      </c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8"/>
      <c r="P27" s="555" t="s">
        <v>7</v>
      </c>
      <c r="Q27" s="531"/>
      <c r="R27" s="531" t="s">
        <v>8</v>
      </c>
      <c r="S27" s="780"/>
      <c r="T27" s="558" t="s">
        <v>9</v>
      </c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60"/>
      <c r="AF27" s="706" t="s">
        <v>35</v>
      </c>
      <c r="AG27" s="707"/>
      <c r="AH27" s="707"/>
      <c r="AI27" s="707"/>
      <c r="AJ27" s="707"/>
      <c r="AK27" s="707"/>
      <c r="AL27" s="707"/>
      <c r="AM27" s="707"/>
      <c r="AN27" s="707"/>
      <c r="AO27" s="707"/>
      <c r="AP27" s="707"/>
      <c r="AQ27" s="707"/>
      <c r="AR27" s="707"/>
      <c r="AS27" s="707"/>
      <c r="AT27" s="707"/>
      <c r="AU27" s="707"/>
      <c r="AV27" s="707"/>
      <c r="AW27" s="707"/>
      <c r="AX27" s="707"/>
      <c r="AY27" s="707"/>
      <c r="AZ27" s="707"/>
      <c r="BA27" s="707"/>
      <c r="BB27" s="707"/>
      <c r="BC27" s="708"/>
      <c r="BD27" s="709" t="s">
        <v>23</v>
      </c>
      <c r="BE27" s="710"/>
      <c r="BF27" s="722" t="s">
        <v>98</v>
      </c>
      <c r="BG27" s="723"/>
      <c r="BH27" s="723"/>
      <c r="BI27" s="710"/>
      <c r="BJ27" s="61"/>
    </row>
    <row r="28" spans="1:256" ht="32.4" customHeight="1" thickBot="1" x14ac:dyDescent="0.3">
      <c r="A28" s="574"/>
      <c r="B28" s="549"/>
      <c r="C28" s="550"/>
      <c r="D28" s="550"/>
      <c r="E28" s="550"/>
      <c r="F28" s="550"/>
      <c r="G28" s="550"/>
      <c r="H28" s="550"/>
      <c r="I28" s="550"/>
      <c r="J28" s="550"/>
      <c r="K28" s="550"/>
      <c r="L28" s="550"/>
      <c r="M28" s="550"/>
      <c r="N28" s="550"/>
      <c r="O28" s="551"/>
      <c r="P28" s="556"/>
      <c r="Q28" s="517"/>
      <c r="R28" s="517"/>
      <c r="S28" s="717"/>
      <c r="T28" s="514" t="s">
        <v>4</v>
      </c>
      <c r="U28" s="515"/>
      <c r="V28" s="515" t="s">
        <v>10</v>
      </c>
      <c r="W28" s="716"/>
      <c r="X28" s="679" t="s">
        <v>11</v>
      </c>
      <c r="Y28" s="691"/>
      <c r="Z28" s="691"/>
      <c r="AA28" s="691"/>
      <c r="AB28" s="691"/>
      <c r="AC28" s="691"/>
      <c r="AD28" s="691"/>
      <c r="AE28" s="677"/>
      <c r="AF28" s="703" t="s">
        <v>13</v>
      </c>
      <c r="AG28" s="704"/>
      <c r="AH28" s="704"/>
      <c r="AI28" s="704"/>
      <c r="AJ28" s="704"/>
      <c r="AK28" s="705"/>
      <c r="AL28" s="728" t="s">
        <v>14</v>
      </c>
      <c r="AM28" s="688"/>
      <c r="AN28" s="688"/>
      <c r="AO28" s="688"/>
      <c r="AP28" s="688"/>
      <c r="AQ28" s="721"/>
      <c r="AR28" s="703" t="s">
        <v>15</v>
      </c>
      <c r="AS28" s="704"/>
      <c r="AT28" s="704"/>
      <c r="AU28" s="704"/>
      <c r="AV28" s="704"/>
      <c r="AW28" s="705"/>
      <c r="AX28" s="728" t="s">
        <v>155</v>
      </c>
      <c r="AY28" s="688"/>
      <c r="AZ28" s="688"/>
      <c r="BA28" s="688"/>
      <c r="BB28" s="688"/>
      <c r="BC28" s="721"/>
      <c r="BD28" s="711"/>
      <c r="BE28" s="712"/>
      <c r="BF28" s="724"/>
      <c r="BG28" s="725"/>
      <c r="BH28" s="725"/>
      <c r="BI28" s="712"/>
      <c r="BJ28" s="61"/>
    </row>
    <row r="29" spans="1:256" ht="65.25" customHeight="1" thickBot="1" x14ac:dyDescent="0.3">
      <c r="A29" s="574"/>
      <c r="B29" s="549"/>
      <c r="C29" s="550"/>
      <c r="D29" s="550"/>
      <c r="E29" s="550"/>
      <c r="F29" s="550"/>
      <c r="G29" s="550"/>
      <c r="H29" s="550"/>
      <c r="I29" s="550"/>
      <c r="J29" s="550"/>
      <c r="K29" s="550"/>
      <c r="L29" s="550"/>
      <c r="M29" s="550"/>
      <c r="N29" s="550"/>
      <c r="O29" s="551"/>
      <c r="P29" s="556"/>
      <c r="Q29" s="517"/>
      <c r="R29" s="517"/>
      <c r="S29" s="717"/>
      <c r="T29" s="516"/>
      <c r="U29" s="517"/>
      <c r="V29" s="517"/>
      <c r="W29" s="717"/>
      <c r="X29" s="702" t="s">
        <v>12</v>
      </c>
      <c r="Y29" s="531"/>
      <c r="Z29" s="531" t="s">
        <v>99</v>
      </c>
      <c r="AA29" s="531"/>
      <c r="AB29" s="531" t="s">
        <v>100</v>
      </c>
      <c r="AC29" s="531"/>
      <c r="AD29" s="531" t="s">
        <v>73</v>
      </c>
      <c r="AE29" s="532"/>
      <c r="AF29" s="720" t="s">
        <v>150</v>
      </c>
      <c r="AG29" s="688"/>
      <c r="AH29" s="721"/>
      <c r="AI29" s="720" t="s">
        <v>178</v>
      </c>
      <c r="AJ29" s="688"/>
      <c r="AK29" s="721"/>
      <c r="AL29" s="720" t="s">
        <v>176</v>
      </c>
      <c r="AM29" s="688"/>
      <c r="AN29" s="721"/>
      <c r="AO29" s="720" t="s">
        <v>177</v>
      </c>
      <c r="AP29" s="688"/>
      <c r="AQ29" s="721"/>
      <c r="AR29" s="720" t="s">
        <v>151</v>
      </c>
      <c r="AS29" s="688"/>
      <c r="AT29" s="721"/>
      <c r="AU29" s="720" t="s">
        <v>152</v>
      </c>
      <c r="AV29" s="688"/>
      <c r="AW29" s="721"/>
      <c r="AX29" s="720" t="s">
        <v>186</v>
      </c>
      <c r="AY29" s="688"/>
      <c r="AZ29" s="721"/>
      <c r="BA29" s="729" t="s">
        <v>153</v>
      </c>
      <c r="BB29" s="730"/>
      <c r="BC29" s="731"/>
      <c r="BD29" s="711"/>
      <c r="BE29" s="712"/>
      <c r="BF29" s="724"/>
      <c r="BG29" s="725"/>
      <c r="BH29" s="725"/>
      <c r="BI29" s="712"/>
      <c r="BJ29" s="61"/>
    </row>
    <row r="30" spans="1:256" ht="162.75" customHeight="1" thickBot="1" x14ac:dyDescent="0.3">
      <c r="A30" s="779"/>
      <c r="B30" s="552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4"/>
      <c r="P30" s="783"/>
      <c r="Q30" s="781"/>
      <c r="R30" s="781"/>
      <c r="S30" s="782"/>
      <c r="T30" s="518"/>
      <c r="U30" s="519"/>
      <c r="V30" s="519"/>
      <c r="W30" s="718"/>
      <c r="X30" s="518"/>
      <c r="Y30" s="519"/>
      <c r="Z30" s="519"/>
      <c r="AA30" s="519"/>
      <c r="AB30" s="519"/>
      <c r="AC30" s="519"/>
      <c r="AD30" s="519"/>
      <c r="AE30" s="534"/>
      <c r="AF30" s="170" t="s">
        <v>2</v>
      </c>
      <c r="AG30" s="171" t="s">
        <v>16</v>
      </c>
      <c r="AH30" s="172" t="s">
        <v>17</v>
      </c>
      <c r="AI30" s="170" t="s">
        <v>2</v>
      </c>
      <c r="AJ30" s="171" t="s">
        <v>16</v>
      </c>
      <c r="AK30" s="173" t="s">
        <v>17</v>
      </c>
      <c r="AL30" s="130" t="s">
        <v>2</v>
      </c>
      <c r="AM30" s="127" t="s">
        <v>16</v>
      </c>
      <c r="AN30" s="129" t="s">
        <v>17</v>
      </c>
      <c r="AO30" s="130" t="s">
        <v>2</v>
      </c>
      <c r="AP30" s="127" t="s">
        <v>16</v>
      </c>
      <c r="AQ30" s="128" t="s">
        <v>17</v>
      </c>
      <c r="AR30" s="126" t="s">
        <v>2</v>
      </c>
      <c r="AS30" s="127" t="s">
        <v>16</v>
      </c>
      <c r="AT30" s="128" t="s">
        <v>17</v>
      </c>
      <c r="AU30" s="126" t="s">
        <v>2</v>
      </c>
      <c r="AV30" s="127" t="s">
        <v>16</v>
      </c>
      <c r="AW30" s="129" t="s">
        <v>17</v>
      </c>
      <c r="AX30" s="130" t="s">
        <v>2</v>
      </c>
      <c r="AY30" s="127" t="s">
        <v>16</v>
      </c>
      <c r="AZ30" s="129" t="s">
        <v>17</v>
      </c>
      <c r="BA30" s="130" t="s">
        <v>2</v>
      </c>
      <c r="BB30" s="127" t="s">
        <v>16</v>
      </c>
      <c r="BC30" s="128" t="s">
        <v>17</v>
      </c>
      <c r="BD30" s="713"/>
      <c r="BE30" s="714"/>
      <c r="BF30" s="726"/>
      <c r="BG30" s="727"/>
      <c r="BH30" s="727"/>
      <c r="BI30" s="714"/>
      <c r="BJ30" s="61"/>
    </row>
    <row r="31" spans="1:256" s="80" customFormat="1" ht="45" customHeight="1" thickBot="1" x14ac:dyDescent="0.3">
      <c r="A31" s="174" t="s">
        <v>18</v>
      </c>
      <c r="B31" s="775" t="s">
        <v>110</v>
      </c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7"/>
      <c r="P31" s="558"/>
      <c r="Q31" s="559"/>
      <c r="R31" s="559"/>
      <c r="S31" s="560"/>
      <c r="T31" s="631">
        <f>SUM(T32:U43,T44:U71)</f>
        <v>4078</v>
      </c>
      <c r="U31" s="559"/>
      <c r="V31" s="631">
        <f>SUM(V32:W43,V44:W71)</f>
        <v>1984</v>
      </c>
      <c r="W31" s="664"/>
      <c r="X31" s="558">
        <f>SUM(X32:Y43,X44:Y71)</f>
        <v>1008</v>
      </c>
      <c r="Y31" s="559"/>
      <c r="Z31" s="631">
        <f>SUM(Z32:AA43,Z44:AA71)</f>
        <v>288</v>
      </c>
      <c r="AA31" s="559"/>
      <c r="AB31" s="631">
        <f>SUM(AB32:AC43,AB44:AC71)</f>
        <v>654</v>
      </c>
      <c r="AC31" s="559"/>
      <c r="AD31" s="631">
        <f>SUM(AD32:AE43,AD44:AE71)</f>
        <v>34</v>
      </c>
      <c r="AE31" s="560"/>
      <c r="AF31" s="340">
        <f t="shared" ref="AF31:AZ31" si="1">SUM(AF32:AF71)</f>
        <v>852</v>
      </c>
      <c r="AG31" s="341">
        <f t="shared" si="1"/>
        <v>440</v>
      </c>
      <c r="AH31" s="370">
        <f t="shared" si="1"/>
        <v>23</v>
      </c>
      <c r="AI31" s="340">
        <f t="shared" si="1"/>
        <v>946</v>
      </c>
      <c r="AJ31" s="341">
        <f t="shared" si="1"/>
        <v>468</v>
      </c>
      <c r="AK31" s="342">
        <f t="shared" si="1"/>
        <v>26</v>
      </c>
      <c r="AL31" s="369">
        <f t="shared" si="1"/>
        <v>808</v>
      </c>
      <c r="AM31" s="341">
        <f t="shared" si="1"/>
        <v>390</v>
      </c>
      <c r="AN31" s="370">
        <f t="shared" si="1"/>
        <v>22</v>
      </c>
      <c r="AO31" s="340">
        <f t="shared" si="1"/>
        <v>812</v>
      </c>
      <c r="AP31" s="341">
        <f t="shared" si="1"/>
        <v>386</v>
      </c>
      <c r="AQ31" s="342">
        <f t="shared" si="1"/>
        <v>22</v>
      </c>
      <c r="AR31" s="369">
        <f t="shared" si="1"/>
        <v>660</v>
      </c>
      <c r="AS31" s="341">
        <f t="shared" si="1"/>
        <v>300</v>
      </c>
      <c r="AT31" s="370">
        <f t="shared" si="1"/>
        <v>18</v>
      </c>
      <c r="AU31" s="340">
        <f t="shared" si="1"/>
        <v>0</v>
      </c>
      <c r="AV31" s="341">
        <f t="shared" si="1"/>
        <v>0</v>
      </c>
      <c r="AW31" s="342">
        <f t="shared" si="1"/>
        <v>0</v>
      </c>
      <c r="AX31" s="369">
        <f t="shared" si="1"/>
        <v>0</v>
      </c>
      <c r="AY31" s="341">
        <f t="shared" si="1"/>
        <v>0</v>
      </c>
      <c r="AZ31" s="370">
        <f t="shared" si="1"/>
        <v>0</v>
      </c>
      <c r="BA31" s="340"/>
      <c r="BB31" s="341"/>
      <c r="BC31" s="342"/>
      <c r="BD31" s="631">
        <f>SUM(AH31,AK31,AN31,AQ31,AT31,AW31,AZ31)</f>
        <v>111</v>
      </c>
      <c r="BE31" s="664"/>
      <c r="BF31" s="743">
        <f>T31*100/T128</f>
        <v>55.093218049175896</v>
      </c>
      <c r="BG31" s="744"/>
      <c r="BH31" s="744"/>
      <c r="BI31" s="745"/>
      <c r="BJ31" s="55">
        <f>SUM(X31:AE31)</f>
        <v>1984</v>
      </c>
      <c r="BK31" s="42">
        <f>SUM(AF31,AI31,AL31,AO31,AR31,AU31,AX31,BA31)</f>
        <v>4078</v>
      </c>
      <c r="BL31" s="42">
        <f>SUM(AG31,AJ31,AM31,AP31,AS31,AV31,AY31,BB31)</f>
        <v>1984</v>
      </c>
      <c r="BM31" s="42">
        <f>SUM(AH31,AK31,AN31,AQ31,AT31,AW31,AZ31,BC31)</f>
        <v>111</v>
      </c>
      <c r="BN31" s="78"/>
      <c r="BO31" s="78"/>
      <c r="BP31" s="79"/>
      <c r="BQ31" s="79"/>
      <c r="BR31" s="79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</row>
    <row r="32" spans="1:256" s="16" customFormat="1" ht="61.5" customHeight="1" x14ac:dyDescent="0.3">
      <c r="A32" s="229" t="s">
        <v>101</v>
      </c>
      <c r="B32" s="591" t="s">
        <v>430</v>
      </c>
      <c r="C32" s="592"/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3"/>
      <c r="P32" s="773"/>
      <c r="Q32" s="774"/>
      <c r="R32" s="774"/>
      <c r="S32" s="778"/>
      <c r="T32" s="771"/>
      <c r="U32" s="774"/>
      <c r="V32" s="774"/>
      <c r="W32" s="772"/>
      <c r="X32" s="773"/>
      <c r="Y32" s="774"/>
      <c r="Z32" s="774"/>
      <c r="AA32" s="774"/>
      <c r="AB32" s="774"/>
      <c r="AC32" s="774"/>
      <c r="AD32" s="774"/>
      <c r="AE32" s="778"/>
      <c r="AF32" s="367"/>
      <c r="AG32" s="365"/>
      <c r="AH32" s="371"/>
      <c r="AI32" s="367"/>
      <c r="AJ32" s="365"/>
      <c r="AK32" s="366"/>
      <c r="AL32" s="368"/>
      <c r="AM32" s="365"/>
      <c r="AN32" s="371"/>
      <c r="AO32" s="367"/>
      <c r="AP32" s="365"/>
      <c r="AQ32" s="366"/>
      <c r="AR32" s="368"/>
      <c r="AS32" s="365"/>
      <c r="AT32" s="371"/>
      <c r="AU32" s="367"/>
      <c r="AV32" s="365"/>
      <c r="AW32" s="366"/>
      <c r="AX32" s="368"/>
      <c r="AY32" s="365"/>
      <c r="AZ32" s="371"/>
      <c r="BA32" s="367"/>
      <c r="BB32" s="365"/>
      <c r="BC32" s="366"/>
      <c r="BD32" s="771"/>
      <c r="BE32" s="772"/>
      <c r="BF32" s="746"/>
      <c r="BG32" s="747"/>
      <c r="BH32" s="747"/>
      <c r="BI32" s="748"/>
      <c r="BJ32" s="81">
        <f t="shared" ref="BJ32:BJ109" si="2">SUM(X32:AE32)</f>
        <v>0</v>
      </c>
      <c r="BP32" s="26"/>
      <c r="BQ32" s="26"/>
      <c r="BR32" s="26"/>
    </row>
    <row r="33" spans="1:70" ht="45.75" customHeight="1" x14ac:dyDescent="0.4">
      <c r="A33" s="169" t="s">
        <v>114</v>
      </c>
      <c r="B33" s="488" t="s">
        <v>358</v>
      </c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90"/>
      <c r="P33" s="491"/>
      <c r="Q33" s="492"/>
      <c r="R33" s="492">
        <v>1</v>
      </c>
      <c r="S33" s="525"/>
      <c r="T33" s="520">
        <f>SUM(AF33,AI33,AL33,AO33,AR33,AU33,AX33)</f>
        <v>72</v>
      </c>
      <c r="U33" s="492"/>
      <c r="V33" s="492">
        <v>34</v>
      </c>
      <c r="W33" s="526"/>
      <c r="X33" s="491">
        <v>18</v>
      </c>
      <c r="Y33" s="492"/>
      <c r="Z33" s="492"/>
      <c r="AA33" s="492"/>
      <c r="AB33" s="492">
        <v>16</v>
      </c>
      <c r="AC33" s="492"/>
      <c r="AD33" s="492"/>
      <c r="AE33" s="525"/>
      <c r="AF33" s="334">
        <v>72</v>
      </c>
      <c r="AG33" s="335">
        <v>34</v>
      </c>
      <c r="AH33" s="358">
        <v>2</v>
      </c>
      <c r="AI33" s="198"/>
      <c r="AJ33" s="199"/>
      <c r="AK33" s="200"/>
      <c r="AL33" s="356"/>
      <c r="AM33" s="335"/>
      <c r="AN33" s="358"/>
      <c r="AO33" s="334"/>
      <c r="AP33" s="335"/>
      <c r="AQ33" s="339"/>
      <c r="AR33" s="356"/>
      <c r="AS33" s="335"/>
      <c r="AT33" s="358"/>
      <c r="AU33" s="334"/>
      <c r="AV33" s="335"/>
      <c r="AW33" s="339"/>
      <c r="AX33" s="356"/>
      <c r="AY33" s="335"/>
      <c r="AZ33" s="358"/>
      <c r="BA33" s="334"/>
      <c r="BB33" s="335"/>
      <c r="BC33" s="339"/>
      <c r="BD33" s="520">
        <f>SUM(AH33,AK33,AN33,AQ33,AT33,AW33,AZ33,BC33)</f>
        <v>2</v>
      </c>
      <c r="BE33" s="526"/>
      <c r="BF33" s="535" t="s">
        <v>343</v>
      </c>
      <c r="BG33" s="536"/>
      <c r="BH33" s="536"/>
      <c r="BI33" s="537"/>
      <c r="BJ33" s="55">
        <f t="shared" si="2"/>
        <v>34</v>
      </c>
      <c r="BO33" s="7"/>
    </row>
    <row r="34" spans="1:70" s="51" customFormat="1" ht="43.5" customHeight="1" x14ac:dyDescent="0.25">
      <c r="A34" s="169" t="s">
        <v>115</v>
      </c>
      <c r="B34" s="488" t="s">
        <v>359</v>
      </c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90"/>
      <c r="P34" s="491"/>
      <c r="Q34" s="492"/>
      <c r="R34" s="492">
        <v>2</v>
      </c>
      <c r="S34" s="525"/>
      <c r="T34" s="520">
        <f>SUM(AF34,AI34,AL34,AO34,AR34,AU34,AX34)</f>
        <v>72</v>
      </c>
      <c r="U34" s="492"/>
      <c r="V34" s="492">
        <v>34</v>
      </c>
      <c r="W34" s="526"/>
      <c r="X34" s="491">
        <v>18</v>
      </c>
      <c r="Y34" s="492"/>
      <c r="Z34" s="492"/>
      <c r="AA34" s="492"/>
      <c r="AB34" s="492">
        <v>16</v>
      </c>
      <c r="AC34" s="492"/>
      <c r="AD34" s="492"/>
      <c r="AE34" s="525"/>
      <c r="AF34" s="198"/>
      <c r="AG34" s="199"/>
      <c r="AH34" s="201"/>
      <c r="AI34" s="334">
        <v>72</v>
      </c>
      <c r="AJ34" s="335">
        <v>34</v>
      </c>
      <c r="AK34" s="339">
        <v>2</v>
      </c>
      <c r="AL34" s="356"/>
      <c r="AM34" s="335"/>
      <c r="AN34" s="358"/>
      <c r="AO34" s="334"/>
      <c r="AP34" s="335"/>
      <c r="AQ34" s="339"/>
      <c r="AR34" s="356"/>
      <c r="AS34" s="335"/>
      <c r="AT34" s="358"/>
      <c r="AU34" s="334"/>
      <c r="AV34" s="335"/>
      <c r="AW34" s="339"/>
      <c r="AX34" s="356"/>
      <c r="AY34" s="335"/>
      <c r="AZ34" s="358"/>
      <c r="BA34" s="334"/>
      <c r="BB34" s="335"/>
      <c r="BC34" s="339"/>
      <c r="BD34" s="520">
        <f>SUM(AH34,AK34,AN34,AQ34,AT34,AW34,AZ34,BC34)</f>
        <v>2</v>
      </c>
      <c r="BE34" s="526"/>
      <c r="BF34" s="535" t="s">
        <v>344</v>
      </c>
      <c r="BG34" s="536"/>
      <c r="BH34" s="536"/>
      <c r="BI34" s="537"/>
      <c r="BJ34" s="55">
        <f t="shared" si="2"/>
        <v>34</v>
      </c>
      <c r="BP34" s="52"/>
      <c r="BQ34" s="52"/>
      <c r="BR34" s="52"/>
    </row>
    <row r="35" spans="1:70" s="51" customFormat="1" ht="39.75" customHeight="1" x14ac:dyDescent="0.25">
      <c r="A35" s="169" t="s">
        <v>146</v>
      </c>
      <c r="B35" s="488" t="s">
        <v>360</v>
      </c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90"/>
      <c r="P35" s="491">
        <v>3</v>
      </c>
      <c r="Q35" s="492"/>
      <c r="R35" s="492"/>
      <c r="S35" s="525"/>
      <c r="T35" s="520">
        <f>SUM(AF35,AI35,AL35,AO35,AR35,AU35,AX35)</f>
        <v>144</v>
      </c>
      <c r="U35" s="492"/>
      <c r="V35" s="492">
        <v>76</v>
      </c>
      <c r="W35" s="526"/>
      <c r="X35" s="491">
        <v>42</v>
      </c>
      <c r="Y35" s="492"/>
      <c r="Z35" s="492"/>
      <c r="AA35" s="492"/>
      <c r="AB35" s="492"/>
      <c r="AC35" s="492"/>
      <c r="AD35" s="492">
        <v>34</v>
      </c>
      <c r="AE35" s="525"/>
      <c r="AF35" s="334"/>
      <c r="AG35" s="335"/>
      <c r="AH35" s="358"/>
      <c r="AI35" s="334"/>
      <c r="AJ35" s="335"/>
      <c r="AK35" s="339"/>
      <c r="AL35" s="356">
        <v>144</v>
      </c>
      <c r="AM35" s="335">
        <v>76</v>
      </c>
      <c r="AN35" s="358">
        <v>4</v>
      </c>
      <c r="AO35" s="334"/>
      <c r="AP35" s="335"/>
      <c r="AQ35" s="339"/>
      <c r="AR35" s="356"/>
      <c r="AS35" s="335"/>
      <c r="AT35" s="358"/>
      <c r="AU35" s="334"/>
      <c r="AV35" s="335"/>
      <c r="AW35" s="339"/>
      <c r="AX35" s="356"/>
      <c r="AY35" s="335"/>
      <c r="AZ35" s="358"/>
      <c r="BA35" s="334"/>
      <c r="BB35" s="335"/>
      <c r="BC35" s="339"/>
      <c r="BD35" s="520">
        <f>SUM(AH35,AK35,AN35,AQ35,AT35,AW35,AZ35,BC35)</f>
        <v>4</v>
      </c>
      <c r="BE35" s="526"/>
      <c r="BF35" s="446" t="s">
        <v>387</v>
      </c>
      <c r="BG35" s="536"/>
      <c r="BH35" s="536"/>
      <c r="BI35" s="537"/>
      <c r="BJ35" s="55">
        <f t="shared" si="2"/>
        <v>76</v>
      </c>
      <c r="BP35" s="52"/>
      <c r="BQ35" s="52"/>
      <c r="BR35" s="52"/>
    </row>
    <row r="36" spans="1:70" s="51" customFormat="1" ht="37.5" customHeight="1" x14ac:dyDescent="0.25">
      <c r="A36" s="169" t="s">
        <v>187</v>
      </c>
      <c r="B36" s="488" t="s">
        <v>361</v>
      </c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90"/>
      <c r="P36" s="491">
        <v>4</v>
      </c>
      <c r="Q36" s="492"/>
      <c r="R36" s="492"/>
      <c r="S36" s="525"/>
      <c r="T36" s="520">
        <f>SUM(AF36,AI36,AL36,AO36,AR36,AU36,AX36)</f>
        <v>144</v>
      </c>
      <c r="U36" s="492"/>
      <c r="V36" s="492">
        <v>60</v>
      </c>
      <c r="W36" s="526"/>
      <c r="X36" s="491">
        <v>34</v>
      </c>
      <c r="Y36" s="492"/>
      <c r="Z36" s="492"/>
      <c r="AA36" s="492"/>
      <c r="AB36" s="492">
        <v>26</v>
      </c>
      <c r="AC36" s="492"/>
      <c r="AD36" s="492"/>
      <c r="AE36" s="525"/>
      <c r="AF36" s="334"/>
      <c r="AG36" s="335"/>
      <c r="AH36" s="358"/>
      <c r="AI36" s="334"/>
      <c r="AJ36" s="335"/>
      <c r="AK36" s="339"/>
      <c r="AL36" s="356"/>
      <c r="AM36" s="335"/>
      <c r="AN36" s="358"/>
      <c r="AO36" s="334">
        <v>144</v>
      </c>
      <c r="AP36" s="335">
        <v>60</v>
      </c>
      <c r="AQ36" s="339">
        <v>4</v>
      </c>
      <c r="AR36" s="356"/>
      <c r="AS36" s="335"/>
      <c r="AT36" s="358"/>
      <c r="AU36" s="334"/>
      <c r="AV36" s="335"/>
      <c r="AW36" s="339"/>
      <c r="AX36" s="356"/>
      <c r="AY36" s="335"/>
      <c r="AZ36" s="358"/>
      <c r="BA36" s="334"/>
      <c r="BB36" s="335"/>
      <c r="BC36" s="339"/>
      <c r="BD36" s="520">
        <f>SUM(AH36,AK36,AN36,AQ36,AT36,AW36,AZ36,BC36)</f>
        <v>4</v>
      </c>
      <c r="BE36" s="526"/>
      <c r="BF36" s="446" t="s">
        <v>388</v>
      </c>
      <c r="BG36" s="536"/>
      <c r="BH36" s="536"/>
      <c r="BI36" s="537"/>
      <c r="BJ36" s="55">
        <f t="shared" si="2"/>
        <v>60</v>
      </c>
      <c r="BP36" s="52"/>
      <c r="BQ36" s="52"/>
      <c r="BR36" s="52"/>
    </row>
    <row r="37" spans="1:70" s="53" customFormat="1" ht="37.5" customHeight="1" x14ac:dyDescent="0.3">
      <c r="A37" s="230" t="s">
        <v>111</v>
      </c>
      <c r="B37" s="508" t="s">
        <v>148</v>
      </c>
      <c r="C37" s="509"/>
      <c r="D37" s="509"/>
      <c r="E37" s="509"/>
      <c r="F37" s="509"/>
      <c r="G37" s="509"/>
      <c r="H37" s="509"/>
      <c r="I37" s="509"/>
      <c r="J37" s="509"/>
      <c r="K37" s="509"/>
      <c r="L37" s="509"/>
      <c r="M37" s="509"/>
      <c r="N37" s="509"/>
      <c r="O37" s="510"/>
      <c r="P37" s="491"/>
      <c r="Q37" s="492"/>
      <c r="R37" s="492"/>
      <c r="S37" s="525"/>
      <c r="T37" s="520"/>
      <c r="U37" s="492"/>
      <c r="V37" s="492"/>
      <c r="W37" s="526"/>
      <c r="X37" s="784"/>
      <c r="Y37" s="586"/>
      <c r="Z37" s="586"/>
      <c r="AA37" s="586"/>
      <c r="AB37" s="492"/>
      <c r="AC37" s="492"/>
      <c r="AD37" s="586">
        <f>SUM(AD38:AE39)</f>
        <v>0</v>
      </c>
      <c r="AE37" s="587"/>
      <c r="AF37" s="334"/>
      <c r="AG37" s="335"/>
      <c r="AH37" s="358"/>
      <c r="AI37" s="334"/>
      <c r="AJ37" s="335"/>
      <c r="AK37" s="339"/>
      <c r="AL37" s="196"/>
      <c r="AM37" s="348"/>
      <c r="AN37" s="197"/>
      <c r="AO37" s="357"/>
      <c r="AP37" s="348"/>
      <c r="AQ37" s="349"/>
      <c r="AR37" s="196"/>
      <c r="AS37" s="348"/>
      <c r="AT37" s="197"/>
      <c r="AU37" s="357"/>
      <c r="AV37" s="348"/>
      <c r="AW37" s="349"/>
      <c r="AX37" s="196"/>
      <c r="AY37" s="348"/>
      <c r="AZ37" s="197"/>
      <c r="BA37" s="357"/>
      <c r="BB37" s="348"/>
      <c r="BC37" s="349"/>
      <c r="BD37" s="581"/>
      <c r="BE37" s="582"/>
      <c r="BF37" s="535"/>
      <c r="BG37" s="536"/>
      <c r="BH37" s="536"/>
      <c r="BI37" s="537"/>
      <c r="BJ37" s="81">
        <f t="shared" si="2"/>
        <v>0</v>
      </c>
      <c r="BP37" s="54"/>
      <c r="BQ37" s="54"/>
      <c r="BR37" s="54"/>
    </row>
    <row r="38" spans="1:70" s="51" customFormat="1" ht="37.5" customHeight="1" x14ac:dyDescent="0.25">
      <c r="A38" s="159" t="s">
        <v>112</v>
      </c>
      <c r="B38" s="488" t="s">
        <v>147</v>
      </c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90"/>
      <c r="P38" s="491">
        <v>2</v>
      </c>
      <c r="Q38" s="492"/>
      <c r="R38" s="492">
        <v>1</v>
      </c>
      <c r="S38" s="525"/>
      <c r="T38" s="520">
        <f>SUM(AF38,AI38,AL38,AO38,AR38,AU38,AX38,BA38)</f>
        <v>216</v>
      </c>
      <c r="U38" s="492"/>
      <c r="V38" s="492">
        <f>SUM(AG38,AJ38,AM38,AP38,AS38,AV38,AY38,BB38)</f>
        <v>120</v>
      </c>
      <c r="W38" s="526"/>
      <c r="X38" s="491"/>
      <c r="Y38" s="492"/>
      <c r="Z38" s="586"/>
      <c r="AA38" s="586"/>
      <c r="AB38" s="492">
        <v>120</v>
      </c>
      <c r="AC38" s="492"/>
      <c r="AD38" s="586"/>
      <c r="AE38" s="587"/>
      <c r="AF38" s="334">
        <v>108</v>
      </c>
      <c r="AG38" s="335">
        <v>60</v>
      </c>
      <c r="AH38" s="358">
        <v>3</v>
      </c>
      <c r="AI38" s="334">
        <v>108</v>
      </c>
      <c r="AJ38" s="335">
        <v>60</v>
      </c>
      <c r="AK38" s="339">
        <v>3</v>
      </c>
      <c r="AL38" s="356"/>
      <c r="AM38" s="335"/>
      <c r="AN38" s="358"/>
      <c r="AO38" s="334"/>
      <c r="AP38" s="335"/>
      <c r="AQ38" s="339"/>
      <c r="AR38" s="196"/>
      <c r="AS38" s="348"/>
      <c r="AT38" s="197"/>
      <c r="AU38" s="357"/>
      <c r="AV38" s="348"/>
      <c r="AW38" s="349"/>
      <c r="AX38" s="196"/>
      <c r="AY38" s="348"/>
      <c r="AZ38" s="197"/>
      <c r="BA38" s="357"/>
      <c r="BB38" s="348"/>
      <c r="BC38" s="349"/>
      <c r="BD38" s="581">
        <f t="shared" ref="BD38:BD42" si="3">SUM(AH38,AK38,AN38,AQ38,AT38,AW38,AZ38,BC38)</f>
        <v>6</v>
      </c>
      <c r="BE38" s="582"/>
      <c r="BF38" s="446" t="s">
        <v>127</v>
      </c>
      <c r="BG38" s="536"/>
      <c r="BH38" s="536"/>
      <c r="BI38" s="537"/>
      <c r="BJ38" s="55">
        <f t="shared" si="2"/>
        <v>120</v>
      </c>
      <c r="BP38" s="52"/>
      <c r="BQ38" s="52"/>
      <c r="BR38" s="52"/>
    </row>
    <row r="39" spans="1:70" s="51" customFormat="1" ht="41.25" customHeight="1" x14ac:dyDescent="0.25">
      <c r="A39" s="159" t="s">
        <v>129</v>
      </c>
      <c r="B39" s="488" t="s">
        <v>324</v>
      </c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90"/>
      <c r="P39" s="491"/>
      <c r="Q39" s="492"/>
      <c r="R39" s="492">
        <v>2</v>
      </c>
      <c r="S39" s="525"/>
      <c r="T39" s="520">
        <f>SUM(AF39,AI39,AL39,AO39,AR39,AU39,AX39,BA39)</f>
        <v>108</v>
      </c>
      <c r="U39" s="492"/>
      <c r="V39" s="492">
        <f>SUM(AG39,AJ39,AM39,AP39,AS39,AV39,AY39,BB39)</f>
        <v>40</v>
      </c>
      <c r="W39" s="526"/>
      <c r="X39" s="491"/>
      <c r="Y39" s="492"/>
      <c r="Z39" s="586"/>
      <c r="AA39" s="586"/>
      <c r="AB39" s="492">
        <v>40</v>
      </c>
      <c r="AC39" s="492"/>
      <c r="AD39" s="586"/>
      <c r="AE39" s="587"/>
      <c r="AF39" s="334"/>
      <c r="AG39" s="335"/>
      <c r="AH39" s="358"/>
      <c r="AI39" s="334">
        <v>108</v>
      </c>
      <c r="AJ39" s="335">
        <v>40</v>
      </c>
      <c r="AK39" s="339">
        <v>3</v>
      </c>
      <c r="AL39" s="356"/>
      <c r="AM39" s="335"/>
      <c r="AN39" s="358"/>
      <c r="AO39" s="334"/>
      <c r="AP39" s="335"/>
      <c r="AQ39" s="339"/>
      <c r="AR39" s="196"/>
      <c r="AS39" s="348"/>
      <c r="AT39" s="197"/>
      <c r="AU39" s="357"/>
      <c r="AV39" s="348"/>
      <c r="AW39" s="349"/>
      <c r="AX39" s="196"/>
      <c r="AY39" s="348"/>
      <c r="AZ39" s="197"/>
      <c r="BA39" s="357"/>
      <c r="BB39" s="348"/>
      <c r="BC39" s="349"/>
      <c r="BD39" s="581">
        <f t="shared" si="3"/>
        <v>3</v>
      </c>
      <c r="BE39" s="582"/>
      <c r="BF39" s="446" t="s">
        <v>127</v>
      </c>
      <c r="BG39" s="536"/>
      <c r="BH39" s="536"/>
      <c r="BI39" s="537"/>
      <c r="BJ39" s="55">
        <f t="shared" si="2"/>
        <v>40</v>
      </c>
      <c r="BP39" s="52"/>
      <c r="BQ39" s="52"/>
      <c r="BR39" s="52"/>
    </row>
    <row r="40" spans="1:70" s="53" customFormat="1" ht="43.5" customHeight="1" x14ac:dyDescent="0.3">
      <c r="A40" s="230" t="s">
        <v>113</v>
      </c>
      <c r="B40" s="508" t="s">
        <v>248</v>
      </c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10"/>
      <c r="P40" s="535"/>
      <c r="Q40" s="536"/>
      <c r="R40" s="536"/>
      <c r="S40" s="537"/>
      <c r="T40" s="520"/>
      <c r="U40" s="492"/>
      <c r="V40" s="492"/>
      <c r="W40" s="526"/>
      <c r="X40" s="491"/>
      <c r="Y40" s="492"/>
      <c r="Z40" s="492"/>
      <c r="AA40" s="492"/>
      <c r="AB40" s="492"/>
      <c r="AC40" s="492"/>
      <c r="AD40" s="586">
        <f>SUM(AD41:AE42)</f>
        <v>0</v>
      </c>
      <c r="AE40" s="587"/>
      <c r="AF40" s="334"/>
      <c r="AG40" s="335"/>
      <c r="AH40" s="358"/>
      <c r="AI40" s="334"/>
      <c r="AJ40" s="335"/>
      <c r="AK40" s="339"/>
      <c r="AL40" s="196"/>
      <c r="AM40" s="348"/>
      <c r="AN40" s="197"/>
      <c r="AO40" s="357"/>
      <c r="AP40" s="348"/>
      <c r="AQ40" s="349"/>
      <c r="AR40" s="196"/>
      <c r="AS40" s="348"/>
      <c r="AT40" s="197"/>
      <c r="AU40" s="357"/>
      <c r="AV40" s="348"/>
      <c r="AW40" s="349"/>
      <c r="AX40" s="196"/>
      <c r="AY40" s="348"/>
      <c r="AZ40" s="197"/>
      <c r="BA40" s="357"/>
      <c r="BB40" s="348"/>
      <c r="BC40" s="349"/>
      <c r="BD40" s="520"/>
      <c r="BE40" s="526"/>
      <c r="BF40" s="535"/>
      <c r="BG40" s="536"/>
      <c r="BH40" s="536"/>
      <c r="BI40" s="537"/>
      <c r="BJ40" s="81">
        <f t="shared" si="2"/>
        <v>0</v>
      </c>
      <c r="BP40" s="54"/>
      <c r="BQ40" s="54"/>
      <c r="BR40" s="54"/>
    </row>
    <row r="41" spans="1:70" s="53" customFormat="1" ht="39.75" customHeight="1" x14ac:dyDescent="0.3">
      <c r="A41" s="159" t="s">
        <v>249</v>
      </c>
      <c r="B41" s="488" t="s">
        <v>250</v>
      </c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90"/>
      <c r="P41" s="535">
        <v>1</v>
      </c>
      <c r="Q41" s="536"/>
      <c r="R41" s="536"/>
      <c r="S41" s="537"/>
      <c r="T41" s="520">
        <f>SUM(AF41,AI41,AL41,AO41,AR41,AU41,AX41,BA41)</f>
        <v>120</v>
      </c>
      <c r="U41" s="492"/>
      <c r="V41" s="492">
        <f>SUM(AG41,AJ41,AM41,AP41,AS41,AV41,AY41,BB41)</f>
        <v>68</v>
      </c>
      <c r="W41" s="526"/>
      <c r="X41" s="491">
        <v>34</v>
      </c>
      <c r="Y41" s="492"/>
      <c r="Z41" s="586"/>
      <c r="AA41" s="586"/>
      <c r="AB41" s="492">
        <v>34</v>
      </c>
      <c r="AC41" s="492"/>
      <c r="AD41" s="586"/>
      <c r="AE41" s="587"/>
      <c r="AF41" s="334">
        <v>120</v>
      </c>
      <c r="AG41" s="335">
        <v>68</v>
      </c>
      <c r="AH41" s="358">
        <v>3</v>
      </c>
      <c r="AI41" s="334"/>
      <c r="AJ41" s="335"/>
      <c r="AK41" s="339"/>
      <c r="AL41" s="356"/>
      <c r="AM41" s="335"/>
      <c r="AN41" s="358"/>
      <c r="AO41" s="334"/>
      <c r="AP41" s="335"/>
      <c r="AQ41" s="339"/>
      <c r="AR41" s="196"/>
      <c r="AS41" s="348"/>
      <c r="AT41" s="197"/>
      <c r="AU41" s="357"/>
      <c r="AV41" s="348"/>
      <c r="AW41" s="349"/>
      <c r="AX41" s="196"/>
      <c r="AY41" s="348"/>
      <c r="AZ41" s="197"/>
      <c r="BA41" s="357"/>
      <c r="BB41" s="348"/>
      <c r="BC41" s="349"/>
      <c r="BD41" s="520">
        <f t="shared" si="3"/>
        <v>3</v>
      </c>
      <c r="BE41" s="526"/>
      <c r="BF41" s="535" t="s">
        <v>345</v>
      </c>
      <c r="BG41" s="536"/>
      <c r="BH41" s="536"/>
      <c r="BI41" s="537"/>
      <c r="BJ41" s="55">
        <f>SUM(X41:AE41)</f>
        <v>68</v>
      </c>
      <c r="BP41" s="54"/>
      <c r="BQ41" s="54"/>
      <c r="BR41" s="54"/>
    </row>
    <row r="42" spans="1:70" s="53" customFormat="1" ht="32.25" customHeight="1" x14ac:dyDescent="0.3">
      <c r="A42" s="159" t="s">
        <v>251</v>
      </c>
      <c r="B42" s="488" t="s">
        <v>252</v>
      </c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89"/>
      <c r="O42" s="490"/>
      <c r="P42" s="535">
        <v>2</v>
      </c>
      <c r="Q42" s="536"/>
      <c r="R42" s="536">
        <v>1</v>
      </c>
      <c r="S42" s="537"/>
      <c r="T42" s="520">
        <f>SUM(AF42,AI42,AL42,AO42,AR42,AU42,AX42,BA42)</f>
        <v>330</v>
      </c>
      <c r="U42" s="492"/>
      <c r="V42" s="492">
        <f>SUM(AG42,AJ42,AM42,AP42,AS42,AV42,AY42,BB42)</f>
        <v>176</v>
      </c>
      <c r="W42" s="526"/>
      <c r="X42" s="491">
        <v>82</v>
      </c>
      <c r="Y42" s="492"/>
      <c r="Z42" s="586"/>
      <c r="AA42" s="586"/>
      <c r="AB42" s="492">
        <v>94</v>
      </c>
      <c r="AC42" s="492"/>
      <c r="AD42" s="586"/>
      <c r="AE42" s="587"/>
      <c r="AF42" s="334">
        <v>120</v>
      </c>
      <c r="AG42" s="335">
        <v>68</v>
      </c>
      <c r="AH42" s="358">
        <v>3</v>
      </c>
      <c r="AI42" s="334">
        <v>210</v>
      </c>
      <c r="AJ42" s="335">
        <v>108</v>
      </c>
      <c r="AK42" s="339">
        <v>6</v>
      </c>
      <c r="AL42" s="356"/>
      <c r="AM42" s="335"/>
      <c r="AN42" s="358"/>
      <c r="AO42" s="334"/>
      <c r="AP42" s="335"/>
      <c r="AQ42" s="339"/>
      <c r="AR42" s="196"/>
      <c r="AS42" s="348"/>
      <c r="AT42" s="197"/>
      <c r="AU42" s="357"/>
      <c r="AV42" s="348"/>
      <c r="AW42" s="349"/>
      <c r="AX42" s="196"/>
      <c r="AY42" s="348"/>
      <c r="AZ42" s="197"/>
      <c r="BA42" s="357"/>
      <c r="BB42" s="348"/>
      <c r="BC42" s="349"/>
      <c r="BD42" s="520">
        <f t="shared" si="3"/>
        <v>9</v>
      </c>
      <c r="BE42" s="526"/>
      <c r="BF42" s="535" t="s">
        <v>346</v>
      </c>
      <c r="BG42" s="536"/>
      <c r="BH42" s="536"/>
      <c r="BI42" s="537"/>
      <c r="BJ42" s="55">
        <f t="shared" si="2"/>
        <v>176</v>
      </c>
      <c r="BP42" s="54"/>
      <c r="BQ42" s="54"/>
      <c r="BR42" s="54"/>
    </row>
    <row r="43" spans="1:70" s="16" customFormat="1" ht="39" customHeight="1" x14ac:dyDescent="0.3">
      <c r="A43" s="255" t="s">
        <v>125</v>
      </c>
      <c r="B43" s="538" t="s">
        <v>312</v>
      </c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40"/>
      <c r="P43" s="545"/>
      <c r="Q43" s="493"/>
      <c r="R43" s="493"/>
      <c r="S43" s="527"/>
      <c r="T43" s="511"/>
      <c r="U43" s="493"/>
      <c r="V43" s="493"/>
      <c r="W43" s="494"/>
      <c r="X43" s="545"/>
      <c r="Y43" s="493"/>
      <c r="Z43" s="493"/>
      <c r="AA43" s="493"/>
      <c r="AB43" s="493"/>
      <c r="AC43" s="493"/>
      <c r="AD43" s="601"/>
      <c r="AE43" s="602"/>
      <c r="AF43" s="256"/>
      <c r="AG43" s="359"/>
      <c r="AH43" s="257"/>
      <c r="AI43" s="256"/>
      <c r="AJ43" s="359"/>
      <c r="AK43" s="360"/>
      <c r="AL43" s="383"/>
      <c r="AM43" s="312"/>
      <c r="AN43" s="361"/>
      <c r="AO43" s="311"/>
      <c r="AP43" s="312"/>
      <c r="AQ43" s="382"/>
      <c r="AR43" s="258"/>
      <c r="AS43" s="359"/>
      <c r="AT43" s="257"/>
      <c r="AU43" s="256"/>
      <c r="AV43" s="359"/>
      <c r="AW43" s="360"/>
      <c r="AX43" s="258"/>
      <c r="AY43" s="359"/>
      <c r="AZ43" s="257"/>
      <c r="BA43" s="256"/>
      <c r="BB43" s="359"/>
      <c r="BC43" s="360"/>
      <c r="BD43" s="734"/>
      <c r="BE43" s="735"/>
      <c r="BF43" s="719"/>
      <c r="BG43" s="697"/>
      <c r="BH43" s="697"/>
      <c r="BI43" s="698"/>
      <c r="BJ43" s="81">
        <f t="shared" si="2"/>
        <v>0</v>
      </c>
      <c r="BP43" s="26"/>
      <c r="BQ43" s="26"/>
      <c r="BR43" s="26"/>
    </row>
    <row r="44" spans="1:70" s="85" customFormat="1" ht="36" customHeight="1" x14ac:dyDescent="0.25">
      <c r="A44" s="277" t="s">
        <v>126</v>
      </c>
      <c r="B44" s="612" t="s">
        <v>254</v>
      </c>
      <c r="C44" s="613"/>
      <c r="D44" s="613"/>
      <c r="E44" s="613"/>
      <c r="F44" s="613"/>
      <c r="G44" s="613"/>
      <c r="H44" s="613"/>
      <c r="I44" s="613"/>
      <c r="J44" s="613"/>
      <c r="K44" s="613"/>
      <c r="L44" s="613"/>
      <c r="M44" s="613"/>
      <c r="N44" s="613"/>
      <c r="O44" s="614"/>
      <c r="P44" s="545">
        <v>3</v>
      </c>
      <c r="Q44" s="493"/>
      <c r="R44" s="493"/>
      <c r="S44" s="527"/>
      <c r="T44" s="511">
        <f>SUM(AF44,AI44,AL44,AO44,AR44,AU44,AX44,BA44)</f>
        <v>108</v>
      </c>
      <c r="U44" s="493"/>
      <c r="V44" s="493">
        <f>SUM(AG44,AJ44,AM44,AP44,AS44,AV44,AY44,BB44)</f>
        <v>50</v>
      </c>
      <c r="W44" s="494"/>
      <c r="X44" s="545">
        <v>26</v>
      </c>
      <c r="Y44" s="493"/>
      <c r="Z44" s="493"/>
      <c r="AA44" s="493"/>
      <c r="AB44" s="493">
        <v>24</v>
      </c>
      <c r="AC44" s="493"/>
      <c r="AD44" s="601"/>
      <c r="AE44" s="602"/>
      <c r="AF44" s="311"/>
      <c r="AG44" s="312"/>
      <c r="AH44" s="361"/>
      <c r="AI44" s="311"/>
      <c r="AJ44" s="312"/>
      <c r="AK44" s="382"/>
      <c r="AL44" s="383">
        <v>108</v>
      </c>
      <c r="AM44" s="312">
        <v>50</v>
      </c>
      <c r="AN44" s="361">
        <v>3</v>
      </c>
      <c r="AO44" s="311"/>
      <c r="AP44" s="312"/>
      <c r="AQ44" s="382"/>
      <c r="AR44" s="258"/>
      <c r="AS44" s="359"/>
      <c r="AT44" s="257"/>
      <c r="AU44" s="256"/>
      <c r="AV44" s="359"/>
      <c r="AW44" s="360"/>
      <c r="AX44" s="258"/>
      <c r="AY44" s="359"/>
      <c r="AZ44" s="257"/>
      <c r="BA44" s="256"/>
      <c r="BB44" s="359"/>
      <c r="BC44" s="360"/>
      <c r="BD44" s="734">
        <f>SUM(AH44,AK44,AN44,AQ44,AT44,AW44,AZ44,BC44)</f>
        <v>3</v>
      </c>
      <c r="BE44" s="735"/>
      <c r="BF44" s="719" t="s">
        <v>347</v>
      </c>
      <c r="BG44" s="697"/>
      <c r="BH44" s="697"/>
      <c r="BI44" s="698"/>
      <c r="BJ44" s="136">
        <f>SUM(X44:AE44)</f>
        <v>50</v>
      </c>
    </row>
    <row r="45" spans="1:70" s="278" customFormat="1" ht="62.25" customHeight="1" thickBot="1" x14ac:dyDescent="0.3">
      <c r="A45" s="270" t="s">
        <v>132</v>
      </c>
      <c r="B45" s="542" t="s">
        <v>149</v>
      </c>
      <c r="C45" s="543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4"/>
      <c r="P45" s="541">
        <v>4</v>
      </c>
      <c r="Q45" s="528"/>
      <c r="R45" s="528"/>
      <c r="S45" s="529"/>
      <c r="T45" s="530">
        <f>SUM(AF45,AI45,AL45,AO45,AR45,AU45,AX45,BA45)</f>
        <v>108</v>
      </c>
      <c r="U45" s="528"/>
      <c r="V45" s="528">
        <f>SUM(AG45,AJ45,AM45,AP45,AS45,AV45,AY45,BB45)</f>
        <v>50</v>
      </c>
      <c r="W45" s="785"/>
      <c r="X45" s="541">
        <v>26</v>
      </c>
      <c r="Y45" s="528"/>
      <c r="Z45" s="528"/>
      <c r="AA45" s="528"/>
      <c r="AB45" s="528">
        <v>24</v>
      </c>
      <c r="AC45" s="528"/>
      <c r="AD45" s="809"/>
      <c r="AE45" s="810"/>
      <c r="AF45" s="364"/>
      <c r="AG45" s="362"/>
      <c r="AH45" s="363"/>
      <c r="AI45" s="364"/>
      <c r="AJ45" s="362"/>
      <c r="AK45" s="384"/>
      <c r="AL45" s="385"/>
      <c r="AM45" s="362"/>
      <c r="AN45" s="363"/>
      <c r="AO45" s="364">
        <v>108</v>
      </c>
      <c r="AP45" s="362">
        <v>50</v>
      </c>
      <c r="AQ45" s="384">
        <v>3</v>
      </c>
      <c r="AR45" s="385"/>
      <c r="AS45" s="362"/>
      <c r="AT45" s="363"/>
      <c r="AU45" s="364"/>
      <c r="AV45" s="362"/>
      <c r="AW45" s="384"/>
      <c r="AX45" s="385"/>
      <c r="AY45" s="362"/>
      <c r="AZ45" s="363"/>
      <c r="BA45" s="364"/>
      <c r="BB45" s="362"/>
      <c r="BC45" s="384"/>
      <c r="BD45" s="715">
        <f>SUM(AH45,AK45,AN45,AQ45,AT45,AW45,AZ45,BC45)</f>
        <v>3</v>
      </c>
      <c r="BE45" s="665"/>
      <c r="BF45" s="583" t="s">
        <v>348</v>
      </c>
      <c r="BG45" s="584"/>
      <c r="BH45" s="584"/>
      <c r="BI45" s="585"/>
      <c r="BJ45" s="136">
        <f>SUM(X45:AE45)</f>
        <v>50</v>
      </c>
    </row>
    <row r="46" spans="1:70" s="26" customFormat="1" ht="36.75" customHeight="1" thickBot="1" x14ac:dyDescent="0.35">
      <c r="A46" s="179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1"/>
      <c r="AE46" s="181"/>
      <c r="AF46" s="181"/>
      <c r="AG46" s="181"/>
      <c r="AH46" s="181"/>
      <c r="AI46" s="181"/>
      <c r="AJ46" s="181"/>
      <c r="AK46" s="181"/>
      <c r="AL46" s="180"/>
      <c r="AM46" s="180"/>
      <c r="AN46" s="180"/>
      <c r="AO46" s="180"/>
      <c r="AP46" s="180"/>
      <c r="AQ46" s="180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2"/>
      <c r="BE46" s="182"/>
      <c r="BF46" s="140"/>
      <c r="BG46" s="140"/>
      <c r="BH46" s="140"/>
      <c r="BI46" s="140"/>
      <c r="BJ46" s="81"/>
    </row>
    <row r="47" spans="1:70" ht="54.75" customHeight="1" thickBot="1" x14ac:dyDescent="0.3">
      <c r="A47" s="573" t="s">
        <v>97</v>
      </c>
      <c r="B47" s="546" t="s">
        <v>432</v>
      </c>
      <c r="C47" s="547"/>
      <c r="D47" s="547"/>
      <c r="E47" s="547"/>
      <c r="F47" s="547"/>
      <c r="G47" s="547"/>
      <c r="H47" s="547"/>
      <c r="I47" s="547"/>
      <c r="J47" s="547"/>
      <c r="K47" s="547"/>
      <c r="L47" s="547"/>
      <c r="M47" s="547"/>
      <c r="N47" s="547"/>
      <c r="O47" s="548"/>
      <c r="P47" s="555" t="s">
        <v>7</v>
      </c>
      <c r="Q47" s="531"/>
      <c r="R47" s="531" t="s">
        <v>8</v>
      </c>
      <c r="S47" s="532"/>
      <c r="T47" s="558" t="s">
        <v>9</v>
      </c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60"/>
      <c r="AF47" s="706" t="s">
        <v>35</v>
      </c>
      <c r="AG47" s="707"/>
      <c r="AH47" s="707"/>
      <c r="AI47" s="707"/>
      <c r="AJ47" s="707"/>
      <c r="AK47" s="707"/>
      <c r="AL47" s="707"/>
      <c r="AM47" s="707"/>
      <c r="AN47" s="707"/>
      <c r="AO47" s="707"/>
      <c r="AP47" s="707"/>
      <c r="AQ47" s="707"/>
      <c r="AR47" s="707"/>
      <c r="AS47" s="707"/>
      <c r="AT47" s="707"/>
      <c r="AU47" s="707"/>
      <c r="AV47" s="707"/>
      <c r="AW47" s="707"/>
      <c r="AX47" s="707"/>
      <c r="AY47" s="707"/>
      <c r="AZ47" s="707"/>
      <c r="BA47" s="707"/>
      <c r="BB47" s="707"/>
      <c r="BC47" s="708"/>
      <c r="BD47" s="709" t="s">
        <v>23</v>
      </c>
      <c r="BE47" s="710"/>
      <c r="BF47" s="722" t="s">
        <v>98</v>
      </c>
      <c r="BG47" s="723"/>
      <c r="BH47" s="723"/>
      <c r="BI47" s="710"/>
      <c r="BJ47" s="61"/>
    </row>
    <row r="48" spans="1:70" ht="51.75" customHeight="1" thickBot="1" x14ac:dyDescent="0.3">
      <c r="A48" s="574"/>
      <c r="B48" s="549"/>
      <c r="C48" s="550"/>
      <c r="D48" s="550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1"/>
      <c r="P48" s="556"/>
      <c r="Q48" s="517"/>
      <c r="R48" s="517"/>
      <c r="S48" s="533"/>
      <c r="T48" s="514" t="s">
        <v>4</v>
      </c>
      <c r="U48" s="515"/>
      <c r="V48" s="515" t="s">
        <v>10</v>
      </c>
      <c r="W48" s="716"/>
      <c r="X48" s="679" t="s">
        <v>11</v>
      </c>
      <c r="Y48" s="691"/>
      <c r="Z48" s="691"/>
      <c r="AA48" s="691"/>
      <c r="AB48" s="691"/>
      <c r="AC48" s="691"/>
      <c r="AD48" s="691"/>
      <c r="AE48" s="677"/>
      <c r="AF48" s="703" t="s">
        <v>13</v>
      </c>
      <c r="AG48" s="704"/>
      <c r="AH48" s="704"/>
      <c r="AI48" s="704"/>
      <c r="AJ48" s="704"/>
      <c r="AK48" s="705"/>
      <c r="AL48" s="728" t="s">
        <v>14</v>
      </c>
      <c r="AM48" s="688"/>
      <c r="AN48" s="688"/>
      <c r="AO48" s="688"/>
      <c r="AP48" s="688"/>
      <c r="AQ48" s="721"/>
      <c r="AR48" s="703" t="s">
        <v>15</v>
      </c>
      <c r="AS48" s="704"/>
      <c r="AT48" s="704"/>
      <c r="AU48" s="704"/>
      <c r="AV48" s="704"/>
      <c r="AW48" s="705"/>
      <c r="AX48" s="728" t="s">
        <v>155</v>
      </c>
      <c r="AY48" s="688"/>
      <c r="AZ48" s="688"/>
      <c r="BA48" s="688"/>
      <c r="BB48" s="688"/>
      <c r="BC48" s="721"/>
      <c r="BD48" s="711"/>
      <c r="BE48" s="712"/>
      <c r="BF48" s="724"/>
      <c r="BG48" s="725"/>
      <c r="BH48" s="725"/>
      <c r="BI48" s="712"/>
      <c r="BJ48" s="61"/>
    </row>
    <row r="49" spans="1:70" ht="61.5" customHeight="1" thickBot="1" x14ac:dyDescent="0.3">
      <c r="A49" s="574"/>
      <c r="B49" s="549"/>
      <c r="C49" s="550"/>
      <c r="D49" s="550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1"/>
      <c r="P49" s="556"/>
      <c r="Q49" s="517"/>
      <c r="R49" s="517"/>
      <c r="S49" s="533"/>
      <c r="T49" s="516"/>
      <c r="U49" s="517"/>
      <c r="V49" s="517"/>
      <c r="W49" s="717"/>
      <c r="X49" s="702" t="s">
        <v>12</v>
      </c>
      <c r="Y49" s="531"/>
      <c r="Z49" s="531" t="s">
        <v>99</v>
      </c>
      <c r="AA49" s="531"/>
      <c r="AB49" s="531" t="s">
        <v>100</v>
      </c>
      <c r="AC49" s="531"/>
      <c r="AD49" s="531" t="s">
        <v>73</v>
      </c>
      <c r="AE49" s="532"/>
      <c r="AF49" s="720" t="s">
        <v>150</v>
      </c>
      <c r="AG49" s="688"/>
      <c r="AH49" s="721"/>
      <c r="AI49" s="720" t="s">
        <v>178</v>
      </c>
      <c r="AJ49" s="688"/>
      <c r="AK49" s="721"/>
      <c r="AL49" s="720" t="s">
        <v>176</v>
      </c>
      <c r="AM49" s="688"/>
      <c r="AN49" s="721"/>
      <c r="AO49" s="720" t="s">
        <v>177</v>
      </c>
      <c r="AP49" s="688"/>
      <c r="AQ49" s="721"/>
      <c r="AR49" s="720" t="s">
        <v>151</v>
      </c>
      <c r="AS49" s="688"/>
      <c r="AT49" s="721"/>
      <c r="AU49" s="720" t="s">
        <v>152</v>
      </c>
      <c r="AV49" s="688"/>
      <c r="AW49" s="721"/>
      <c r="AX49" s="720" t="s">
        <v>186</v>
      </c>
      <c r="AY49" s="688"/>
      <c r="AZ49" s="721"/>
      <c r="BA49" s="729" t="s">
        <v>153</v>
      </c>
      <c r="BB49" s="730"/>
      <c r="BC49" s="731"/>
      <c r="BD49" s="711"/>
      <c r="BE49" s="712"/>
      <c r="BF49" s="724"/>
      <c r="BG49" s="725"/>
      <c r="BH49" s="725"/>
      <c r="BI49" s="712"/>
      <c r="BJ49" s="61"/>
    </row>
    <row r="50" spans="1:70" ht="162.75" customHeight="1" thickBot="1" x14ac:dyDescent="0.3">
      <c r="A50" s="575"/>
      <c r="B50" s="552"/>
      <c r="C50" s="553"/>
      <c r="D50" s="553"/>
      <c r="E50" s="553"/>
      <c r="F50" s="553"/>
      <c r="G50" s="553"/>
      <c r="H50" s="553"/>
      <c r="I50" s="553"/>
      <c r="J50" s="553"/>
      <c r="K50" s="553"/>
      <c r="L50" s="553"/>
      <c r="M50" s="553"/>
      <c r="N50" s="553"/>
      <c r="O50" s="554"/>
      <c r="P50" s="557"/>
      <c r="Q50" s="519"/>
      <c r="R50" s="519"/>
      <c r="S50" s="534"/>
      <c r="T50" s="518"/>
      <c r="U50" s="519"/>
      <c r="V50" s="519"/>
      <c r="W50" s="718"/>
      <c r="X50" s="518"/>
      <c r="Y50" s="519"/>
      <c r="Z50" s="519"/>
      <c r="AA50" s="519"/>
      <c r="AB50" s="519"/>
      <c r="AC50" s="519"/>
      <c r="AD50" s="519"/>
      <c r="AE50" s="534"/>
      <c r="AF50" s="170" t="s">
        <v>2</v>
      </c>
      <c r="AG50" s="171" t="s">
        <v>16</v>
      </c>
      <c r="AH50" s="172" t="s">
        <v>17</v>
      </c>
      <c r="AI50" s="170" t="s">
        <v>2</v>
      </c>
      <c r="AJ50" s="171" t="s">
        <v>16</v>
      </c>
      <c r="AK50" s="173" t="s">
        <v>17</v>
      </c>
      <c r="AL50" s="130" t="s">
        <v>2</v>
      </c>
      <c r="AM50" s="127" t="s">
        <v>16</v>
      </c>
      <c r="AN50" s="129" t="s">
        <v>17</v>
      </c>
      <c r="AO50" s="130" t="s">
        <v>2</v>
      </c>
      <c r="AP50" s="127" t="s">
        <v>16</v>
      </c>
      <c r="AQ50" s="128" t="s">
        <v>17</v>
      </c>
      <c r="AR50" s="126" t="s">
        <v>2</v>
      </c>
      <c r="AS50" s="127" t="s">
        <v>16</v>
      </c>
      <c r="AT50" s="128" t="s">
        <v>17</v>
      </c>
      <c r="AU50" s="126" t="s">
        <v>2</v>
      </c>
      <c r="AV50" s="127" t="s">
        <v>16</v>
      </c>
      <c r="AW50" s="129" t="s">
        <v>17</v>
      </c>
      <c r="AX50" s="130" t="s">
        <v>2</v>
      </c>
      <c r="AY50" s="127" t="s">
        <v>16</v>
      </c>
      <c r="AZ50" s="129" t="s">
        <v>17</v>
      </c>
      <c r="BA50" s="130" t="s">
        <v>2</v>
      </c>
      <c r="BB50" s="127" t="s">
        <v>16</v>
      </c>
      <c r="BC50" s="128" t="s">
        <v>17</v>
      </c>
      <c r="BD50" s="713"/>
      <c r="BE50" s="714"/>
      <c r="BF50" s="726"/>
      <c r="BG50" s="727"/>
      <c r="BH50" s="727"/>
      <c r="BI50" s="714"/>
      <c r="BJ50" s="61"/>
    </row>
    <row r="51" spans="1:70" ht="39" customHeight="1" x14ac:dyDescent="0.25">
      <c r="A51" s="265" t="s">
        <v>355</v>
      </c>
      <c r="B51" s="496" t="s">
        <v>219</v>
      </c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8"/>
      <c r="P51" s="495"/>
      <c r="Q51" s="442"/>
      <c r="R51" s="442">
        <v>5</v>
      </c>
      <c r="S51" s="443"/>
      <c r="T51" s="444">
        <f t="shared" ref="T51:T55" si="4">SUM(AF51,AI51,AL51,AO51,AR51,AU51,AX51,BA51)</f>
        <v>108</v>
      </c>
      <c r="U51" s="442"/>
      <c r="V51" s="442">
        <f t="shared" ref="V51:V55" si="5">SUM(AG51,AJ51,AM51,AP51,AS51,AV51,AY51,BB51)</f>
        <v>52</v>
      </c>
      <c r="W51" s="445"/>
      <c r="X51" s="495">
        <v>32</v>
      </c>
      <c r="Y51" s="442"/>
      <c r="Z51" s="442">
        <v>20</v>
      </c>
      <c r="AA51" s="442"/>
      <c r="AB51" s="442"/>
      <c r="AC51" s="442"/>
      <c r="AD51" s="442"/>
      <c r="AE51" s="443"/>
      <c r="AF51" s="327"/>
      <c r="AG51" s="314"/>
      <c r="AH51" s="321"/>
      <c r="AI51" s="327"/>
      <c r="AJ51" s="314"/>
      <c r="AK51" s="315"/>
      <c r="AL51" s="313"/>
      <c r="AM51" s="314"/>
      <c r="AN51" s="321"/>
      <c r="AO51" s="327"/>
      <c r="AP51" s="314"/>
      <c r="AQ51" s="315"/>
      <c r="AR51" s="313">
        <v>108</v>
      </c>
      <c r="AS51" s="314">
        <v>52</v>
      </c>
      <c r="AT51" s="321">
        <v>3</v>
      </c>
      <c r="AU51" s="327"/>
      <c r="AV51" s="314"/>
      <c r="AW51" s="315"/>
      <c r="AX51" s="313"/>
      <c r="AY51" s="314"/>
      <c r="AZ51" s="321"/>
      <c r="BA51" s="327"/>
      <c r="BB51" s="314"/>
      <c r="BC51" s="315"/>
      <c r="BD51" s="444">
        <f>SUM(AH51,AK51,AN51,AQ51,AT51,AW51,AZ51)</f>
        <v>3</v>
      </c>
      <c r="BE51" s="445"/>
      <c r="BF51" s="446" t="s">
        <v>373</v>
      </c>
      <c r="BG51" s="447"/>
      <c r="BH51" s="447"/>
      <c r="BI51" s="448"/>
      <c r="BJ51" s="55">
        <f>SUM(X51:AE51)</f>
        <v>52</v>
      </c>
    </row>
    <row r="52" spans="1:70" s="53" customFormat="1" ht="48" customHeight="1" x14ac:dyDescent="0.3">
      <c r="A52" s="264" t="s">
        <v>171</v>
      </c>
      <c r="B52" s="508" t="s">
        <v>172</v>
      </c>
      <c r="C52" s="509"/>
      <c r="D52" s="509"/>
      <c r="E52" s="509"/>
      <c r="F52" s="509"/>
      <c r="G52" s="509"/>
      <c r="H52" s="509"/>
      <c r="I52" s="509"/>
      <c r="J52" s="509"/>
      <c r="K52" s="509"/>
      <c r="L52" s="509"/>
      <c r="M52" s="509"/>
      <c r="N52" s="509"/>
      <c r="O52" s="510"/>
      <c r="P52" s="491">
        <v>1.2</v>
      </c>
      <c r="Q52" s="492"/>
      <c r="R52" s="492"/>
      <c r="S52" s="525"/>
      <c r="T52" s="520">
        <f t="shared" si="4"/>
        <v>216</v>
      </c>
      <c r="U52" s="492"/>
      <c r="V52" s="492">
        <f t="shared" si="5"/>
        <v>120</v>
      </c>
      <c r="W52" s="526"/>
      <c r="X52" s="491">
        <v>56</v>
      </c>
      <c r="Y52" s="492"/>
      <c r="Z52" s="492">
        <v>64</v>
      </c>
      <c r="AA52" s="492"/>
      <c r="AB52" s="492"/>
      <c r="AC52" s="492"/>
      <c r="AD52" s="586"/>
      <c r="AE52" s="587"/>
      <c r="AF52" s="334">
        <v>108</v>
      </c>
      <c r="AG52" s="335">
        <v>60</v>
      </c>
      <c r="AH52" s="358">
        <v>3</v>
      </c>
      <c r="AI52" s="334">
        <v>108</v>
      </c>
      <c r="AJ52" s="335">
        <v>60</v>
      </c>
      <c r="AK52" s="339">
        <v>3</v>
      </c>
      <c r="AL52" s="356"/>
      <c r="AM52" s="335"/>
      <c r="AN52" s="358"/>
      <c r="AO52" s="334"/>
      <c r="AP52" s="335"/>
      <c r="AQ52" s="339"/>
      <c r="AR52" s="356"/>
      <c r="AS52" s="335"/>
      <c r="AT52" s="358"/>
      <c r="AU52" s="334"/>
      <c r="AV52" s="335"/>
      <c r="AW52" s="339"/>
      <c r="AX52" s="356"/>
      <c r="AY52" s="335"/>
      <c r="AZ52" s="358"/>
      <c r="BA52" s="334"/>
      <c r="BB52" s="335"/>
      <c r="BC52" s="339"/>
      <c r="BD52" s="581">
        <f>SUM(AH52,AK52,AN52,AQ52,AT52,AW52,AZ52,BC52)</f>
        <v>6</v>
      </c>
      <c r="BE52" s="582"/>
      <c r="BF52" s="535" t="s">
        <v>356</v>
      </c>
      <c r="BG52" s="536"/>
      <c r="BH52" s="536"/>
      <c r="BI52" s="537"/>
      <c r="BJ52" s="81">
        <f t="shared" si="2"/>
        <v>120</v>
      </c>
      <c r="BP52" s="54"/>
      <c r="BQ52" s="54"/>
      <c r="BR52" s="54"/>
    </row>
    <row r="53" spans="1:70" s="16" customFormat="1" ht="42" customHeight="1" x14ac:dyDescent="0.3">
      <c r="A53" s="264" t="s">
        <v>173</v>
      </c>
      <c r="B53" s="508" t="s">
        <v>174</v>
      </c>
      <c r="C53" s="509"/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/>
      <c r="O53" s="510"/>
      <c r="P53" s="491">
        <v>2.2999999999999998</v>
      </c>
      <c r="Q53" s="492"/>
      <c r="R53" s="492"/>
      <c r="S53" s="525"/>
      <c r="T53" s="520">
        <f t="shared" si="4"/>
        <v>440</v>
      </c>
      <c r="U53" s="492"/>
      <c r="V53" s="492">
        <f t="shared" si="5"/>
        <v>212</v>
      </c>
      <c r="W53" s="526"/>
      <c r="X53" s="491">
        <v>120</v>
      </c>
      <c r="Y53" s="492"/>
      <c r="Z53" s="492">
        <v>48</v>
      </c>
      <c r="AA53" s="492"/>
      <c r="AB53" s="492">
        <v>44</v>
      </c>
      <c r="AC53" s="492"/>
      <c r="AD53" s="586"/>
      <c r="AE53" s="587"/>
      <c r="AF53" s="334"/>
      <c r="AG53" s="335"/>
      <c r="AH53" s="358"/>
      <c r="AI53" s="334">
        <v>220</v>
      </c>
      <c r="AJ53" s="335">
        <v>106</v>
      </c>
      <c r="AK53" s="339">
        <v>6</v>
      </c>
      <c r="AL53" s="356">
        <v>220</v>
      </c>
      <c r="AM53" s="335">
        <v>106</v>
      </c>
      <c r="AN53" s="358">
        <v>6</v>
      </c>
      <c r="AO53" s="334"/>
      <c r="AP53" s="335"/>
      <c r="AQ53" s="339"/>
      <c r="AR53" s="356"/>
      <c r="AS53" s="335"/>
      <c r="AT53" s="358"/>
      <c r="AU53" s="334"/>
      <c r="AV53" s="335"/>
      <c r="AW53" s="339"/>
      <c r="AX53" s="356"/>
      <c r="AY53" s="335"/>
      <c r="AZ53" s="358"/>
      <c r="BA53" s="334"/>
      <c r="BB53" s="335"/>
      <c r="BC53" s="339"/>
      <c r="BD53" s="581">
        <f>SUM(AH53,AK53,AN53,AQ53,AT53,AW53,AZ53,BC53)</f>
        <v>12</v>
      </c>
      <c r="BE53" s="582"/>
      <c r="BF53" s="535" t="s">
        <v>267</v>
      </c>
      <c r="BG53" s="536"/>
      <c r="BH53" s="536"/>
      <c r="BI53" s="537"/>
      <c r="BJ53" s="81">
        <f t="shared" si="2"/>
        <v>212</v>
      </c>
      <c r="BP53" s="26"/>
      <c r="BQ53" s="26"/>
      <c r="BR53" s="26"/>
    </row>
    <row r="54" spans="1:70" s="53" customFormat="1" ht="55.5" customHeight="1" x14ac:dyDescent="0.3">
      <c r="A54" s="264" t="s">
        <v>175</v>
      </c>
      <c r="B54" s="508" t="s">
        <v>380</v>
      </c>
      <c r="C54" s="509"/>
      <c r="D54" s="509"/>
      <c r="E54" s="509"/>
      <c r="F54" s="509"/>
      <c r="G54" s="509"/>
      <c r="H54" s="509"/>
      <c r="I54" s="509"/>
      <c r="J54" s="509"/>
      <c r="K54" s="509"/>
      <c r="L54" s="509"/>
      <c r="M54" s="509"/>
      <c r="N54" s="509"/>
      <c r="O54" s="510"/>
      <c r="P54" s="491">
        <v>4</v>
      </c>
      <c r="Q54" s="492"/>
      <c r="R54" s="492"/>
      <c r="S54" s="525"/>
      <c r="T54" s="520">
        <f t="shared" si="4"/>
        <v>120</v>
      </c>
      <c r="U54" s="492"/>
      <c r="V54" s="492">
        <f t="shared" si="5"/>
        <v>68</v>
      </c>
      <c r="W54" s="526"/>
      <c r="X54" s="491">
        <v>34</v>
      </c>
      <c r="Y54" s="492"/>
      <c r="Z54" s="492">
        <v>16</v>
      </c>
      <c r="AA54" s="492"/>
      <c r="AB54" s="492">
        <v>18</v>
      </c>
      <c r="AC54" s="492"/>
      <c r="AD54" s="492"/>
      <c r="AE54" s="525"/>
      <c r="AF54" s="334"/>
      <c r="AG54" s="335"/>
      <c r="AH54" s="358"/>
      <c r="AI54" s="334"/>
      <c r="AJ54" s="335"/>
      <c r="AK54" s="339"/>
      <c r="AL54" s="356"/>
      <c r="AM54" s="335"/>
      <c r="AN54" s="358"/>
      <c r="AO54" s="334">
        <v>120</v>
      </c>
      <c r="AP54" s="335">
        <v>68</v>
      </c>
      <c r="AQ54" s="339">
        <v>3</v>
      </c>
      <c r="AR54" s="196"/>
      <c r="AS54" s="348"/>
      <c r="AT54" s="197"/>
      <c r="AU54" s="357"/>
      <c r="AV54" s="348"/>
      <c r="AW54" s="349"/>
      <c r="AX54" s="196"/>
      <c r="AY54" s="348"/>
      <c r="AZ54" s="197"/>
      <c r="BA54" s="357"/>
      <c r="BB54" s="348"/>
      <c r="BC54" s="349"/>
      <c r="BD54" s="581">
        <f>SUM(AH54,AK54,AN54,AQ54,AT54,AW54,AZ54,BC54)</f>
        <v>3</v>
      </c>
      <c r="BE54" s="582"/>
      <c r="BF54" s="535" t="s">
        <v>268</v>
      </c>
      <c r="BG54" s="536"/>
      <c r="BH54" s="536"/>
      <c r="BI54" s="537"/>
      <c r="BJ54" s="81">
        <f t="shared" si="2"/>
        <v>68</v>
      </c>
      <c r="BP54" s="54"/>
      <c r="BQ54" s="54"/>
      <c r="BR54" s="54"/>
    </row>
    <row r="55" spans="1:70" s="53" customFormat="1" ht="64.5" customHeight="1" x14ac:dyDescent="0.3">
      <c r="A55" s="264" t="s">
        <v>197</v>
      </c>
      <c r="B55" s="508" t="s">
        <v>266</v>
      </c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/>
      <c r="O55" s="510"/>
      <c r="P55" s="491">
        <v>5</v>
      </c>
      <c r="Q55" s="492"/>
      <c r="R55" s="492"/>
      <c r="S55" s="525"/>
      <c r="T55" s="520">
        <f t="shared" si="4"/>
        <v>216</v>
      </c>
      <c r="U55" s="492"/>
      <c r="V55" s="492">
        <f t="shared" si="5"/>
        <v>86</v>
      </c>
      <c r="W55" s="526"/>
      <c r="X55" s="491">
        <v>40</v>
      </c>
      <c r="Y55" s="492"/>
      <c r="Z55" s="492"/>
      <c r="AA55" s="492"/>
      <c r="AB55" s="492">
        <v>46</v>
      </c>
      <c r="AC55" s="492"/>
      <c r="AD55" s="586"/>
      <c r="AE55" s="587"/>
      <c r="AF55" s="334"/>
      <c r="AG55" s="335"/>
      <c r="AH55" s="358"/>
      <c r="AI55" s="334"/>
      <c r="AJ55" s="335"/>
      <c r="AK55" s="339"/>
      <c r="AL55" s="356"/>
      <c r="AM55" s="335"/>
      <c r="AN55" s="358"/>
      <c r="AO55" s="334"/>
      <c r="AP55" s="335"/>
      <c r="AQ55" s="339"/>
      <c r="AR55" s="356">
        <v>216</v>
      </c>
      <c r="AS55" s="335">
        <v>86</v>
      </c>
      <c r="AT55" s="358">
        <v>6</v>
      </c>
      <c r="AU55" s="334"/>
      <c r="AV55" s="335"/>
      <c r="AW55" s="339"/>
      <c r="AX55" s="356"/>
      <c r="AY55" s="335"/>
      <c r="AZ55" s="358"/>
      <c r="BA55" s="334"/>
      <c r="BB55" s="335"/>
      <c r="BC55" s="339"/>
      <c r="BD55" s="581">
        <f>SUM(AH55,AK55,AN55,AQ55,AT55,AW55,AZ55,BC55)</f>
        <v>6</v>
      </c>
      <c r="BE55" s="582"/>
      <c r="BF55" s="535" t="s">
        <v>269</v>
      </c>
      <c r="BG55" s="536"/>
      <c r="BH55" s="536"/>
      <c r="BI55" s="537"/>
      <c r="BJ55" s="81"/>
      <c r="BP55" s="54"/>
      <c r="BQ55" s="54"/>
      <c r="BR55" s="54"/>
    </row>
    <row r="56" spans="1:70" s="16" customFormat="1" ht="45" customHeight="1" x14ac:dyDescent="0.3">
      <c r="A56" s="271" t="s">
        <v>204</v>
      </c>
      <c r="B56" s="508" t="s">
        <v>203</v>
      </c>
      <c r="C56" s="509"/>
      <c r="D56" s="509"/>
      <c r="E56" s="509"/>
      <c r="F56" s="509"/>
      <c r="G56" s="509"/>
      <c r="H56" s="509"/>
      <c r="I56" s="509"/>
      <c r="J56" s="509"/>
      <c r="K56" s="509"/>
      <c r="L56" s="509"/>
      <c r="M56" s="509"/>
      <c r="N56" s="509"/>
      <c r="O56" s="510"/>
      <c r="P56" s="495"/>
      <c r="Q56" s="442"/>
      <c r="R56" s="442"/>
      <c r="S56" s="443"/>
      <c r="T56" s="444"/>
      <c r="U56" s="442"/>
      <c r="V56" s="442"/>
      <c r="W56" s="445"/>
      <c r="X56" s="495"/>
      <c r="Y56" s="442"/>
      <c r="Z56" s="442"/>
      <c r="AA56" s="442"/>
      <c r="AB56" s="442"/>
      <c r="AC56" s="442"/>
      <c r="AD56" s="442"/>
      <c r="AE56" s="443"/>
      <c r="AF56" s="327"/>
      <c r="AG56" s="314"/>
      <c r="AH56" s="321"/>
      <c r="AI56" s="327"/>
      <c r="AJ56" s="314"/>
      <c r="AK56" s="315"/>
      <c r="AL56" s="313"/>
      <c r="AM56" s="314"/>
      <c r="AN56" s="321"/>
      <c r="AO56" s="327"/>
      <c r="AP56" s="314"/>
      <c r="AQ56" s="315"/>
      <c r="AR56" s="313"/>
      <c r="AS56" s="314"/>
      <c r="AT56" s="321"/>
      <c r="AU56" s="327"/>
      <c r="AV56" s="314"/>
      <c r="AW56" s="315"/>
      <c r="AX56" s="313"/>
      <c r="AY56" s="314"/>
      <c r="AZ56" s="321"/>
      <c r="BA56" s="327"/>
      <c r="BB56" s="314"/>
      <c r="BC56" s="315"/>
      <c r="BD56" s="444">
        <f t="shared" ref="BD56:BD109" si="6">SUM(AH56,AK56,AN56,AQ56,AT56,AW56,AZ56)</f>
        <v>0</v>
      </c>
      <c r="BE56" s="445"/>
      <c r="BF56" s="446" t="s">
        <v>357</v>
      </c>
      <c r="BG56" s="447"/>
      <c r="BH56" s="447"/>
      <c r="BI56" s="448"/>
      <c r="BJ56" s="81">
        <f t="shared" si="2"/>
        <v>0</v>
      </c>
      <c r="BP56" s="26"/>
      <c r="BQ56" s="26"/>
      <c r="BR56" s="26"/>
    </row>
    <row r="57" spans="1:70" ht="45" customHeight="1" x14ac:dyDescent="0.25">
      <c r="A57" s="272" t="s">
        <v>205</v>
      </c>
      <c r="B57" s="496" t="s">
        <v>202</v>
      </c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8"/>
      <c r="P57" s="495">
        <v>1</v>
      </c>
      <c r="Q57" s="442"/>
      <c r="R57" s="442"/>
      <c r="S57" s="443"/>
      <c r="T57" s="444">
        <f>SUM(AF57,AI57,AL57,AO57,AR57,AU57,AX57,BA57)</f>
        <v>108</v>
      </c>
      <c r="U57" s="442"/>
      <c r="V57" s="442">
        <f>SUM(AG57,AJ57,AM57,AP57,AS57,AV57,AY57,BB57)</f>
        <v>50</v>
      </c>
      <c r="W57" s="445"/>
      <c r="X57" s="495">
        <v>34</v>
      </c>
      <c r="Y57" s="442"/>
      <c r="Z57" s="442"/>
      <c r="AA57" s="442"/>
      <c r="AB57" s="442">
        <v>16</v>
      </c>
      <c r="AC57" s="442"/>
      <c r="AD57" s="442"/>
      <c r="AE57" s="443"/>
      <c r="AF57" s="327">
        <v>108</v>
      </c>
      <c r="AG57" s="314">
        <v>50</v>
      </c>
      <c r="AH57" s="321">
        <v>3</v>
      </c>
      <c r="AI57" s="327"/>
      <c r="AJ57" s="314"/>
      <c r="AK57" s="315"/>
      <c r="AL57" s="313"/>
      <c r="AM57" s="314"/>
      <c r="AN57" s="321"/>
      <c r="AO57" s="327"/>
      <c r="AP57" s="314"/>
      <c r="AQ57" s="315"/>
      <c r="AR57" s="313"/>
      <c r="AS57" s="314"/>
      <c r="AT57" s="321"/>
      <c r="AU57" s="327"/>
      <c r="AV57" s="314"/>
      <c r="AW57" s="315"/>
      <c r="AX57" s="313"/>
      <c r="AY57" s="314"/>
      <c r="AZ57" s="321"/>
      <c r="BA57" s="327"/>
      <c r="BB57" s="314"/>
      <c r="BC57" s="315"/>
      <c r="BD57" s="444">
        <f t="shared" si="6"/>
        <v>3</v>
      </c>
      <c r="BE57" s="445"/>
      <c r="BF57" s="446" t="s">
        <v>270</v>
      </c>
      <c r="BG57" s="447"/>
      <c r="BH57" s="447"/>
      <c r="BI57" s="448"/>
      <c r="BJ57" s="55">
        <f t="shared" si="2"/>
        <v>50</v>
      </c>
    </row>
    <row r="58" spans="1:70" ht="70.5" customHeight="1" x14ac:dyDescent="0.25">
      <c r="A58" s="272" t="s">
        <v>206</v>
      </c>
      <c r="B58" s="496" t="s">
        <v>198</v>
      </c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8"/>
      <c r="P58" s="495">
        <v>1</v>
      </c>
      <c r="Q58" s="442"/>
      <c r="R58" s="442"/>
      <c r="S58" s="443"/>
      <c r="T58" s="444">
        <f>SUM(AF58,AI58,AL58,AO58,AR58,AU58,AX58,BA58)</f>
        <v>216</v>
      </c>
      <c r="U58" s="442"/>
      <c r="V58" s="442">
        <f>SUM(AG58,AJ58,AM58,AP58,AS58,AV58,AY58,BB58)</f>
        <v>100</v>
      </c>
      <c r="W58" s="445"/>
      <c r="X58" s="495">
        <v>52</v>
      </c>
      <c r="Y58" s="442"/>
      <c r="Z58" s="442"/>
      <c r="AA58" s="442"/>
      <c r="AB58" s="442">
        <v>48</v>
      </c>
      <c r="AC58" s="442"/>
      <c r="AD58" s="442"/>
      <c r="AE58" s="443"/>
      <c r="AF58" s="327">
        <v>216</v>
      </c>
      <c r="AG58" s="314">
        <v>100</v>
      </c>
      <c r="AH58" s="321">
        <v>6</v>
      </c>
      <c r="AI58" s="327"/>
      <c r="AJ58" s="314"/>
      <c r="AK58" s="315"/>
      <c r="AL58" s="313"/>
      <c r="AM58" s="314"/>
      <c r="AN58" s="321"/>
      <c r="AO58" s="327"/>
      <c r="AP58" s="314"/>
      <c r="AQ58" s="315"/>
      <c r="AR58" s="313"/>
      <c r="AS58" s="314"/>
      <c r="AT58" s="321"/>
      <c r="AU58" s="327"/>
      <c r="AV58" s="314"/>
      <c r="AW58" s="315"/>
      <c r="AX58" s="313"/>
      <c r="AY58" s="314"/>
      <c r="AZ58" s="321"/>
      <c r="BA58" s="327"/>
      <c r="BB58" s="314"/>
      <c r="BC58" s="315"/>
      <c r="BD58" s="444">
        <f t="shared" si="6"/>
        <v>6</v>
      </c>
      <c r="BE58" s="445"/>
      <c r="BF58" s="446" t="s">
        <v>271</v>
      </c>
      <c r="BG58" s="447"/>
      <c r="BH58" s="447"/>
      <c r="BI58" s="448"/>
      <c r="BJ58" s="55">
        <f t="shared" si="2"/>
        <v>100</v>
      </c>
    </row>
    <row r="59" spans="1:70" ht="69.75" customHeight="1" x14ac:dyDescent="0.25">
      <c r="A59" s="272" t="s">
        <v>208</v>
      </c>
      <c r="B59" s="496" t="s">
        <v>296</v>
      </c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8"/>
      <c r="P59" s="495"/>
      <c r="Q59" s="442"/>
      <c r="R59" s="442">
        <v>2</v>
      </c>
      <c r="S59" s="443"/>
      <c r="T59" s="444">
        <f>SUM(AF59,AI59,AL59,AO59,AR59,AU59,AX59,BA59)</f>
        <v>120</v>
      </c>
      <c r="U59" s="442"/>
      <c r="V59" s="442">
        <f>SUM(AG59,AJ59,AM59,AP59,AS59,AV59,AY59,BB59)</f>
        <v>60</v>
      </c>
      <c r="W59" s="445"/>
      <c r="X59" s="495">
        <v>32</v>
      </c>
      <c r="Y59" s="442"/>
      <c r="Z59" s="442"/>
      <c r="AA59" s="442"/>
      <c r="AB59" s="442">
        <v>28</v>
      </c>
      <c r="AC59" s="442"/>
      <c r="AD59" s="442"/>
      <c r="AE59" s="443"/>
      <c r="AF59" s="327"/>
      <c r="AG59" s="314"/>
      <c r="AH59" s="321"/>
      <c r="AI59" s="327">
        <v>120</v>
      </c>
      <c r="AJ59" s="314">
        <v>60</v>
      </c>
      <c r="AK59" s="315">
        <v>3</v>
      </c>
      <c r="AL59" s="313"/>
      <c r="AM59" s="314"/>
      <c r="AN59" s="321"/>
      <c r="AO59" s="327"/>
      <c r="AP59" s="314"/>
      <c r="AQ59" s="315"/>
      <c r="AR59" s="313"/>
      <c r="AS59" s="314"/>
      <c r="AT59" s="321"/>
      <c r="AU59" s="327"/>
      <c r="AV59" s="314"/>
      <c r="AW59" s="315"/>
      <c r="AX59" s="313"/>
      <c r="AY59" s="314"/>
      <c r="AZ59" s="321"/>
      <c r="BA59" s="327"/>
      <c r="BB59" s="314"/>
      <c r="BC59" s="315"/>
      <c r="BD59" s="444">
        <f t="shared" si="6"/>
        <v>3</v>
      </c>
      <c r="BE59" s="445"/>
      <c r="BF59" s="446" t="s">
        <v>272</v>
      </c>
      <c r="BG59" s="447"/>
      <c r="BH59" s="447"/>
      <c r="BI59" s="448"/>
      <c r="BJ59" s="55">
        <f t="shared" si="2"/>
        <v>60</v>
      </c>
    </row>
    <row r="60" spans="1:70" s="16" customFormat="1" ht="41.25" customHeight="1" x14ac:dyDescent="0.3">
      <c r="A60" s="271" t="s">
        <v>212</v>
      </c>
      <c r="B60" s="508" t="s">
        <v>211</v>
      </c>
      <c r="C60" s="509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10"/>
      <c r="P60" s="495"/>
      <c r="Q60" s="442"/>
      <c r="R60" s="442"/>
      <c r="S60" s="443"/>
      <c r="T60" s="444"/>
      <c r="U60" s="442"/>
      <c r="V60" s="442"/>
      <c r="W60" s="445"/>
      <c r="X60" s="495"/>
      <c r="Y60" s="442"/>
      <c r="Z60" s="442"/>
      <c r="AA60" s="442"/>
      <c r="AB60" s="442"/>
      <c r="AC60" s="442"/>
      <c r="AD60" s="442"/>
      <c r="AE60" s="443"/>
      <c r="AF60" s="327"/>
      <c r="AG60" s="314"/>
      <c r="AH60" s="321"/>
      <c r="AI60" s="327"/>
      <c r="AJ60" s="314"/>
      <c r="AK60" s="315"/>
      <c r="AL60" s="313"/>
      <c r="AM60" s="314"/>
      <c r="AN60" s="321"/>
      <c r="AO60" s="327"/>
      <c r="AP60" s="314"/>
      <c r="AQ60" s="315"/>
      <c r="AR60" s="313"/>
      <c r="AS60" s="314"/>
      <c r="AT60" s="321"/>
      <c r="AU60" s="327"/>
      <c r="AV60" s="314"/>
      <c r="AW60" s="315"/>
      <c r="AX60" s="313"/>
      <c r="AY60" s="314"/>
      <c r="AZ60" s="321"/>
      <c r="BA60" s="327"/>
      <c r="BB60" s="314"/>
      <c r="BC60" s="315"/>
      <c r="BD60" s="444">
        <f t="shared" si="6"/>
        <v>0</v>
      </c>
      <c r="BE60" s="445"/>
      <c r="BF60" s="446"/>
      <c r="BG60" s="447"/>
      <c r="BH60" s="447"/>
      <c r="BI60" s="448"/>
      <c r="BJ60" s="81">
        <f t="shared" si="2"/>
        <v>0</v>
      </c>
      <c r="BP60" s="26"/>
      <c r="BQ60" s="26"/>
      <c r="BR60" s="26"/>
    </row>
    <row r="61" spans="1:70" ht="36" customHeight="1" x14ac:dyDescent="0.25">
      <c r="A61" s="265" t="s">
        <v>213</v>
      </c>
      <c r="B61" s="496" t="s">
        <v>433</v>
      </c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8"/>
      <c r="P61" s="495">
        <v>4</v>
      </c>
      <c r="Q61" s="442"/>
      <c r="R61" s="442"/>
      <c r="S61" s="443"/>
      <c r="T61" s="444">
        <f>SUM(AF61,AI61,AL61,AO61,AR61,AU61,AX61,BA61)</f>
        <v>112</v>
      </c>
      <c r="U61" s="442"/>
      <c r="V61" s="442">
        <f>SUM(AG61,AJ61,AM61,AP61,AS61,AV61,AY61,BB61)</f>
        <v>56</v>
      </c>
      <c r="W61" s="445"/>
      <c r="X61" s="495">
        <v>32</v>
      </c>
      <c r="Y61" s="442"/>
      <c r="Z61" s="442">
        <v>16</v>
      </c>
      <c r="AA61" s="442"/>
      <c r="AB61" s="442">
        <v>8</v>
      </c>
      <c r="AC61" s="442"/>
      <c r="AD61" s="442"/>
      <c r="AE61" s="443"/>
      <c r="AF61" s="327"/>
      <c r="AG61" s="314"/>
      <c r="AH61" s="321"/>
      <c r="AI61" s="327"/>
      <c r="AJ61" s="314"/>
      <c r="AK61" s="315"/>
      <c r="AL61" s="313"/>
      <c r="AM61" s="314"/>
      <c r="AN61" s="321"/>
      <c r="AO61" s="327">
        <v>112</v>
      </c>
      <c r="AP61" s="314">
        <v>56</v>
      </c>
      <c r="AQ61" s="315">
        <v>3</v>
      </c>
      <c r="AR61" s="313"/>
      <c r="AS61" s="314"/>
      <c r="AT61" s="321"/>
      <c r="AU61" s="327"/>
      <c r="AV61" s="314"/>
      <c r="AW61" s="315"/>
      <c r="AX61" s="313"/>
      <c r="AY61" s="314"/>
      <c r="AZ61" s="321"/>
      <c r="BA61" s="327"/>
      <c r="BB61" s="314"/>
      <c r="BC61" s="315"/>
      <c r="BD61" s="444">
        <f t="shared" si="6"/>
        <v>3</v>
      </c>
      <c r="BE61" s="445"/>
      <c r="BF61" s="446" t="s">
        <v>273</v>
      </c>
      <c r="BG61" s="447"/>
      <c r="BH61" s="447"/>
      <c r="BI61" s="448"/>
      <c r="BJ61" s="55">
        <f t="shared" si="2"/>
        <v>56</v>
      </c>
    </row>
    <row r="62" spans="1:70" ht="43.5" customHeight="1" x14ac:dyDescent="0.25">
      <c r="A62" s="265" t="s">
        <v>214</v>
      </c>
      <c r="B62" s="496" t="s">
        <v>207</v>
      </c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8"/>
      <c r="P62" s="495"/>
      <c r="Q62" s="442"/>
      <c r="R62" s="442">
        <v>4</v>
      </c>
      <c r="S62" s="443"/>
      <c r="T62" s="444">
        <f>SUM(AF62,AI62,AL62,AO62,AR62,AU62,AX62,BA62)</f>
        <v>112</v>
      </c>
      <c r="U62" s="442"/>
      <c r="V62" s="442">
        <f>SUM(AG62,AJ62,AM62,AP62,AS62,AV62,AY62,BB62)</f>
        <v>56</v>
      </c>
      <c r="W62" s="445"/>
      <c r="X62" s="495">
        <v>36</v>
      </c>
      <c r="Y62" s="442"/>
      <c r="Z62" s="442">
        <v>20</v>
      </c>
      <c r="AA62" s="442"/>
      <c r="AB62" s="442"/>
      <c r="AC62" s="442"/>
      <c r="AD62" s="442"/>
      <c r="AE62" s="443"/>
      <c r="AF62" s="327"/>
      <c r="AG62" s="314"/>
      <c r="AH62" s="321"/>
      <c r="AI62" s="327"/>
      <c r="AJ62" s="314"/>
      <c r="AK62" s="315"/>
      <c r="AL62" s="313"/>
      <c r="AM62" s="314"/>
      <c r="AN62" s="321"/>
      <c r="AO62" s="327">
        <v>112</v>
      </c>
      <c r="AP62" s="314">
        <v>56</v>
      </c>
      <c r="AQ62" s="315">
        <v>3</v>
      </c>
      <c r="AR62" s="313"/>
      <c r="AS62" s="314"/>
      <c r="AT62" s="321"/>
      <c r="AU62" s="327"/>
      <c r="AV62" s="314"/>
      <c r="AW62" s="315"/>
      <c r="AX62" s="313"/>
      <c r="AY62" s="314"/>
      <c r="AZ62" s="321"/>
      <c r="BA62" s="327"/>
      <c r="BB62" s="314"/>
      <c r="BC62" s="315"/>
      <c r="BD62" s="444">
        <f t="shared" si="6"/>
        <v>3</v>
      </c>
      <c r="BE62" s="445"/>
      <c r="BF62" s="446" t="s">
        <v>274</v>
      </c>
      <c r="BG62" s="447"/>
      <c r="BH62" s="447"/>
      <c r="BI62" s="448"/>
      <c r="BJ62" s="55">
        <f t="shared" si="2"/>
        <v>56</v>
      </c>
    </row>
    <row r="63" spans="1:70" ht="62.25" customHeight="1" x14ac:dyDescent="0.25">
      <c r="A63" s="265" t="s">
        <v>362</v>
      </c>
      <c r="B63" s="496" t="s">
        <v>209</v>
      </c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8"/>
      <c r="P63" s="495"/>
      <c r="Q63" s="442"/>
      <c r="R63" s="442">
        <v>4</v>
      </c>
      <c r="S63" s="443"/>
      <c r="T63" s="444">
        <f>SUM(AF63,AI63,AL63,AO63,AR63,AU63,AX63,BA63)</f>
        <v>108</v>
      </c>
      <c r="U63" s="442"/>
      <c r="V63" s="442">
        <f>SUM(AG63,AJ63,AM63,AP63,AS63,AV63,AY63,BB63)</f>
        <v>48</v>
      </c>
      <c r="W63" s="445"/>
      <c r="X63" s="495">
        <v>32</v>
      </c>
      <c r="Y63" s="442"/>
      <c r="Z63" s="442">
        <v>16</v>
      </c>
      <c r="AA63" s="442"/>
      <c r="AB63" s="442"/>
      <c r="AC63" s="442"/>
      <c r="AD63" s="442"/>
      <c r="AE63" s="443"/>
      <c r="AF63" s="327"/>
      <c r="AG63" s="314"/>
      <c r="AH63" s="321"/>
      <c r="AI63" s="327"/>
      <c r="AJ63" s="314"/>
      <c r="AK63" s="315"/>
      <c r="AL63" s="313"/>
      <c r="AM63" s="314"/>
      <c r="AN63" s="321"/>
      <c r="AO63" s="327">
        <v>108</v>
      </c>
      <c r="AP63" s="314">
        <v>48</v>
      </c>
      <c r="AQ63" s="315">
        <v>3</v>
      </c>
      <c r="AR63" s="313"/>
      <c r="AS63" s="314"/>
      <c r="AT63" s="321"/>
      <c r="AU63" s="327"/>
      <c r="AV63" s="314"/>
      <c r="AW63" s="315"/>
      <c r="AX63" s="313"/>
      <c r="AY63" s="314"/>
      <c r="AZ63" s="321"/>
      <c r="BA63" s="327"/>
      <c r="BB63" s="314"/>
      <c r="BC63" s="315"/>
      <c r="BD63" s="444">
        <f t="shared" si="6"/>
        <v>3</v>
      </c>
      <c r="BE63" s="445"/>
      <c r="BF63" s="446" t="s">
        <v>367</v>
      </c>
      <c r="BG63" s="447"/>
      <c r="BH63" s="447"/>
      <c r="BI63" s="448"/>
      <c r="BJ63" s="55">
        <f t="shared" si="2"/>
        <v>48</v>
      </c>
    </row>
    <row r="64" spans="1:70" ht="66" customHeight="1" x14ac:dyDescent="0.25">
      <c r="A64" s="265" t="s">
        <v>363</v>
      </c>
      <c r="B64" s="496" t="s">
        <v>210</v>
      </c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8"/>
      <c r="P64" s="495"/>
      <c r="Q64" s="442"/>
      <c r="R64" s="442">
        <v>4</v>
      </c>
      <c r="S64" s="443"/>
      <c r="T64" s="444">
        <f>SUM(AF64,AI64,AL64,AO64,AR64,AU64,AX64,BA64)</f>
        <v>108</v>
      </c>
      <c r="U64" s="442"/>
      <c r="V64" s="442">
        <f>SUM(AG64,AJ64,AM64,AP64,AS64,AV64,AY64,BB64)</f>
        <v>48</v>
      </c>
      <c r="W64" s="445"/>
      <c r="X64" s="495">
        <v>32</v>
      </c>
      <c r="Y64" s="442"/>
      <c r="Z64" s="442">
        <v>16</v>
      </c>
      <c r="AA64" s="442"/>
      <c r="AB64" s="442"/>
      <c r="AC64" s="442"/>
      <c r="AD64" s="442"/>
      <c r="AE64" s="443"/>
      <c r="AF64" s="327"/>
      <c r="AG64" s="314"/>
      <c r="AH64" s="321"/>
      <c r="AI64" s="327"/>
      <c r="AJ64" s="314"/>
      <c r="AK64" s="315"/>
      <c r="AL64" s="313"/>
      <c r="AM64" s="314"/>
      <c r="AN64" s="321"/>
      <c r="AO64" s="327">
        <v>108</v>
      </c>
      <c r="AP64" s="314">
        <v>48</v>
      </c>
      <c r="AQ64" s="315">
        <v>3</v>
      </c>
      <c r="AR64" s="313"/>
      <c r="AS64" s="314"/>
      <c r="AT64" s="321"/>
      <c r="AU64" s="327"/>
      <c r="AV64" s="314"/>
      <c r="AW64" s="315"/>
      <c r="AX64" s="313"/>
      <c r="AY64" s="314"/>
      <c r="AZ64" s="321"/>
      <c r="BA64" s="327"/>
      <c r="BB64" s="314"/>
      <c r="BC64" s="315"/>
      <c r="BD64" s="444">
        <f t="shared" si="6"/>
        <v>3</v>
      </c>
      <c r="BE64" s="445"/>
      <c r="BF64" s="446" t="s">
        <v>368</v>
      </c>
      <c r="BG64" s="447"/>
      <c r="BH64" s="447"/>
      <c r="BI64" s="448"/>
      <c r="BJ64" s="55">
        <f t="shared" si="2"/>
        <v>48</v>
      </c>
    </row>
    <row r="65" spans="1:256" s="16" customFormat="1" ht="39.75" customHeight="1" x14ac:dyDescent="0.3">
      <c r="A65" s="266" t="s">
        <v>216</v>
      </c>
      <c r="B65" s="508" t="s">
        <v>221</v>
      </c>
      <c r="C65" s="509"/>
      <c r="D65" s="509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10"/>
      <c r="P65" s="495"/>
      <c r="Q65" s="442"/>
      <c r="R65" s="442"/>
      <c r="S65" s="443"/>
      <c r="T65" s="444"/>
      <c r="U65" s="442"/>
      <c r="V65" s="442"/>
      <c r="W65" s="445"/>
      <c r="X65" s="495"/>
      <c r="Y65" s="442"/>
      <c r="Z65" s="442"/>
      <c r="AA65" s="442"/>
      <c r="AB65" s="442"/>
      <c r="AC65" s="442"/>
      <c r="AD65" s="442"/>
      <c r="AE65" s="443"/>
      <c r="AF65" s="327"/>
      <c r="AG65" s="314"/>
      <c r="AH65" s="321"/>
      <c r="AI65" s="327"/>
      <c r="AJ65" s="314"/>
      <c r="AK65" s="315"/>
      <c r="AL65" s="313"/>
      <c r="AM65" s="314"/>
      <c r="AN65" s="321"/>
      <c r="AO65" s="327"/>
      <c r="AP65" s="314"/>
      <c r="AQ65" s="315"/>
      <c r="AR65" s="313"/>
      <c r="AS65" s="314"/>
      <c r="AT65" s="321"/>
      <c r="AU65" s="327"/>
      <c r="AV65" s="314"/>
      <c r="AW65" s="315"/>
      <c r="AX65" s="313"/>
      <c r="AY65" s="314"/>
      <c r="AZ65" s="321"/>
      <c r="BA65" s="327"/>
      <c r="BB65" s="314"/>
      <c r="BC65" s="315"/>
      <c r="BD65" s="444">
        <f t="shared" si="6"/>
        <v>0</v>
      </c>
      <c r="BE65" s="445"/>
      <c r="BF65" s="446"/>
      <c r="BG65" s="447"/>
      <c r="BH65" s="447"/>
      <c r="BI65" s="448"/>
      <c r="BJ65" s="81"/>
      <c r="BP65" s="26"/>
      <c r="BQ65" s="26"/>
      <c r="BR65" s="26"/>
    </row>
    <row r="66" spans="1:256" ht="47.25" customHeight="1" x14ac:dyDescent="0.25">
      <c r="A66" s="265" t="s">
        <v>217</v>
      </c>
      <c r="B66" s="496" t="s">
        <v>285</v>
      </c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8"/>
      <c r="P66" s="495">
        <v>3</v>
      </c>
      <c r="Q66" s="442"/>
      <c r="R66" s="442"/>
      <c r="S66" s="443"/>
      <c r="T66" s="444">
        <f>SUM(AF66,AI66,AL66,AO66,AR66,AU66,AX66,BA66)</f>
        <v>120</v>
      </c>
      <c r="U66" s="442"/>
      <c r="V66" s="442">
        <f>SUM(AG66,AJ66,AM66,AP66,AS66,AV66,AY66,BB66)</f>
        <v>60</v>
      </c>
      <c r="W66" s="445"/>
      <c r="X66" s="495">
        <v>44</v>
      </c>
      <c r="Y66" s="442"/>
      <c r="Z66" s="442"/>
      <c r="AA66" s="442"/>
      <c r="AB66" s="442">
        <v>16</v>
      </c>
      <c r="AC66" s="442"/>
      <c r="AD66" s="442"/>
      <c r="AE66" s="443"/>
      <c r="AF66" s="327"/>
      <c r="AG66" s="314"/>
      <c r="AH66" s="321"/>
      <c r="AI66" s="327"/>
      <c r="AJ66" s="314"/>
      <c r="AK66" s="315"/>
      <c r="AL66" s="313">
        <v>120</v>
      </c>
      <c r="AM66" s="314">
        <v>60</v>
      </c>
      <c r="AN66" s="321">
        <v>3</v>
      </c>
      <c r="AO66" s="327"/>
      <c r="AP66" s="314"/>
      <c r="AQ66" s="315"/>
      <c r="AR66" s="313"/>
      <c r="AS66" s="314"/>
      <c r="AT66" s="321"/>
      <c r="AU66" s="327"/>
      <c r="AV66" s="314"/>
      <c r="AW66" s="315"/>
      <c r="AX66" s="313"/>
      <c r="AY66" s="314"/>
      <c r="AZ66" s="321"/>
      <c r="BA66" s="327"/>
      <c r="BB66" s="314"/>
      <c r="BC66" s="315"/>
      <c r="BD66" s="444">
        <f t="shared" si="6"/>
        <v>3</v>
      </c>
      <c r="BE66" s="445"/>
      <c r="BF66" s="446" t="s">
        <v>369</v>
      </c>
      <c r="BG66" s="447"/>
      <c r="BH66" s="447"/>
      <c r="BI66" s="448"/>
      <c r="BJ66" s="55">
        <f t="shared" si="2"/>
        <v>60</v>
      </c>
    </row>
    <row r="67" spans="1:256" s="16" customFormat="1" ht="43.5" customHeight="1" x14ac:dyDescent="0.3">
      <c r="A67" s="265" t="s">
        <v>220</v>
      </c>
      <c r="B67" s="496" t="s">
        <v>223</v>
      </c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8"/>
      <c r="P67" s="495">
        <v>3</v>
      </c>
      <c r="Q67" s="442"/>
      <c r="R67" s="442"/>
      <c r="S67" s="443"/>
      <c r="T67" s="444">
        <f>SUM(AF67,AI67,AL67,AO67,AR67,AU67,AX67,BA67)</f>
        <v>216</v>
      </c>
      <c r="U67" s="442"/>
      <c r="V67" s="442">
        <f>SUM(AG67,AJ67,AM67,AP67,AS67,AV67,AY67,BB67)</f>
        <v>98</v>
      </c>
      <c r="W67" s="445"/>
      <c r="X67" s="495">
        <v>64</v>
      </c>
      <c r="Y67" s="442"/>
      <c r="Z67" s="442">
        <v>16</v>
      </c>
      <c r="AA67" s="442"/>
      <c r="AB67" s="442">
        <v>18</v>
      </c>
      <c r="AC67" s="442"/>
      <c r="AD67" s="442"/>
      <c r="AE67" s="443"/>
      <c r="AF67" s="327"/>
      <c r="AG67" s="314"/>
      <c r="AH67" s="321"/>
      <c r="AI67" s="327"/>
      <c r="AJ67" s="314"/>
      <c r="AK67" s="315"/>
      <c r="AL67" s="313">
        <v>216</v>
      </c>
      <c r="AM67" s="314">
        <v>98</v>
      </c>
      <c r="AN67" s="321">
        <v>6</v>
      </c>
      <c r="AO67" s="327"/>
      <c r="AP67" s="314"/>
      <c r="AQ67" s="315"/>
      <c r="AR67" s="313"/>
      <c r="AS67" s="314"/>
      <c r="AT67" s="321"/>
      <c r="AU67" s="327"/>
      <c r="AV67" s="314"/>
      <c r="AW67" s="315"/>
      <c r="AX67" s="313"/>
      <c r="AY67" s="314"/>
      <c r="AZ67" s="321"/>
      <c r="BA67" s="327"/>
      <c r="BB67" s="314"/>
      <c r="BC67" s="315"/>
      <c r="BD67" s="444">
        <f>SUM(AH67,AK67,AN67,AQ67,AT67,AW67,AZ67)</f>
        <v>6</v>
      </c>
      <c r="BE67" s="445"/>
      <c r="BF67" s="446" t="s">
        <v>370</v>
      </c>
      <c r="BG67" s="447"/>
      <c r="BH67" s="447"/>
      <c r="BI67" s="448"/>
      <c r="BJ67" s="81">
        <f>SUM(X67:AE67)</f>
        <v>98</v>
      </c>
      <c r="BP67" s="26"/>
      <c r="BQ67" s="26"/>
      <c r="BR67" s="26"/>
    </row>
    <row r="68" spans="1:256" ht="41.25" customHeight="1" x14ac:dyDescent="0.25">
      <c r="A68" s="265" t="s">
        <v>417</v>
      </c>
      <c r="B68" s="496" t="s">
        <v>243</v>
      </c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8"/>
      <c r="P68" s="495"/>
      <c r="Q68" s="442"/>
      <c r="R68" s="442">
        <v>5</v>
      </c>
      <c r="S68" s="443"/>
      <c r="T68" s="444">
        <f>SUM(AF68,AI68,AL68,AO68,AR68,AU68,AX68,BA68)</f>
        <v>108</v>
      </c>
      <c r="U68" s="442"/>
      <c r="V68" s="442">
        <f>SUM(AG68,AJ68,AM68,AP68,AS68,AV68,AY68,BB68)</f>
        <v>50</v>
      </c>
      <c r="W68" s="445"/>
      <c r="X68" s="495">
        <v>32</v>
      </c>
      <c r="Y68" s="442"/>
      <c r="Z68" s="442"/>
      <c r="AA68" s="442"/>
      <c r="AB68" s="442">
        <v>18</v>
      </c>
      <c r="AC68" s="442"/>
      <c r="AD68" s="442"/>
      <c r="AE68" s="443"/>
      <c r="AF68" s="327"/>
      <c r="AG68" s="314"/>
      <c r="AH68" s="321"/>
      <c r="AI68" s="327"/>
      <c r="AJ68" s="314"/>
      <c r="AK68" s="315"/>
      <c r="AL68" s="313"/>
      <c r="AM68" s="314"/>
      <c r="AN68" s="321"/>
      <c r="AO68" s="327"/>
      <c r="AP68" s="314"/>
      <c r="AQ68" s="315"/>
      <c r="AR68" s="313">
        <v>108</v>
      </c>
      <c r="AS68" s="314">
        <v>50</v>
      </c>
      <c r="AT68" s="321">
        <v>3</v>
      </c>
      <c r="AU68" s="327"/>
      <c r="AV68" s="314"/>
      <c r="AW68" s="315"/>
      <c r="AX68" s="313"/>
      <c r="AY68" s="314"/>
      <c r="AZ68" s="321"/>
      <c r="BA68" s="327"/>
      <c r="BB68" s="314"/>
      <c r="BC68" s="315"/>
      <c r="BD68" s="444">
        <f t="shared" si="6"/>
        <v>3</v>
      </c>
      <c r="BE68" s="445"/>
      <c r="BF68" s="446" t="s">
        <v>371</v>
      </c>
      <c r="BG68" s="447"/>
      <c r="BH68" s="447"/>
      <c r="BI68" s="448"/>
      <c r="BJ68" s="55">
        <f t="shared" si="2"/>
        <v>50</v>
      </c>
    </row>
    <row r="69" spans="1:256" s="16" customFormat="1" ht="39.75" customHeight="1" x14ac:dyDescent="0.3">
      <c r="A69" s="266" t="s">
        <v>364</v>
      </c>
      <c r="B69" s="508" t="s">
        <v>215</v>
      </c>
      <c r="C69" s="509"/>
      <c r="D69" s="509"/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10"/>
      <c r="P69" s="495"/>
      <c r="Q69" s="442"/>
      <c r="R69" s="442"/>
      <c r="S69" s="443"/>
      <c r="T69" s="444"/>
      <c r="U69" s="442"/>
      <c r="V69" s="442"/>
      <c r="W69" s="445"/>
      <c r="X69" s="495"/>
      <c r="Y69" s="442"/>
      <c r="Z69" s="442"/>
      <c r="AA69" s="442"/>
      <c r="AB69" s="442"/>
      <c r="AC69" s="442"/>
      <c r="AD69" s="442"/>
      <c r="AE69" s="443"/>
      <c r="AF69" s="327"/>
      <c r="AG69" s="314"/>
      <c r="AH69" s="321"/>
      <c r="AI69" s="327"/>
      <c r="AJ69" s="314"/>
      <c r="AK69" s="315"/>
      <c r="AL69" s="313"/>
      <c r="AM69" s="314"/>
      <c r="AN69" s="321"/>
      <c r="AO69" s="327"/>
      <c r="AP69" s="314"/>
      <c r="AQ69" s="315"/>
      <c r="AR69" s="313"/>
      <c r="AS69" s="314"/>
      <c r="AT69" s="321"/>
      <c r="AU69" s="327"/>
      <c r="AV69" s="314"/>
      <c r="AW69" s="315"/>
      <c r="AX69" s="313"/>
      <c r="AY69" s="314"/>
      <c r="AZ69" s="321"/>
      <c r="BA69" s="327"/>
      <c r="BB69" s="314"/>
      <c r="BC69" s="315"/>
      <c r="BD69" s="444">
        <f t="shared" si="6"/>
        <v>0</v>
      </c>
      <c r="BE69" s="445"/>
      <c r="BF69" s="446"/>
      <c r="BG69" s="447"/>
      <c r="BH69" s="447"/>
      <c r="BI69" s="448"/>
      <c r="BJ69" s="81"/>
      <c r="BP69" s="26"/>
      <c r="BQ69" s="26"/>
      <c r="BR69" s="26"/>
    </row>
    <row r="70" spans="1:256" ht="41.25" customHeight="1" x14ac:dyDescent="0.25">
      <c r="A70" s="265" t="s">
        <v>365</v>
      </c>
      <c r="B70" s="496" t="s">
        <v>222</v>
      </c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8"/>
      <c r="P70" s="495">
        <v>5</v>
      </c>
      <c r="Q70" s="442"/>
      <c r="R70" s="442"/>
      <c r="S70" s="443"/>
      <c r="T70" s="444">
        <f>SUM(AF70,AI70,AL70,AO70,AR70,AU70,AX70,BA70)</f>
        <v>108</v>
      </c>
      <c r="U70" s="442"/>
      <c r="V70" s="442">
        <f>SUM(AG70,AJ70,AM70,AP70,AS70,AV70,AY70,BB70)</f>
        <v>52</v>
      </c>
      <c r="W70" s="445"/>
      <c r="X70" s="495">
        <v>28</v>
      </c>
      <c r="Y70" s="442"/>
      <c r="Z70" s="442">
        <v>24</v>
      </c>
      <c r="AA70" s="442"/>
      <c r="AB70" s="442"/>
      <c r="AC70" s="442"/>
      <c r="AD70" s="442"/>
      <c r="AE70" s="443"/>
      <c r="AF70" s="327"/>
      <c r="AG70" s="314"/>
      <c r="AH70" s="321"/>
      <c r="AI70" s="327"/>
      <c r="AJ70" s="314"/>
      <c r="AK70" s="315"/>
      <c r="AL70" s="313"/>
      <c r="AM70" s="314"/>
      <c r="AN70" s="321"/>
      <c r="AO70" s="327"/>
      <c r="AP70" s="314"/>
      <c r="AQ70" s="315"/>
      <c r="AR70" s="313">
        <v>108</v>
      </c>
      <c r="AS70" s="314">
        <v>52</v>
      </c>
      <c r="AT70" s="321">
        <v>3</v>
      </c>
      <c r="AU70" s="327"/>
      <c r="AV70" s="314"/>
      <c r="AW70" s="315"/>
      <c r="AX70" s="313"/>
      <c r="AY70" s="314"/>
      <c r="AZ70" s="321"/>
      <c r="BA70" s="327"/>
      <c r="BB70" s="314"/>
      <c r="BC70" s="315"/>
      <c r="BD70" s="444">
        <f t="shared" si="6"/>
        <v>3</v>
      </c>
      <c r="BE70" s="445"/>
      <c r="BF70" s="446" t="s">
        <v>372</v>
      </c>
      <c r="BG70" s="447"/>
      <c r="BH70" s="447"/>
      <c r="BI70" s="448"/>
      <c r="BJ70" s="55">
        <f>SUM(X70:AE70)</f>
        <v>52</v>
      </c>
    </row>
    <row r="71" spans="1:256" ht="72" customHeight="1" thickBot="1" x14ac:dyDescent="0.3">
      <c r="A71" s="273" t="s">
        <v>366</v>
      </c>
      <c r="B71" s="597" t="s">
        <v>306</v>
      </c>
      <c r="C71" s="598"/>
      <c r="D71" s="598"/>
      <c r="E71" s="598"/>
      <c r="F71" s="598"/>
      <c r="G71" s="598"/>
      <c r="H71" s="598"/>
      <c r="I71" s="598"/>
      <c r="J71" s="598"/>
      <c r="K71" s="598"/>
      <c r="L71" s="598"/>
      <c r="M71" s="598"/>
      <c r="N71" s="598"/>
      <c r="O71" s="599"/>
      <c r="P71" s="561"/>
      <c r="Q71" s="507"/>
      <c r="R71" s="507">
        <v>5</v>
      </c>
      <c r="S71" s="565"/>
      <c r="T71" s="506">
        <f>SUM(AF71,AI71,AL71,AO71,AR71,AU71,AX71,BA71)</f>
        <v>120</v>
      </c>
      <c r="U71" s="507"/>
      <c r="V71" s="507">
        <f>SUM(AG71,AJ71,AM71,AP71,AS71,AV71,AY71,BB71)</f>
        <v>60</v>
      </c>
      <c r="W71" s="590"/>
      <c r="X71" s="561">
        <v>28</v>
      </c>
      <c r="Y71" s="507"/>
      <c r="Z71" s="507">
        <v>32</v>
      </c>
      <c r="AA71" s="507"/>
      <c r="AB71" s="507"/>
      <c r="AC71" s="507"/>
      <c r="AD71" s="507"/>
      <c r="AE71" s="565"/>
      <c r="AF71" s="350"/>
      <c r="AG71" s="331"/>
      <c r="AH71" s="380"/>
      <c r="AI71" s="350"/>
      <c r="AJ71" s="331"/>
      <c r="AK71" s="338"/>
      <c r="AL71" s="330"/>
      <c r="AM71" s="331"/>
      <c r="AN71" s="380"/>
      <c r="AO71" s="350"/>
      <c r="AP71" s="331"/>
      <c r="AQ71" s="338"/>
      <c r="AR71" s="330">
        <v>120</v>
      </c>
      <c r="AS71" s="331">
        <v>60</v>
      </c>
      <c r="AT71" s="380">
        <v>3</v>
      </c>
      <c r="AU71" s="350"/>
      <c r="AV71" s="331"/>
      <c r="AW71" s="338"/>
      <c r="AX71" s="330"/>
      <c r="AY71" s="331"/>
      <c r="AZ71" s="380"/>
      <c r="BA71" s="350"/>
      <c r="BB71" s="331"/>
      <c r="BC71" s="338"/>
      <c r="BD71" s="506">
        <f t="shared" si="6"/>
        <v>3</v>
      </c>
      <c r="BE71" s="590"/>
      <c r="BF71" s="694" t="s">
        <v>418</v>
      </c>
      <c r="BG71" s="695"/>
      <c r="BH71" s="695"/>
      <c r="BI71" s="696"/>
      <c r="BJ71" s="55">
        <f t="shared" si="2"/>
        <v>60</v>
      </c>
    </row>
    <row r="72" spans="1:256" s="80" customFormat="1" ht="51.75" customHeight="1" thickBot="1" x14ac:dyDescent="0.45">
      <c r="A72" s="274" t="s">
        <v>33</v>
      </c>
      <c r="B72" s="616" t="s">
        <v>376</v>
      </c>
      <c r="C72" s="617"/>
      <c r="D72" s="617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8"/>
      <c r="P72" s="913"/>
      <c r="Q72" s="566"/>
      <c r="R72" s="566"/>
      <c r="S72" s="567"/>
      <c r="T72" s="571">
        <f>SUM(T74:U75,T76:U112,T113:U122)</f>
        <v>3324</v>
      </c>
      <c r="U72" s="572"/>
      <c r="V72" s="563">
        <f>SUM(V74:W75,V76:W112,V113:W122)</f>
        <v>1462</v>
      </c>
      <c r="W72" s="564"/>
      <c r="X72" s="563">
        <f>SUM(X74:Y75,X76:Y112,X113:Y122)</f>
        <v>652</v>
      </c>
      <c r="Y72" s="572"/>
      <c r="Z72" s="563">
        <f>SUM(Z74:AA75,Z76:AA112,Z113:AA122)</f>
        <v>464</v>
      </c>
      <c r="AA72" s="572"/>
      <c r="AB72" s="563">
        <f>SUM(AB74:AC75,AB76:AC112,AB113:AC122)</f>
        <v>346</v>
      </c>
      <c r="AC72" s="572"/>
      <c r="AD72" s="699"/>
      <c r="AE72" s="700"/>
      <c r="AF72" s="340">
        <f t="shared" ref="AF72:AO72" si="7">SUM(AF73:AF122)</f>
        <v>216</v>
      </c>
      <c r="AG72" s="341">
        <f t="shared" si="7"/>
        <v>100</v>
      </c>
      <c r="AH72" s="370">
        <f t="shared" si="7"/>
        <v>6</v>
      </c>
      <c r="AI72" s="340">
        <f t="shared" si="7"/>
        <v>72</v>
      </c>
      <c r="AJ72" s="341">
        <f t="shared" si="7"/>
        <v>34</v>
      </c>
      <c r="AK72" s="342">
        <f t="shared" si="7"/>
        <v>2</v>
      </c>
      <c r="AL72" s="369">
        <f t="shared" si="7"/>
        <v>282</v>
      </c>
      <c r="AM72" s="341">
        <f t="shared" si="7"/>
        <v>120</v>
      </c>
      <c r="AN72" s="370">
        <f t="shared" si="7"/>
        <v>8</v>
      </c>
      <c r="AO72" s="340">
        <f t="shared" si="7"/>
        <v>288</v>
      </c>
      <c r="AP72" s="341">
        <f>SUM(AP74:AP78,AP92:AP117,AP123)</f>
        <v>134</v>
      </c>
      <c r="AQ72" s="342">
        <f t="shared" ref="AQ72:AZ72" si="8">SUM(AQ73:AQ122)</f>
        <v>8</v>
      </c>
      <c r="AR72" s="369">
        <f t="shared" si="8"/>
        <v>340</v>
      </c>
      <c r="AS72" s="341">
        <f t="shared" si="8"/>
        <v>154</v>
      </c>
      <c r="AT72" s="370">
        <f t="shared" si="8"/>
        <v>9</v>
      </c>
      <c r="AU72" s="340">
        <f t="shared" si="8"/>
        <v>992</v>
      </c>
      <c r="AV72" s="341">
        <f t="shared" si="8"/>
        <v>452</v>
      </c>
      <c r="AW72" s="342">
        <f t="shared" si="8"/>
        <v>27</v>
      </c>
      <c r="AX72" s="223">
        <f t="shared" si="8"/>
        <v>1134</v>
      </c>
      <c r="AY72" s="341">
        <f t="shared" si="8"/>
        <v>468</v>
      </c>
      <c r="AZ72" s="370">
        <f t="shared" si="8"/>
        <v>33</v>
      </c>
      <c r="BA72" s="340"/>
      <c r="BB72" s="341"/>
      <c r="BC72" s="342"/>
      <c r="BD72" s="631">
        <f t="shared" si="6"/>
        <v>93</v>
      </c>
      <c r="BE72" s="664"/>
      <c r="BF72" s="755">
        <f>T72*100/T128</f>
        <v>44.906781950824104</v>
      </c>
      <c r="BG72" s="756"/>
      <c r="BH72" s="756"/>
      <c r="BI72" s="757"/>
      <c r="BJ72" s="55">
        <f t="shared" si="2"/>
        <v>1462</v>
      </c>
      <c r="BK72" s="82">
        <f>SUM(AF72,AI72,AL72,AO72,AR72,AU72,AX72,BA72)</f>
        <v>3324</v>
      </c>
      <c r="BL72" s="82">
        <f>SUM(AG72,AJ72,AM72,AP72,AS72,AV72,AY72,BB72)</f>
        <v>1462</v>
      </c>
      <c r="BM72" s="82">
        <f>SUM(AH72,AK72,AN72,AQ72,AT72,AW72,AZ72,BC72)</f>
        <v>93</v>
      </c>
      <c r="BN72" s="78"/>
      <c r="BO72" s="78"/>
      <c r="BP72" s="79"/>
      <c r="BQ72" s="79"/>
      <c r="BR72" s="79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  <c r="IT72" s="78"/>
      <c r="IU72" s="78"/>
      <c r="IV72" s="78"/>
    </row>
    <row r="73" spans="1:256" s="51" customFormat="1" ht="57.75" customHeight="1" x14ac:dyDescent="0.25">
      <c r="A73" s="288" t="s">
        <v>102</v>
      </c>
      <c r="B73" s="591" t="s">
        <v>431</v>
      </c>
      <c r="C73" s="592"/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3"/>
      <c r="P73" s="504"/>
      <c r="Q73" s="505"/>
      <c r="R73" s="505"/>
      <c r="S73" s="603"/>
      <c r="T73" s="504"/>
      <c r="U73" s="505"/>
      <c r="V73" s="505"/>
      <c r="W73" s="603"/>
      <c r="X73" s="732"/>
      <c r="Y73" s="505"/>
      <c r="Z73" s="505"/>
      <c r="AA73" s="505"/>
      <c r="AB73" s="505"/>
      <c r="AC73" s="505"/>
      <c r="AD73" s="505"/>
      <c r="AE73" s="603"/>
      <c r="AF73" s="289"/>
      <c r="AG73" s="290"/>
      <c r="AH73" s="291"/>
      <c r="AI73" s="292"/>
      <c r="AJ73" s="293"/>
      <c r="AK73" s="294"/>
      <c r="AL73" s="295"/>
      <c r="AM73" s="293"/>
      <c r="AN73" s="296"/>
      <c r="AO73" s="395"/>
      <c r="AP73" s="325"/>
      <c r="AQ73" s="326"/>
      <c r="AR73" s="297"/>
      <c r="AS73" s="290"/>
      <c r="AT73" s="291"/>
      <c r="AU73" s="289"/>
      <c r="AV73" s="290"/>
      <c r="AW73" s="298"/>
      <c r="AX73" s="297"/>
      <c r="AY73" s="290"/>
      <c r="AZ73" s="291"/>
      <c r="BA73" s="299"/>
      <c r="BB73" s="300"/>
      <c r="BC73" s="301"/>
      <c r="BD73" s="761"/>
      <c r="BE73" s="762"/>
      <c r="BF73" s="746"/>
      <c r="BG73" s="747"/>
      <c r="BH73" s="747"/>
      <c r="BI73" s="748"/>
      <c r="BJ73" s="55">
        <f t="shared" si="2"/>
        <v>0</v>
      </c>
      <c r="BP73" s="52"/>
      <c r="BQ73" s="52"/>
      <c r="BR73" s="52"/>
    </row>
    <row r="74" spans="1:256" s="51" customFormat="1" ht="39.75" customHeight="1" x14ac:dyDescent="0.25">
      <c r="A74" s="269" t="s">
        <v>116</v>
      </c>
      <c r="B74" s="488" t="s">
        <v>200</v>
      </c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90"/>
      <c r="P74" s="568"/>
      <c r="Q74" s="569"/>
      <c r="R74" s="569">
        <v>2</v>
      </c>
      <c r="S74" s="570"/>
      <c r="T74" s="568">
        <f>SUM(AF74,AI74,AL74,AO74,AR74,AU74,AX74,BA74)</f>
        <v>72</v>
      </c>
      <c r="U74" s="569"/>
      <c r="V74" s="569">
        <v>34</v>
      </c>
      <c r="W74" s="570"/>
      <c r="X74" s="600">
        <v>18</v>
      </c>
      <c r="Y74" s="569"/>
      <c r="Z74" s="569"/>
      <c r="AA74" s="569"/>
      <c r="AB74" s="569">
        <v>16</v>
      </c>
      <c r="AC74" s="569"/>
      <c r="AD74" s="569"/>
      <c r="AE74" s="570"/>
      <c r="AF74" s="396"/>
      <c r="AG74" s="324"/>
      <c r="AH74" s="254"/>
      <c r="AI74" s="396">
        <v>72</v>
      </c>
      <c r="AJ74" s="324">
        <v>34</v>
      </c>
      <c r="AK74" s="398">
        <v>2</v>
      </c>
      <c r="AL74" s="397"/>
      <c r="AM74" s="324"/>
      <c r="AN74" s="254"/>
      <c r="AO74" s="396"/>
      <c r="AP74" s="324"/>
      <c r="AQ74" s="398"/>
      <c r="AR74" s="165"/>
      <c r="AS74" s="167"/>
      <c r="AT74" s="160"/>
      <c r="AU74" s="161"/>
      <c r="AV74" s="167"/>
      <c r="AW74" s="166"/>
      <c r="AX74" s="165"/>
      <c r="AY74" s="167"/>
      <c r="AZ74" s="160"/>
      <c r="BA74" s="161"/>
      <c r="BB74" s="167"/>
      <c r="BC74" s="166"/>
      <c r="BD74" s="914">
        <f>SUM(AH74,AK74,AN74,AQ74,AT74,AW74,AZ74,BC74)</f>
        <v>2</v>
      </c>
      <c r="BE74" s="915"/>
      <c r="BF74" s="535" t="s">
        <v>259</v>
      </c>
      <c r="BG74" s="536"/>
      <c r="BH74" s="536"/>
      <c r="BI74" s="537"/>
      <c r="BJ74" s="55">
        <f t="shared" si="2"/>
        <v>34</v>
      </c>
      <c r="BP74" s="52"/>
      <c r="BQ74" s="52"/>
      <c r="BR74" s="52"/>
    </row>
    <row r="75" spans="1:256" ht="101.25" customHeight="1" x14ac:dyDescent="0.25">
      <c r="A75" s="279" t="s">
        <v>144</v>
      </c>
      <c r="B75" s="612" t="s">
        <v>349</v>
      </c>
      <c r="C75" s="613"/>
      <c r="D75" s="613"/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4"/>
      <c r="P75" s="502"/>
      <c r="Q75" s="503"/>
      <c r="R75" s="503">
        <v>3</v>
      </c>
      <c r="S75" s="562"/>
      <c r="T75" s="502">
        <f>SUM(AF75,AI75,AL75,AO75,AR75,AU75,AX75,BA75)</f>
        <v>72</v>
      </c>
      <c r="U75" s="503"/>
      <c r="V75" s="503">
        <f>SUM(AG75,AJ75,AM75,AP75,AS75,AV75,AY75,BB75)</f>
        <v>34</v>
      </c>
      <c r="W75" s="562"/>
      <c r="X75" s="693">
        <v>18</v>
      </c>
      <c r="Y75" s="503"/>
      <c r="Z75" s="503"/>
      <c r="AA75" s="503"/>
      <c r="AB75" s="503">
        <v>16</v>
      </c>
      <c r="AC75" s="503"/>
      <c r="AD75" s="503"/>
      <c r="AE75" s="562"/>
      <c r="AF75" s="399"/>
      <c r="AG75" s="377"/>
      <c r="AH75" s="280"/>
      <c r="AI75" s="399"/>
      <c r="AJ75" s="377"/>
      <c r="AK75" s="378"/>
      <c r="AL75" s="381">
        <v>72</v>
      </c>
      <c r="AM75" s="377">
        <v>34</v>
      </c>
      <c r="AN75" s="280">
        <v>2</v>
      </c>
      <c r="AO75" s="399"/>
      <c r="AP75" s="377"/>
      <c r="AQ75" s="378"/>
      <c r="AR75" s="281"/>
      <c r="AS75" s="282"/>
      <c r="AT75" s="283"/>
      <c r="AU75" s="284"/>
      <c r="AV75" s="282"/>
      <c r="AW75" s="285"/>
      <c r="AX75" s="281"/>
      <c r="AY75" s="282"/>
      <c r="AZ75" s="283"/>
      <c r="BA75" s="284"/>
      <c r="BB75" s="282"/>
      <c r="BC75" s="285"/>
      <c r="BD75" s="749">
        <f>SUM(AH75,AK75,AN75,AQ75,AT75,AW75,AZ75,BC75)</f>
        <v>2</v>
      </c>
      <c r="BE75" s="750"/>
      <c r="BF75" s="719" t="s">
        <v>377</v>
      </c>
      <c r="BG75" s="697"/>
      <c r="BH75" s="697"/>
      <c r="BI75" s="698"/>
      <c r="BJ75" s="71">
        <f>SUM(X75:AE75)</f>
        <v>34</v>
      </c>
    </row>
    <row r="76" spans="1:256" s="287" customFormat="1" ht="94.5" customHeight="1" x14ac:dyDescent="0.3">
      <c r="A76" s="277" t="s">
        <v>258</v>
      </c>
      <c r="B76" s="612" t="s">
        <v>195</v>
      </c>
      <c r="C76" s="613"/>
      <c r="D76" s="613"/>
      <c r="E76" s="613"/>
      <c r="F76" s="613"/>
      <c r="G76" s="613"/>
      <c r="H76" s="613"/>
      <c r="I76" s="613"/>
      <c r="J76" s="613"/>
      <c r="K76" s="613"/>
      <c r="L76" s="613"/>
      <c r="M76" s="613"/>
      <c r="N76" s="613"/>
      <c r="O76" s="614"/>
      <c r="P76" s="545"/>
      <c r="Q76" s="493"/>
      <c r="R76" s="493">
        <v>4</v>
      </c>
      <c r="S76" s="527"/>
      <c r="T76" s="511">
        <f>SUM(AF76,AI76,AL76,AO76,AR76,AU76,AX76,BA76)</f>
        <v>72</v>
      </c>
      <c r="U76" s="493"/>
      <c r="V76" s="493">
        <f>SUM(AG76,AJ76,AM76,AP76,AS76,AV76,AY76,BB76)</f>
        <v>34</v>
      </c>
      <c r="W76" s="494"/>
      <c r="X76" s="545">
        <v>16</v>
      </c>
      <c r="Y76" s="493"/>
      <c r="Z76" s="493"/>
      <c r="AA76" s="493"/>
      <c r="AB76" s="493">
        <v>18</v>
      </c>
      <c r="AC76" s="493"/>
      <c r="AD76" s="493"/>
      <c r="AE76" s="527"/>
      <c r="AF76" s="311"/>
      <c r="AG76" s="312"/>
      <c r="AH76" s="361"/>
      <c r="AI76" s="311"/>
      <c r="AJ76" s="312"/>
      <c r="AK76" s="382"/>
      <c r="AL76" s="383"/>
      <c r="AM76" s="312"/>
      <c r="AN76" s="361"/>
      <c r="AO76" s="311">
        <v>72</v>
      </c>
      <c r="AP76" s="312">
        <v>34</v>
      </c>
      <c r="AQ76" s="382">
        <v>2</v>
      </c>
      <c r="AR76" s="258"/>
      <c r="AS76" s="359"/>
      <c r="AT76" s="257"/>
      <c r="AU76" s="256"/>
      <c r="AV76" s="359"/>
      <c r="AW76" s="360"/>
      <c r="AX76" s="258"/>
      <c r="AY76" s="359"/>
      <c r="AZ76" s="257"/>
      <c r="BA76" s="256"/>
      <c r="BB76" s="359"/>
      <c r="BC76" s="360"/>
      <c r="BD76" s="734">
        <f>SUM(AH76,AK76,AN76,AQ76,AT76,AW76,AZ76,BC76)</f>
        <v>2</v>
      </c>
      <c r="BE76" s="735"/>
      <c r="BF76" s="694" t="s">
        <v>393</v>
      </c>
      <c r="BG76" s="697"/>
      <c r="BH76" s="697"/>
      <c r="BI76" s="698"/>
      <c r="BJ76" s="286">
        <f>SUM(X76:AE76)</f>
        <v>34</v>
      </c>
    </row>
    <row r="77" spans="1:256" s="287" customFormat="1" ht="43.5" customHeight="1" x14ac:dyDescent="0.3">
      <c r="A77" s="230" t="s">
        <v>117</v>
      </c>
      <c r="B77" s="508" t="s">
        <v>154</v>
      </c>
      <c r="C77" s="509"/>
      <c r="D77" s="509"/>
      <c r="E77" s="509"/>
      <c r="F77" s="509"/>
      <c r="G77" s="509"/>
      <c r="H77" s="509"/>
      <c r="I77" s="509"/>
      <c r="J77" s="509"/>
      <c r="K77" s="509"/>
      <c r="L77" s="509"/>
      <c r="M77" s="509"/>
      <c r="N77" s="509"/>
      <c r="O77" s="510"/>
      <c r="P77" s="491"/>
      <c r="Q77" s="492"/>
      <c r="R77" s="492"/>
      <c r="S77" s="525"/>
      <c r="T77" s="520"/>
      <c r="U77" s="492"/>
      <c r="V77" s="492"/>
      <c r="W77" s="526"/>
      <c r="X77" s="491"/>
      <c r="Y77" s="492"/>
      <c r="Z77" s="492"/>
      <c r="AA77" s="492"/>
      <c r="AB77" s="492"/>
      <c r="AC77" s="492"/>
      <c r="AD77" s="492"/>
      <c r="AE77" s="525"/>
      <c r="AF77" s="334"/>
      <c r="AG77" s="335"/>
      <c r="AH77" s="358"/>
      <c r="AI77" s="357"/>
      <c r="AJ77" s="348"/>
      <c r="AK77" s="349"/>
      <c r="AL77" s="356"/>
      <c r="AM77" s="335"/>
      <c r="AN77" s="358"/>
      <c r="AO77" s="334"/>
      <c r="AP77" s="335"/>
      <c r="AQ77" s="339"/>
      <c r="AR77" s="196"/>
      <c r="AS77" s="348"/>
      <c r="AT77" s="197"/>
      <c r="AU77" s="357"/>
      <c r="AV77" s="348"/>
      <c r="AW77" s="349"/>
      <c r="AX77" s="196"/>
      <c r="AY77" s="348"/>
      <c r="AZ77" s="197"/>
      <c r="BA77" s="357"/>
      <c r="BB77" s="348"/>
      <c r="BC77" s="349"/>
      <c r="BD77" s="581"/>
      <c r="BE77" s="582"/>
      <c r="BF77" s="535"/>
      <c r="BG77" s="536"/>
      <c r="BH77" s="536"/>
      <c r="BI77" s="537"/>
      <c r="BJ77" s="286"/>
    </row>
    <row r="78" spans="1:256" ht="47.25" customHeight="1" thickBot="1" x14ac:dyDescent="0.3">
      <c r="A78" s="302" t="s">
        <v>180</v>
      </c>
      <c r="B78" s="910" t="s">
        <v>244</v>
      </c>
      <c r="C78" s="911"/>
      <c r="D78" s="911"/>
      <c r="E78" s="911"/>
      <c r="F78" s="911"/>
      <c r="G78" s="911"/>
      <c r="H78" s="911"/>
      <c r="I78" s="911"/>
      <c r="J78" s="911"/>
      <c r="K78" s="911"/>
      <c r="L78" s="911"/>
      <c r="M78" s="911"/>
      <c r="N78" s="911"/>
      <c r="O78" s="912"/>
      <c r="P78" s="604"/>
      <c r="Q78" s="589"/>
      <c r="R78" s="589">
        <v>1</v>
      </c>
      <c r="S78" s="605"/>
      <c r="T78" s="576">
        <f>SUM(AF78,AI78,AL78,AO78,AR78,AU78,AX78,BA78)</f>
        <v>108</v>
      </c>
      <c r="U78" s="589"/>
      <c r="V78" s="589">
        <f>SUM(AG78,AJ78,AM78,AP78,AS78,AV78,AY78,BB78)</f>
        <v>50</v>
      </c>
      <c r="W78" s="577"/>
      <c r="X78" s="604">
        <v>16</v>
      </c>
      <c r="Y78" s="589"/>
      <c r="Z78" s="589"/>
      <c r="AA78" s="589"/>
      <c r="AB78" s="589">
        <v>34</v>
      </c>
      <c r="AC78" s="589"/>
      <c r="AD78" s="589"/>
      <c r="AE78" s="605"/>
      <c r="AF78" s="318">
        <v>108</v>
      </c>
      <c r="AG78" s="309">
        <v>50</v>
      </c>
      <c r="AH78" s="328">
        <v>3</v>
      </c>
      <c r="AI78" s="318"/>
      <c r="AJ78" s="309"/>
      <c r="AK78" s="310"/>
      <c r="AL78" s="329"/>
      <c r="AM78" s="309"/>
      <c r="AN78" s="328"/>
      <c r="AO78" s="318"/>
      <c r="AP78" s="309"/>
      <c r="AQ78" s="310"/>
      <c r="AR78" s="329"/>
      <c r="AS78" s="309"/>
      <c r="AT78" s="328"/>
      <c r="AU78" s="318"/>
      <c r="AV78" s="309"/>
      <c r="AW78" s="310"/>
      <c r="AX78" s="329"/>
      <c r="AY78" s="309"/>
      <c r="AZ78" s="328"/>
      <c r="BA78" s="318"/>
      <c r="BB78" s="309"/>
      <c r="BC78" s="310"/>
      <c r="BD78" s="576">
        <f>SUM(AH78,AK78,AN78,AQ78,AT78,AW78,AZ78)</f>
        <v>3</v>
      </c>
      <c r="BE78" s="577"/>
      <c r="BF78" s="578" t="s">
        <v>138</v>
      </c>
      <c r="BG78" s="579"/>
      <c r="BH78" s="579"/>
      <c r="BI78" s="580"/>
      <c r="BJ78" s="55">
        <f>SUM(X78:AE78)</f>
        <v>50</v>
      </c>
    </row>
    <row r="79" spans="1:256" s="36" customFormat="1" ht="53.25" customHeight="1" x14ac:dyDescent="0.55000000000000004">
      <c r="A79" s="143" t="s">
        <v>123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35"/>
      <c r="S79" s="35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86"/>
      <c r="AG79" s="90"/>
      <c r="AH79" s="90"/>
      <c r="AI79" s="701" t="s">
        <v>123</v>
      </c>
      <c r="AJ79" s="701"/>
      <c r="AK79" s="701"/>
      <c r="AL79" s="701"/>
      <c r="AM79" s="701"/>
      <c r="AN79" s="701"/>
      <c r="AO79" s="701"/>
      <c r="AP79" s="701"/>
      <c r="AQ79" s="701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144"/>
      <c r="BJ79" s="145"/>
      <c r="BK79" s="145"/>
      <c r="BL79" s="145"/>
      <c r="BM79" s="145"/>
    </row>
    <row r="80" spans="1:256" s="36" customFormat="1" ht="17.25" customHeight="1" x14ac:dyDescent="0.55000000000000004">
      <c r="A80" s="522" t="s">
        <v>163</v>
      </c>
      <c r="B80" s="522"/>
      <c r="C80" s="522"/>
      <c r="D80" s="522"/>
      <c r="E80" s="522"/>
      <c r="F80" s="522"/>
      <c r="G80" s="522"/>
      <c r="H80" s="522"/>
      <c r="I80" s="522"/>
      <c r="J80" s="522"/>
      <c r="K80" s="522"/>
      <c r="L80" s="522"/>
      <c r="M80" s="522"/>
      <c r="N80" s="522"/>
      <c r="O80" s="522"/>
      <c r="P80" s="522"/>
      <c r="Q80" s="522"/>
      <c r="R80" s="522"/>
      <c r="S80" s="522"/>
      <c r="T80" s="522"/>
      <c r="U80" s="522"/>
      <c r="V80" s="522"/>
      <c r="W80" s="522"/>
      <c r="X80" s="522"/>
      <c r="Y80" s="37"/>
      <c r="Z80" s="37"/>
      <c r="AA80" s="37"/>
      <c r="AB80" s="37"/>
      <c r="AC80" s="37"/>
      <c r="AD80" s="90"/>
      <c r="AE80" s="86"/>
      <c r="AF80" s="90"/>
      <c r="AG80" s="90"/>
      <c r="AH80" s="90"/>
      <c r="AI80" s="523" t="s">
        <v>441</v>
      </c>
      <c r="AJ80" s="523"/>
      <c r="AK80" s="523"/>
      <c r="AL80" s="523"/>
      <c r="AM80" s="523"/>
      <c r="AN80" s="523"/>
      <c r="AO80" s="523"/>
      <c r="AP80" s="523"/>
      <c r="AQ80" s="523"/>
      <c r="AR80" s="523"/>
      <c r="AS80" s="523"/>
      <c r="AT80" s="523"/>
      <c r="AU80" s="523"/>
      <c r="AV80" s="523"/>
      <c r="AW80" s="523"/>
      <c r="AX80" s="523"/>
      <c r="AY80" s="523"/>
      <c r="AZ80" s="523"/>
      <c r="BA80" s="523"/>
      <c r="BB80" s="523"/>
      <c r="BC80" s="523"/>
      <c r="BD80" s="523"/>
      <c r="BE80" s="523"/>
      <c r="BF80" s="523"/>
      <c r="BG80" s="523"/>
      <c r="BH80" s="523"/>
      <c r="BI80" s="144"/>
      <c r="BJ80" s="145"/>
      <c r="BK80" s="145"/>
      <c r="BL80" s="145"/>
      <c r="BM80" s="145"/>
    </row>
    <row r="81" spans="1:70" s="36" customFormat="1" ht="51.75" customHeight="1" x14ac:dyDescent="0.55000000000000004">
      <c r="A81" s="522"/>
      <c r="B81" s="522"/>
      <c r="C81" s="522"/>
      <c r="D81" s="522"/>
      <c r="E81" s="522"/>
      <c r="F81" s="522"/>
      <c r="G81" s="522"/>
      <c r="H81" s="522"/>
      <c r="I81" s="522"/>
      <c r="J81" s="522"/>
      <c r="K81" s="522"/>
      <c r="L81" s="522"/>
      <c r="M81" s="522"/>
      <c r="N81" s="522"/>
      <c r="O81" s="522"/>
      <c r="P81" s="522"/>
      <c r="Q81" s="522"/>
      <c r="R81" s="522"/>
      <c r="S81" s="522"/>
      <c r="T81" s="522"/>
      <c r="U81" s="522"/>
      <c r="V81" s="522"/>
      <c r="W81" s="522"/>
      <c r="X81" s="522"/>
      <c r="Y81" s="37"/>
      <c r="Z81" s="37"/>
      <c r="AA81" s="37"/>
      <c r="AB81" s="37"/>
      <c r="AC81" s="37"/>
      <c r="AD81" s="90"/>
      <c r="AE81" s="86"/>
      <c r="AF81" s="90"/>
      <c r="AG81" s="90"/>
      <c r="AH81" s="90"/>
      <c r="AI81" s="523"/>
      <c r="AJ81" s="523"/>
      <c r="AK81" s="523"/>
      <c r="AL81" s="523"/>
      <c r="AM81" s="523"/>
      <c r="AN81" s="523"/>
      <c r="AO81" s="523"/>
      <c r="AP81" s="523"/>
      <c r="AQ81" s="523"/>
      <c r="AR81" s="523"/>
      <c r="AS81" s="523"/>
      <c r="AT81" s="523"/>
      <c r="AU81" s="523"/>
      <c r="AV81" s="523"/>
      <c r="AW81" s="523"/>
      <c r="AX81" s="523"/>
      <c r="AY81" s="523"/>
      <c r="AZ81" s="523"/>
      <c r="BA81" s="523"/>
      <c r="BB81" s="523"/>
      <c r="BC81" s="523"/>
      <c r="BD81" s="523"/>
      <c r="BE81" s="523"/>
      <c r="BF81" s="523"/>
      <c r="BG81" s="523"/>
      <c r="BH81" s="523"/>
      <c r="BI81" s="144"/>
      <c r="BJ81" s="145"/>
      <c r="BK81" s="145"/>
      <c r="BL81" s="145"/>
      <c r="BM81" s="145"/>
    </row>
    <row r="82" spans="1:70" s="34" customFormat="1" ht="64.5" customHeight="1" x14ac:dyDescent="0.6">
      <c r="A82" s="512"/>
      <c r="B82" s="512"/>
      <c r="C82" s="512"/>
      <c r="D82" s="512"/>
      <c r="E82" s="512"/>
      <c r="F82" s="512"/>
      <c r="G82" s="512"/>
      <c r="H82" s="513" t="s">
        <v>165</v>
      </c>
      <c r="I82" s="513"/>
      <c r="J82" s="513"/>
      <c r="K82" s="513"/>
      <c r="L82" s="513"/>
      <c r="M82" s="513"/>
      <c r="N82" s="513"/>
      <c r="O82" s="513"/>
      <c r="P82" s="513"/>
      <c r="Q82" s="513"/>
      <c r="R82" s="146"/>
      <c r="S82" s="146"/>
      <c r="T82" s="146"/>
      <c r="U82" s="146"/>
      <c r="V82" s="322"/>
      <c r="W82" s="322"/>
      <c r="X82" s="322"/>
      <c r="Y82" s="322"/>
      <c r="Z82" s="322"/>
      <c r="AA82" s="322"/>
      <c r="AB82" s="322"/>
      <c r="AC82" s="322"/>
      <c r="AD82" s="322"/>
      <c r="AE82" s="307"/>
      <c r="AF82" s="322"/>
      <c r="AG82" s="322"/>
      <c r="AH82" s="322"/>
      <c r="AI82" s="347"/>
      <c r="AJ82" s="345"/>
      <c r="AK82" s="345"/>
      <c r="AL82" s="345"/>
      <c r="AM82" s="345"/>
      <c r="AN82" s="345"/>
      <c r="AO82" s="345"/>
      <c r="AP82" s="524" t="s">
        <v>168</v>
      </c>
      <c r="AQ82" s="524"/>
      <c r="AR82" s="524"/>
      <c r="AS82" s="524"/>
      <c r="AT82" s="524"/>
      <c r="AU82" s="524"/>
      <c r="AV82" s="524"/>
      <c r="AW82" s="524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322"/>
      <c r="BI82" s="147"/>
      <c r="BJ82" s="148"/>
      <c r="BK82" s="148"/>
      <c r="BL82" s="148"/>
      <c r="BM82" s="148"/>
    </row>
    <row r="83" spans="1:70" s="36" customFormat="1" ht="48.75" customHeight="1" x14ac:dyDescent="0.6">
      <c r="A83" s="741"/>
      <c r="B83" s="741"/>
      <c r="C83" s="741"/>
      <c r="D83" s="741"/>
      <c r="E83" s="741"/>
      <c r="F83" s="741"/>
      <c r="G83" s="741"/>
      <c r="H83" s="742">
        <v>2021</v>
      </c>
      <c r="I83" s="742"/>
      <c r="J83" s="742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86"/>
      <c r="AF83" s="90"/>
      <c r="AG83" s="90"/>
      <c r="AH83" s="90"/>
      <c r="AI83" s="791" t="s">
        <v>164</v>
      </c>
      <c r="AJ83" s="791"/>
      <c r="AK83" s="791"/>
      <c r="AL83" s="791"/>
      <c r="AM83" s="791"/>
      <c r="AN83" s="791"/>
      <c r="AO83" s="791"/>
      <c r="AP83" s="742">
        <v>2021</v>
      </c>
      <c r="AQ83" s="742"/>
      <c r="AR83" s="742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90"/>
      <c r="BH83" s="90"/>
      <c r="BI83" s="144"/>
      <c r="BJ83" s="145"/>
      <c r="BK83" s="145"/>
      <c r="BL83" s="145"/>
      <c r="BM83" s="145"/>
    </row>
    <row r="84" spans="1:70" s="36" customFormat="1" ht="31.5" customHeight="1" x14ac:dyDescent="0.55000000000000004">
      <c r="A84" s="86"/>
      <c r="B84" s="86"/>
      <c r="C84" s="86"/>
      <c r="D84" s="86"/>
      <c r="E84" s="86"/>
      <c r="F84" s="86"/>
      <c r="G84" s="86"/>
      <c r="H84" s="178"/>
      <c r="I84" s="178"/>
      <c r="J84" s="178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86"/>
      <c r="AF84" s="90"/>
      <c r="AG84" s="90"/>
      <c r="AH84" s="90"/>
      <c r="AI84" s="183"/>
      <c r="AJ84" s="183"/>
      <c r="AK84" s="183"/>
      <c r="AL84" s="183"/>
      <c r="AM84" s="183"/>
      <c r="AN84" s="183"/>
      <c r="AO84" s="183"/>
      <c r="AP84" s="178"/>
      <c r="AQ84" s="178"/>
      <c r="AR84" s="17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90"/>
      <c r="BH84" s="90"/>
      <c r="BI84" s="144"/>
      <c r="BJ84" s="145"/>
      <c r="BK84" s="145"/>
      <c r="BL84" s="145"/>
      <c r="BM84" s="145"/>
    </row>
    <row r="85" spans="1:70" s="34" customFormat="1" ht="48.75" customHeight="1" x14ac:dyDescent="0.6">
      <c r="A85" s="155" t="s">
        <v>340</v>
      </c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R85" s="157"/>
      <c r="S85" s="157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BD85" s="158"/>
      <c r="BE85" s="158"/>
      <c r="BF85" s="158"/>
      <c r="BG85" s="158"/>
      <c r="BH85" s="158"/>
      <c r="BI85" s="147"/>
      <c r="BJ85" s="148"/>
      <c r="BK85" s="148"/>
      <c r="BL85" s="148"/>
      <c r="BM85" s="148"/>
    </row>
    <row r="86" spans="1:70" s="34" customFormat="1" ht="48.75" customHeight="1" x14ac:dyDescent="0.6">
      <c r="A86" s="156" t="s">
        <v>468</v>
      </c>
      <c r="R86" s="157"/>
      <c r="S86" s="157"/>
      <c r="BD86" s="158"/>
      <c r="BE86" s="158"/>
      <c r="BF86" s="158"/>
      <c r="BG86" s="158"/>
      <c r="BH86" s="158"/>
      <c r="BI86" s="147"/>
      <c r="BJ86" s="148"/>
      <c r="BK86" s="148"/>
      <c r="BL86" s="148"/>
      <c r="BM86" s="148"/>
    </row>
    <row r="87" spans="1:70" s="34" customFormat="1" ht="27.75" customHeight="1" thickBot="1" x14ac:dyDescent="0.65">
      <c r="A87" s="156"/>
      <c r="R87" s="157"/>
      <c r="S87" s="157"/>
      <c r="BD87" s="158"/>
      <c r="BE87" s="158"/>
      <c r="BF87" s="158"/>
      <c r="BG87" s="158"/>
      <c r="BH87" s="158"/>
      <c r="BI87" s="147"/>
      <c r="BJ87" s="148"/>
      <c r="BK87" s="148"/>
      <c r="BL87" s="148"/>
      <c r="BM87" s="148"/>
    </row>
    <row r="88" spans="1:70" ht="32.4" customHeight="1" thickBot="1" x14ac:dyDescent="0.3">
      <c r="A88" s="573" t="s">
        <v>97</v>
      </c>
      <c r="B88" s="546" t="s">
        <v>432</v>
      </c>
      <c r="C88" s="547"/>
      <c r="D88" s="547"/>
      <c r="E88" s="547"/>
      <c r="F88" s="547"/>
      <c r="G88" s="547"/>
      <c r="H88" s="547"/>
      <c r="I88" s="547"/>
      <c r="J88" s="547"/>
      <c r="K88" s="547"/>
      <c r="L88" s="547"/>
      <c r="M88" s="547"/>
      <c r="N88" s="547"/>
      <c r="O88" s="548"/>
      <c r="P88" s="555" t="s">
        <v>7</v>
      </c>
      <c r="Q88" s="531"/>
      <c r="R88" s="531" t="s">
        <v>8</v>
      </c>
      <c r="S88" s="532"/>
      <c r="T88" s="558" t="s">
        <v>9</v>
      </c>
      <c r="U88" s="559"/>
      <c r="V88" s="559"/>
      <c r="W88" s="559"/>
      <c r="X88" s="559"/>
      <c r="Y88" s="559"/>
      <c r="Z88" s="559"/>
      <c r="AA88" s="559"/>
      <c r="AB88" s="559"/>
      <c r="AC88" s="559"/>
      <c r="AD88" s="559"/>
      <c r="AE88" s="560"/>
      <c r="AF88" s="706" t="s">
        <v>35</v>
      </c>
      <c r="AG88" s="707"/>
      <c r="AH88" s="707"/>
      <c r="AI88" s="707"/>
      <c r="AJ88" s="707"/>
      <c r="AK88" s="707"/>
      <c r="AL88" s="707"/>
      <c r="AM88" s="707"/>
      <c r="AN88" s="707"/>
      <c r="AO88" s="707"/>
      <c r="AP88" s="707"/>
      <c r="AQ88" s="707"/>
      <c r="AR88" s="707"/>
      <c r="AS88" s="707"/>
      <c r="AT88" s="707"/>
      <c r="AU88" s="707"/>
      <c r="AV88" s="707"/>
      <c r="AW88" s="707"/>
      <c r="AX88" s="707"/>
      <c r="AY88" s="707"/>
      <c r="AZ88" s="707"/>
      <c r="BA88" s="707"/>
      <c r="BB88" s="707"/>
      <c r="BC88" s="708"/>
      <c r="BD88" s="836" t="s">
        <v>23</v>
      </c>
      <c r="BE88" s="837"/>
      <c r="BF88" s="842" t="s">
        <v>98</v>
      </c>
      <c r="BG88" s="843"/>
      <c r="BH88" s="843"/>
      <c r="BI88" s="837"/>
      <c r="BJ88" s="61"/>
    </row>
    <row r="89" spans="1:70" ht="32.4" customHeight="1" thickBot="1" x14ac:dyDescent="0.3">
      <c r="A89" s="574"/>
      <c r="B89" s="549"/>
      <c r="C89" s="550"/>
      <c r="D89" s="550"/>
      <c r="E89" s="550"/>
      <c r="F89" s="550"/>
      <c r="G89" s="550"/>
      <c r="H89" s="550"/>
      <c r="I89" s="550"/>
      <c r="J89" s="550"/>
      <c r="K89" s="550"/>
      <c r="L89" s="550"/>
      <c r="M89" s="550"/>
      <c r="N89" s="550"/>
      <c r="O89" s="551"/>
      <c r="P89" s="556"/>
      <c r="Q89" s="517"/>
      <c r="R89" s="517"/>
      <c r="S89" s="533"/>
      <c r="T89" s="514" t="s">
        <v>4</v>
      </c>
      <c r="U89" s="515"/>
      <c r="V89" s="515" t="s">
        <v>10</v>
      </c>
      <c r="W89" s="716"/>
      <c r="X89" s="679" t="s">
        <v>11</v>
      </c>
      <c r="Y89" s="691"/>
      <c r="Z89" s="691"/>
      <c r="AA89" s="691"/>
      <c r="AB89" s="691"/>
      <c r="AC89" s="691"/>
      <c r="AD89" s="691"/>
      <c r="AE89" s="677"/>
      <c r="AF89" s="703" t="s">
        <v>13</v>
      </c>
      <c r="AG89" s="704"/>
      <c r="AH89" s="704"/>
      <c r="AI89" s="704"/>
      <c r="AJ89" s="704"/>
      <c r="AK89" s="705"/>
      <c r="AL89" s="728" t="s">
        <v>14</v>
      </c>
      <c r="AM89" s="688"/>
      <c r="AN89" s="688"/>
      <c r="AO89" s="688"/>
      <c r="AP89" s="688"/>
      <c r="AQ89" s="721"/>
      <c r="AR89" s="703" t="s">
        <v>15</v>
      </c>
      <c r="AS89" s="704"/>
      <c r="AT89" s="704"/>
      <c r="AU89" s="704"/>
      <c r="AV89" s="704"/>
      <c r="AW89" s="705"/>
      <c r="AX89" s="728" t="s">
        <v>155</v>
      </c>
      <c r="AY89" s="688"/>
      <c r="AZ89" s="688"/>
      <c r="BA89" s="688"/>
      <c r="BB89" s="688"/>
      <c r="BC89" s="721"/>
      <c r="BD89" s="838"/>
      <c r="BE89" s="839"/>
      <c r="BF89" s="844"/>
      <c r="BG89" s="845"/>
      <c r="BH89" s="845"/>
      <c r="BI89" s="839"/>
      <c r="BJ89" s="61"/>
    </row>
    <row r="90" spans="1:70" ht="65.25" customHeight="1" thickBot="1" x14ac:dyDescent="0.3">
      <c r="A90" s="574"/>
      <c r="B90" s="549"/>
      <c r="C90" s="550"/>
      <c r="D90" s="550"/>
      <c r="E90" s="550"/>
      <c r="F90" s="550"/>
      <c r="G90" s="550"/>
      <c r="H90" s="550"/>
      <c r="I90" s="550"/>
      <c r="J90" s="550"/>
      <c r="K90" s="550"/>
      <c r="L90" s="550"/>
      <c r="M90" s="550"/>
      <c r="N90" s="550"/>
      <c r="O90" s="551"/>
      <c r="P90" s="556"/>
      <c r="Q90" s="517"/>
      <c r="R90" s="517"/>
      <c r="S90" s="533"/>
      <c r="T90" s="516"/>
      <c r="U90" s="517"/>
      <c r="V90" s="517"/>
      <c r="W90" s="717"/>
      <c r="X90" s="702" t="s">
        <v>12</v>
      </c>
      <c r="Y90" s="531"/>
      <c r="Z90" s="531" t="s">
        <v>99</v>
      </c>
      <c r="AA90" s="531"/>
      <c r="AB90" s="531" t="s">
        <v>100</v>
      </c>
      <c r="AC90" s="531"/>
      <c r="AD90" s="531" t="s">
        <v>73</v>
      </c>
      <c r="AE90" s="532"/>
      <c r="AF90" s="720" t="s">
        <v>150</v>
      </c>
      <c r="AG90" s="688"/>
      <c r="AH90" s="721"/>
      <c r="AI90" s="720" t="s">
        <v>178</v>
      </c>
      <c r="AJ90" s="688"/>
      <c r="AK90" s="721"/>
      <c r="AL90" s="720" t="s">
        <v>176</v>
      </c>
      <c r="AM90" s="688"/>
      <c r="AN90" s="721"/>
      <c r="AO90" s="720" t="s">
        <v>177</v>
      </c>
      <c r="AP90" s="688"/>
      <c r="AQ90" s="721"/>
      <c r="AR90" s="720" t="s">
        <v>151</v>
      </c>
      <c r="AS90" s="688"/>
      <c r="AT90" s="721"/>
      <c r="AU90" s="720" t="s">
        <v>152</v>
      </c>
      <c r="AV90" s="688"/>
      <c r="AW90" s="721"/>
      <c r="AX90" s="720" t="s">
        <v>186</v>
      </c>
      <c r="AY90" s="688"/>
      <c r="AZ90" s="721"/>
      <c r="BA90" s="729" t="s">
        <v>153</v>
      </c>
      <c r="BB90" s="730"/>
      <c r="BC90" s="731"/>
      <c r="BD90" s="838"/>
      <c r="BE90" s="839"/>
      <c r="BF90" s="844"/>
      <c r="BG90" s="845"/>
      <c r="BH90" s="845"/>
      <c r="BI90" s="839"/>
      <c r="BJ90" s="61"/>
    </row>
    <row r="91" spans="1:70" ht="162.75" customHeight="1" thickBot="1" x14ac:dyDescent="0.3">
      <c r="A91" s="575"/>
      <c r="B91" s="552"/>
      <c r="C91" s="553"/>
      <c r="D91" s="553"/>
      <c r="E91" s="553"/>
      <c r="F91" s="553"/>
      <c r="G91" s="553"/>
      <c r="H91" s="553"/>
      <c r="I91" s="553"/>
      <c r="J91" s="553"/>
      <c r="K91" s="553"/>
      <c r="L91" s="553"/>
      <c r="M91" s="553"/>
      <c r="N91" s="553"/>
      <c r="O91" s="554"/>
      <c r="P91" s="557"/>
      <c r="Q91" s="519"/>
      <c r="R91" s="519"/>
      <c r="S91" s="534"/>
      <c r="T91" s="518"/>
      <c r="U91" s="519"/>
      <c r="V91" s="519"/>
      <c r="W91" s="718"/>
      <c r="X91" s="518"/>
      <c r="Y91" s="519"/>
      <c r="Z91" s="519"/>
      <c r="AA91" s="519"/>
      <c r="AB91" s="519"/>
      <c r="AC91" s="519"/>
      <c r="AD91" s="519"/>
      <c r="AE91" s="534"/>
      <c r="AF91" s="170" t="s">
        <v>2</v>
      </c>
      <c r="AG91" s="171" t="s">
        <v>16</v>
      </c>
      <c r="AH91" s="172" t="s">
        <v>17</v>
      </c>
      <c r="AI91" s="170" t="s">
        <v>2</v>
      </c>
      <c r="AJ91" s="171" t="s">
        <v>16</v>
      </c>
      <c r="AK91" s="173" t="s">
        <v>17</v>
      </c>
      <c r="AL91" s="130" t="s">
        <v>2</v>
      </c>
      <c r="AM91" s="127" t="s">
        <v>16</v>
      </c>
      <c r="AN91" s="129" t="s">
        <v>17</v>
      </c>
      <c r="AO91" s="130" t="s">
        <v>2</v>
      </c>
      <c r="AP91" s="127" t="s">
        <v>16</v>
      </c>
      <c r="AQ91" s="128" t="s">
        <v>17</v>
      </c>
      <c r="AR91" s="126" t="s">
        <v>2</v>
      </c>
      <c r="AS91" s="127" t="s">
        <v>16</v>
      </c>
      <c r="AT91" s="128" t="s">
        <v>17</v>
      </c>
      <c r="AU91" s="126" t="s">
        <v>2</v>
      </c>
      <c r="AV91" s="127" t="s">
        <v>16</v>
      </c>
      <c r="AW91" s="129" t="s">
        <v>17</v>
      </c>
      <c r="AX91" s="130" t="s">
        <v>2</v>
      </c>
      <c r="AY91" s="127" t="s">
        <v>16</v>
      </c>
      <c r="AZ91" s="129" t="s">
        <v>17</v>
      </c>
      <c r="BA91" s="130" t="s">
        <v>2</v>
      </c>
      <c r="BB91" s="127" t="s">
        <v>16</v>
      </c>
      <c r="BC91" s="128" t="s">
        <v>17</v>
      </c>
      <c r="BD91" s="840"/>
      <c r="BE91" s="841"/>
      <c r="BF91" s="846"/>
      <c r="BG91" s="847"/>
      <c r="BH91" s="847"/>
      <c r="BI91" s="841"/>
      <c r="BJ91" s="61"/>
    </row>
    <row r="92" spans="1:70" s="51" customFormat="1" ht="66" customHeight="1" x14ac:dyDescent="0.25">
      <c r="A92" s="304" t="s">
        <v>179</v>
      </c>
      <c r="B92" s="619" t="s">
        <v>390</v>
      </c>
      <c r="C92" s="620"/>
      <c r="D92" s="620"/>
      <c r="E92" s="620"/>
      <c r="F92" s="620"/>
      <c r="G92" s="620"/>
      <c r="H92" s="620"/>
      <c r="I92" s="620"/>
      <c r="J92" s="620"/>
      <c r="K92" s="620"/>
      <c r="L92" s="620"/>
      <c r="M92" s="620"/>
      <c r="N92" s="620"/>
      <c r="O92" s="621"/>
      <c r="P92" s="733"/>
      <c r="Q92" s="588"/>
      <c r="R92" s="588">
        <v>3</v>
      </c>
      <c r="S92" s="615"/>
      <c r="T92" s="669">
        <f>SUM(AF92,AI92,AL92,AO92,AR92,AU92,AX92,BA92)</f>
        <v>102</v>
      </c>
      <c r="U92" s="588"/>
      <c r="V92" s="588">
        <v>36</v>
      </c>
      <c r="W92" s="768"/>
      <c r="X92" s="733">
        <v>22</v>
      </c>
      <c r="Y92" s="588"/>
      <c r="Z92" s="588"/>
      <c r="AA92" s="588"/>
      <c r="AB92" s="588">
        <v>14</v>
      </c>
      <c r="AC92" s="588"/>
      <c r="AD92" s="588"/>
      <c r="AE92" s="615"/>
      <c r="AF92" s="316"/>
      <c r="AG92" s="317"/>
      <c r="AH92" s="320"/>
      <c r="AI92" s="316"/>
      <c r="AJ92" s="317"/>
      <c r="AK92" s="379"/>
      <c r="AL92" s="319">
        <v>102</v>
      </c>
      <c r="AM92" s="317">
        <v>36</v>
      </c>
      <c r="AN92" s="320">
        <v>3</v>
      </c>
      <c r="AO92" s="316"/>
      <c r="AP92" s="317"/>
      <c r="AQ92" s="379"/>
      <c r="AR92" s="319"/>
      <c r="AS92" s="317"/>
      <c r="AT92" s="320"/>
      <c r="AU92" s="316"/>
      <c r="AV92" s="317"/>
      <c r="AW92" s="379"/>
      <c r="AX92" s="319"/>
      <c r="AY92" s="317"/>
      <c r="AZ92" s="320"/>
      <c r="BA92" s="316"/>
      <c r="BB92" s="317"/>
      <c r="BC92" s="379"/>
      <c r="BD92" s="669">
        <f t="shared" si="6"/>
        <v>3</v>
      </c>
      <c r="BE92" s="768"/>
      <c r="BF92" s="813" t="s">
        <v>140</v>
      </c>
      <c r="BG92" s="767"/>
      <c r="BH92" s="767"/>
      <c r="BI92" s="814"/>
      <c r="BJ92" s="55">
        <f t="shared" si="2"/>
        <v>36</v>
      </c>
      <c r="BP92" s="52"/>
      <c r="BQ92" s="52"/>
      <c r="BR92" s="52"/>
    </row>
    <row r="93" spans="1:70" ht="68.25" customHeight="1" x14ac:dyDescent="0.25">
      <c r="A93" s="323" t="s">
        <v>181</v>
      </c>
      <c r="B93" s="499" t="s">
        <v>201</v>
      </c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1"/>
      <c r="P93" s="495"/>
      <c r="Q93" s="442"/>
      <c r="R93" s="442">
        <v>4</v>
      </c>
      <c r="S93" s="443"/>
      <c r="T93" s="444">
        <f>SUM(AF93,AI93,AL93,AO93,AR93,AU93,AX93,BA93)</f>
        <v>108</v>
      </c>
      <c r="U93" s="442"/>
      <c r="V93" s="442">
        <f>SUM(AG93,AJ93,AM93,AP93,AS93,AV93,AY93,BB93)</f>
        <v>50</v>
      </c>
      <c r="W93" s="445"/>
      <c r="X93" s="495">
        <v>26</v>
      </c>
      <c r="Y93" s="442"/>
      <c r="Z93" s="442"/>
      <c r="AA93" s="442"/>
      <c r="AB93" s="442">
        <v>24</v>
      </c>
      <c r="AC93" s="442"/>
      <c r="AD93" s="442"/>
      <c r="AE93" s="443"/>
      <c r="AF93" s="327"/>
      <c r="AG93" s="314"/>
      <c r="AH93" s="321"/>
      <c r="AI93" s="327"/>
      <c r="AJ93" s="314"/>
      <c r="AK93" s="315"/>
      <c r="AL93" s="313"/>
      <c r="AM93" s="314"/>
      <c r="AN93" s="321"/>
      <c r="AO93" s="327">
        <v>108</v>
      </c>
      <c r="AP93" s="314">
        <v>50</v>
      </c>
      <c r="AQ93" s="315">
        <v>3</v>
      </c>
      <c r="AR93" s="313"/>
      <c r="AS93" s="314"/>
      <c r="AT93" s="321"/>
      <c r="AU93" s="327"/>
      <c r="AV93" s="314"/>
      <c r="AW93" s="315"/>
      <c r="AX93" s="313"/>
      <c r="AY93" s="314"/>
      <c r="AZ93" s="321"/>
      <c r="BA93" s="327"/>
      <c r="BB93" s="314"/>
      <c r="BC93" s="315"/>
      <c r="BD93" s="444">
        <f t="shared" si="6"/>
        <v>3</v>
      </c>
      <c r="BE93" s="445"/>
      <c r="BF93" s="446" t="s">
        <v>141</v>
      </c>
      <c r="BG93" s="447"/>
      <c r="BH93" s="447"/>
      <c r="BI93" s="448"/>
      <c r="BJ93" s="55">
        <f t="shared" si="2"/>
        <v>50</v>
      </c>
    </row>
    <row r="94" spans="1:70" s="16" customFormat="1" ht="41.25" customHeight="1" x14ac:dyDescent="0.3">
      <c r="A94" s="267" t="s">
        <v>189</v>
      </c>
      <c r="B94" s="606" t="s">
        <v>445</v>
      </c>
      <c r="C94" s="607"/>
      <c r="D94" s="607"/>
      <c r="E94" s="607"/>
      <c r="F94" s="607"/>
      <c r="G94" s="607"/>
      <c r="H94" s="607"/>
      <c r="I94" s="607"/>
      <c r="J94" s="607"/>
      <c r="K94" s="607"/>
      <c r="L94" s="607"/>
      <c r="M94" s="607"/>
      <c r="N94" s="607"/>
      <c r="O94" s="608"/>
      <c r="P94" s="495"/>
      <c r="Q94" s="442"/>
      <c r="R94" s="442"/>
      <c r="S94" s="443"/>
      <c r="T94" s="444"/>
      <c r="U94" s="442"/>
      <c r="V94" s="442"/>
      <c r="W94" s="445"/>
      <c r="X94" s="495"/>
      <c r="Y94" s="442"/>
      <c r="Z94" s="442"/>
      <c r="AA94" s="442"/>
      <c r="AB94" s="442"/>
      <c r="AC94" s="442"/>
      <c r="AD94" s="442"/>
      <c r="AE94" s="443"/>
      <c r="AF94" s="327"/>
      <c r="AG94" s="314"/>
      <c r="AH94" s="321"/>
      <c r="AI94" s="327"/>
      <c r="AJ94" s="314"/>
      <c r="AK94" s="315"/>
      <c r="AL94" s="313"/>
      <c r="AM94" s="314"/>
      <c r="AN94" s="321"/>
      <c r="AO94" s="327"/>
      <c r="AP94" s="314"/>
      <c r="AQ94" s="315"/>
      <c r="AR94" s="313"/>
      <c r="AS94" s="314"/>
      <c r="AT94" s="321"/>
      <c r="AU94" s="327"/>
      <c r="AV94" s="314"/>
      <c r="AW94" s="315"/>
      <c r="AX94" s="313"/>
      <c r="AY94" s="314"/>
      <c r="AZ94" s="321"/>
      <c r="BA94" s="327"/>
      <c r="BB94" s="314"/>
      <c r="BC94" s="315"/>
      <c r="BD94" s="444">
        <f t="shared" si="6"/>
        <v>0</v>
      </c>
      <c r="BE94" s="445"/>
      <c r="BF94" s="446"/>
      <c r="BG94" s="447"/>
      <c r="BH94" s="447"/>
      <c r="BI94" s="448"/>
      <c r="BJ94" s="81">
        <f t="shared" si="2"/>
        <v>0</v>
      </c>
      <c r="BP94" s="26"/>
      <c r="BQ94" s="26"/>
      <c r="BR94" s="26"/>
    </row>
    <row r="95" spans="1:70" ht="44.25" customHeight="1" x14ac:dyDescent="0.25">
      <c r="A95" s="323" t="s">
        <v>190</v>
      </c>
      <c r="B95" s="499" t="s">
        <v>188</v>
      </c>
      <c r="C95" s="500"/>
      <c r="D95" s="500"/>
      <c r="E95" s="500"/>
      <c r="F95" s="500"/>
      <c r="G95" s="500"/>
      <c r="H95" s="500"/>
      <c r="I95" s="500"/>
      <c r="J95" s="500"/>
      <c r="K95" s="500"/>
      <c r="L95" s="500"/>
      <c r="M95" s="500"/>
      <c r="N95" s="500"/>
      <c r="O95" s="501"/>
      <c r="P95" s="495"/>
      <c r="Q95" s="442"/>
      <c r="R95" s="442">
        <v>3</v>
      </c>
      <c r="S95" s="443"/>
      <c r="T95" s="444">
        <f>SUM(AF95,AI95,AL95,AO95,AR95,AU95,AX95,BA95)</f>
        <v>108</v>
      </c>
      <c r="U95" s="442"/>
      <c r="V95" s="442">
        <f>SUM(AG95,AJ95,AM95,AP95,AS95,AV95,AY95,BB95)</f>
        <v>50</v>
      </c>
      <c r="W95" s="445"/>
      <c r="X95" s="495">
        <v>18</v>
      </c>
      <c r="Y95" s="442"/>
      <c r="Z95" s="442">
        <v>16</v>
      </c>
      <c r="AA95" s="442"/>
      <c r="AB95" s="442">
        <v>16</v>
      </c>
      <c r="AC95" s="442"/>
      <c r="AD95" s="442"/>
      <c r="AE95" s="443"/>
      <c r="AF95" s="327"/>
      <c r="AG95" s="314"/>
      <c r="AH95" s="321"/>
      <c r="AI95" s="327"/>
      <c r="AJ95" s="314"/>
      <c r="AK95" s="315"/>
      <c r="AL95" s="313">
        <v>108</v>
      </c>
      <c r="AM95" s="314">
        <v>50</v>
      </c>
      <c r="AN95" s="321">
        <v>3</v>
      </c>
      <c r="AO95" s="327"/>
      <c r="AP95" s="314"/>
      <c r="AQ95" s="315"/>
      <c r="AR95" s="313"/>
      <c r="AS95" s="314"/>
      <c r="AT95" s="321"/>
      <c r="AU95" s="327"/>
      <c r="AV95" s="314"/>
      <c r="AW95" s="315"/>
      <c r="AX95" s="313"/>
      <c r="AY95" s="314"/>
      <c r="AZ95" s="321"/>
      <c r="BA95" s="327"/>
      <c r="BB95" s="314"/>
      <c r="BC95" s="315"/>
      <c r="BD95" s="444">
        <f t="shared" si="6"/>
        <v>3</v>
      </c>
      <c r="BE95" s="445"/>
      <c r="BF95" s="446" t="s">
        <v>142</v>
      </c>
      <c r="BG95" s="447"/>
      <c r="BH95" s="447"/>
      <c r="BI95" s="448"/>
      <c r="BJ95" s="55">
        <f t="shared" si="2"/>
        <v>50</v>
      </c>
    </row>
    <row r="96" spans="1:70" ht="40.5" customHeight="1" x14ac:dyDescent="0.25">
      <c r="A96" s="323" t="s">
        <v>191</v>
      </c>
      <c r="B96" s="499" t="s">
        <v>199</v>
      </c>
      <c r="C96" s="500"/>
      <c r="D96" s="500"/>
      <c r="E96" s="500"/>
      <c r="F96" s="500"/>
      <c r="G96" s="500"/>
      <c r="H96" s="500"/>
      <c r="I96" s="500"/>
      <c r="J96" s="500"/>
      <c r="K96" s="500"/>
      <c r="L96" s="500"/>
      <c r="M96" s="500"/>
      <c r="N96" s="500"/>
      <c r="O96" s="501"/>
      <c r="P96" s="495"/>
      <c r="Q96" s="442"/>
      <c r="R96" s="442">
        <v>4</v>
      </c>
      <c r="S96" s="443"/>
      <c r="T96" s="444">
        <f>SUM(AF96,AI96,AL96,AO96,AR96,AU96,AX96,BA96)</f>
        <v>108</v>
      </c>
      <c r="U96" s="442"/>
      <c r="V96" s="442">
        <f>SUM(AG96,AJ96,AM96,AP96,AS96,AV96,AY96,BB96)</f>
        <v>50</v>
      </c>
      <c r="W96" s="445"/>
      <c r="X96" s="495">
        <v>18</v>
      </c>
      <c r="Y96" s="442"/>
      <c r="Z96" s="442">
        <v>24</v>
      </c>
      <c r="AA96" s="442"/>
      <c r="AB96" s="442">
        <v>8</v>
      </c>
      <c r="AC96" s="442"/>
      <c r="AD96" s="442"/>
      <c r="AE96" s="443"/>
      <c r="AF96" s="327"/>
      <c r="AG96" s="314"/>
      <c r="AH96" s="321"/>
      <c r="AI96" s="327"/>
      <c r="AJ96" s="314"/>
      <c r="AK96" s="315"/>
      <c r="AL96" s="313"/>
      <c r="AM96" s="314"/>
      <c r="AN96" s="321"/>
      <c r="AO96" s="327">
        <v>108</v>
      </c>
      <c r="AP96" s="314">
        <v>50</v>
      </c>
      <c r="AQ96" s="315">
        <v>3</v>
      </c>
      <c r="AR96" s="313"/>
      <c r="AS96" s="314"/>
      <c r="AT96" s="321"/>
      <c r="AU96" s="327"/>
      <c r="AV96" s="314"/>
      <c r="AW96" s="315"/>
      <c r="AX96" s="313"/>
      <c r="AY96" s="314"/>
      <c r="AZ96" s="321"/>
      <c r="BA96" s="327"/>
      <c r="BB96" s="314"/>
      <c r="BC96" s="315"/>
      <c r="BD96" s="444">
        <f t="shared" si="6"/>
        <v>3</v>
      </c>
      <c r="BE96" s="445"/>
      <c r="BF96" s="446" t="s">
        <v>289</v>
      </c>
      <c r="BG96" s="447"/>
      <c r="BH96" s="447"/>
      <c r="BI96" s="448"/>
      <c r="BJ96" s="55">
        <f t="shared" si="2"/>
        <v>50</v>
      </c>
    </row>
    <row r="97" spans="1:70" s="16" customFormat="1" ht="39" customHeight="1" x14ac:dyDescent="0.3">
      <c r="A97" s="267" t="s">
        <v>192</v>
      </c>
      <c r="B97" s="606" t="s">
        <v>193</v>
      </c>
      <c r="C97" s="607"/>
      <c r="D97" s="607"/>
      <c r="E97" s="607"/>
      <c r="F97" s="607"/>
      <c r="G97" s="607"/>
      <c r="H97" s="607"/>
      <c r="I97" s="607"/>
      <c r="J97" s="607"/>
      <c r="K97" s="607"/>
      <c r="L97" s="607"/>
      <c r="M97" s="607"/>
      <c r="N97" s="607"/>
      <c r="O97" s="608"/>
      <c r="P97" s="495">
        <v>1</v>
      </c>
      <c r="Q97" s="442"/>
      <c r="R97" s="442"/>
      <c r="S97" s="443"/>
      <c r="T97" s="444">
        <f>SUM(AF97,AI97,AL97,AO97,AR97,AU97,AX97,BA97)</f>
        <v>108</v>
      </c>
      <c r="U97" s="442"/>
      <c r="V97" s="442">
        <f>SUM(AG97,AJ97,AM97,AP97,AS97,AV97,AY97,BB97)</f>
        <v>50</v>
      </c>
      <c r="W97" s="445"/>
      <c r="X97" s="495">
        <v>18</v>
      </c>
      <c r="Y97" s="442"/>
      <c r="Z97" s="442">
        <v>16</v>
      </c>
      <c r="AA97" s="442"/>
      <c r="AB97" s="442">
        <v>16</v>
      </c>
      <c r="AC97" s="442"/>
      <c r="AD97" s="442"/>
      <c r="AE97" s="443"/>
      <c r="AF97" s="327">
        <v>108</v>
      </c>
      <c r="AG97" s="314">
        <v>50</v>
      </c>
      <c r="AH97" s="321">
        <v>3</v>
      </c>
      <c r="AI97" s="327"/>
      <c r="AJ97" s="314"/>
      <c r="AK97" s="315"/>
      <c r="AL97" s="313"/>
      <c r="AM97" s="314"/>
      <c r="AN97" s="321"/>
      <c r="AO97" s="327"/>
      <c r="AP97" s="314"/>
      <c r="AQ97" s="315"/>
      <c r="AR97" s="313"/>
      <c r="AS97" s="314"/>
      <c r="AT97" s="321"/>
      <c r="AU97" s="327"/>
      <c r="AV97" s="314"/>
      <c r="AW97" s="315"/>
      <c r="AX97" s="313"/>
      <c r="AY97" s="314"/>
      <c r="AZ97" s="321"/>
      <c r="BA97" s="327"/>
      <c r="BB97" s="314"/>
      <c r="BC97" s="315"/>
      <c r="BD97" s="444">
        <f t="shared" si="6"/>
        <v>3</v>
      </c>
      <c r="BE97" s="445"/>
      <c r="BF97" s="446" t="s">
        <v>260</v>
      </c>
      <c r="BG97" s="447"/>
      <c r="BH97" s="447"/>
      <c r="BI97" s="448"/>
      <c r="BJ97" s="81">
        <f t="shared" si="2"/>
        <v>50</v>
      </c>
      <c r="BP97" s="26"/>
      <c r="BQ97" s="26"/>
      <c r="BR97" s="26"/>
    </row>
    <row r="98" spans="1:70" s="16" customFormat="1" ht="42.75" customHeight="1" x14ac:dyDescent="0.3">
      <c r="A98" s="267" t="s">
        <v>298</v>
      </c>
      <c r="B98" s="606" t="s">
        <v>228</v>
      </c>
      <c r="C98" s="607"/>
      <c r="D98" s="607"/>
      <c r="E98" s="607"/>
      <c r="F98" s="607"/>
      <c r="G98" s="607"/>
      <c r="H98" s="607"/>
      <c r="I98" s="607"/>
      <c r="J98" s="607"/>
      <c r="K98" s="607"/>
      <c r="L98" s="607"/>
      <c r="M98" s="607"/>
      <c r="N98" s="607"/>
      <c r="O98" s="608"/>
      <c r="P98" s="495"/>
      <c r="Q98" s="442"/>
      <c r="R98" s="442"/>
      <c r="S98" s="443"/>
      <c r="T98" s="444"/>
      <c r="U98" s="442"/>
      <c r="V98" s="442"/>
      <c r="W98" s="445"/>
      <c r="X98" s="495"/>
      <c r="Y98" s="442"/>
      <c r="Z98" s="442"/>
      <c r="AA98" s="442"/>
      <c r="AB98" s="442"/>
      <c r="AC98" s="442"/>
      <c r="AD98" s="442"/>
      <c r="AE98" s="443"/>
      <c r="AF98" s="327"/>
      <c r="AG98" s="314"/>
      <c r="AH98" s="321"/>
      <c r="AI98" s="327"/>
      <c r="AJ98" s="314"/>
      <c r="AK98" s="315"/>
      <c r="AL98" s="313"/>
      <c r="AM98" s="314"/>
      <c r="AN98" s="321"/>
      <c r="AO98" s="327"/>
      <c r="AP98" s="314"/>
      <c r="AQ98" s="315"/>
      <c r="AR98" s="313"/>
      <c r="AS98" s="314"/>
      <c r="AT98" s="321"/>
      <c r="AU98" s="327"/>
      <c r="AV98" s="314"/>
      <c r="AW98" s="315"/>
      <c r="AX98" s="313"/>
      <c r="AY98" s="314"/>
      <c r="AZ98" s="321"/>
      <c r="BA98" s="327"/>
      <c r="BB98" s="314"/>
      <c r="BC98" s="315"/>
      <c r="BD98" s="444">
        <f t="shared" si="6"/>
        <v>0</v>
      </c>
      <c r="BE98" s="445"/>
      <c r="BF98" s="495"/>
      <c r="BG98" s="442"/>
      <c r="BH98" s="442"/>
      <c r="BI98" s="443"/>
      <c r="BJ98" s="81"/>
      <c r="BP98" s="26"/>
      <c r="BQ98" s="26"/>
      <c r="BR98" s="26"/>
    </row>
    <row r="99" spans="1:70" ht="72" customHeight="1" x14ac:dyDescent="0.25">
      <c r="A99" s="323" t="s">
        <v>420</v>
      </c>
      <c r="B99" s="499" t="s">
        <v>224</v>
      </c>
      <c r="C99" s="500"/>
      <c r="D99" s="500"/>
      <c r="E99" s="500"/>
      <c r="F99" s="500"/>
      <c r="G99" s="500"/>
      <c r="H99" s="500"/>
      <c r="I99" s="500"/>
      <c r="J99" s="500"/>
      <c r="K99" s="500"/>
      <c r="L99" s="500"/>
      <c r="M99" s="500"/>
      <c r="N99" s="500"/>
      <c r="O99" s="501"/>
      <c r="P99" s="495">
        <v>5</v>
      </c>
      <c r="Q99" s="442"/>
      <c r="R99" s="442"/>
      <c r="S99" s="443"/>
      <c r="T99" s="444">
        <f>SUM(AF99,AI99,AL99,AO99,AR99,AU99,AX99,BA99)</f>
        <v>180</v>
      </c>
      <c r="U99" s="442"/>
      <c r="V99" s="442">
        <f>SUM(AG99,AJ99,AM99,AP99,AS99,AV99,AY99,BB99)</f>
        <v>80</v>
      </c>
      <c r="W99" s="445"/>
      <c r="X99" s="495">
        <v>32</v>
      </c>
      <c r="Y99" s="442"/>
      <c r="Z99" s="442">
        <v>32</v>
      </c>
      <c r="AA99" s="442"/>
      <c r="AB99" s="442">
        <v>16</v>
      </c>
      <c r="AC99" s="442"/>
      <c r="AD99" s="442"/>
      <c r="AE99" s="443"/>
      <c r="AF99" s="327"/>
      <c r="AG99" s="314"/>
      <c r="AH99" s="321"/>
      <c r="AI99" s="327"/>
      <c r="AJ99" s="314"/>
      <c r="AK99" s="315"/>
      <c r="AL99" s="313"/>
      <c r="AM99" s="314"/>
      <c r="AN99" s="321"/>
      <c r="AO99" s="327"/>
      <c r="AP99" s="314"/>
      <c r="AQ99" s="315"/>
      <c r="AR99" s="313">
        <v>180</v>
      </c>
      <c r="AS99" s="314">
        <v>80</v>
      </c>
      <c r="AT99" s="321">
        <v>5</v>
      </c>
      <c r="AU99" s="327"/>
      <c r="AV99" s="314"/>
      <c r="AW99" s="315"/>
      <c r="AX99" s="313"/>
      <c r="AY99" s="314"/>
      <c r="AZ99" s="321"/>
      <c r="BA99" s="327"/>
      <c r="BB99" s="314"/>
      <c r="BC99" s="315"/>
      <c r="BD99" s="444">
        <f t="shared" si="6"/>
        <v>5</v>
      </c>
      <c r="BE99" s="445"/>
      <c r="BF99" s="446" t="s">
        <v>261</v>
      </c>
      <c r="BG99" s="447"/>
      <c r="BH99" s="447"/>
      <c r="BI99" s="448"/>
      <c r="BJ99" s="55">
        <f t="shared" si="2"/>
        <v>80</v>
      </c>
    </row>
    <row r="100" spans="1:70" ht="73.5" customHeight="1" x14ac:dyDescent="0.25">
      <c r="A100" s="786" t="s">
        <v>421</v>
      </c>
      <c r="B100" s="499" t="s">
        <v>240</v>
      </c>
      <c r="C100" s="500"/>
      <c r="D100" s="500"/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  <c r="O100" s="501"/>
      <c r="P100" s="495">
        <v>5</v>
      </c>
      <c r="Q100" s="442"/>
      <c r="R100" s="442"/>
      <c r="S100" s="443"/>
      <c r="T100" s="444">
        <f>SUM(AF100,AI100,AL100,AO100,AR100,AU100,AX100,BA100)</f>
        <v>120</v>
      </c>
      <c r="U100" s="442"/>
      <c r="V100" s="442">
        <f>SUM(AG100,AJ100,AM100,AP100,AS100,AV100,AY100,BB100)</f>
        <v>74</v>
      </c>
      <c r="W100" s="445"/>
      <c r="X100" s="495">
        <v>26</v>
      </c>
      <c r="Y100" s="442"/>
      <c r="Z100" s="442">
        <v>32</v>
      </c>
      <c r="AA100" s="442"/>
      <c r="AB100" s="442">
        <v>16</v>
      </c>
      <c r="AC100" s="442"/>
      <c r="AD100" s="442"/>
      <c r="AE100" s="443"/>
      <c r="AF100" s="327"/>
      <c r="AG100" s="314"/>
      <c r="AH100" s="321"/>
      <c r="AI100" s="327"/>
      <c r="AJ100" s="314"/>
      <c r="AK100" s="315"/>
      <c r="AL100" s="313"/>
      <c r="AM100" s="314"/>
      <c r="AN100" s="321"/>
      <c r="AO100" s="327"/>
      <c r="AP100" s="314"/>
      <c r="AQ100" s="315"/>
      <c r="AR100" s="313">
        <v>120</v>
      </c>
      <c r="AS100" s="314">
        <v>74</v>
      </c>
      <c r="AT100" s="321">
        <v>3</v>
      </c>
      <c r="AU100" s="327"/>
      <c r="AV100" s="314"/>
      <c r="AW100" s="315"/>
      <c r="AX100" s="313"/>
      <c r="AY100" s="314"/>
      <c r="AZ100" s="321"/>
      <c r="BA100" s="327"/>
      <c r="BB100" s="314"/>
      <c r="BC100" s="315"/>
      <c r="BD100" s="444">
        <f t="shared" si="6"/>
        <v>3</v>
      </c>
      <c r="BE100" s="445"/>
      <c r="BF100" s="446" t="s">
        <v>422</v>
      </c>
      <c r="BG100" s="447"/>
      <c r="BH100" s="447"/>
      <c r="BI100" s="448"/>
      <c r="BJ100" s="55">
        <f t="shared" si="2"/>
        <v>74</v>
      </c>
    </row>
    <row r="101" spans="1:70" ht="105" customHeight="1" x14ac:dyDescent="0.25">
      <c r="A101" s="786"/>
      <c r="B101" s="499" t="s">
        <v>330</v>
      </c>
      <c r="C101" s="500"/>
      <c r="D101" s="500"/>
      <c r="E101" s="500"/>
      <c r="F101" s="500"/>
      <c r="G101" s="500"/>
      <c r="H101" s="500"/>
      <c r="I101" s="500"/>
      <c r="J101" s="500"/>
      <c r="K101" s="500"/>
      <c r="L101" s="500"/>
      <c r="M101" s="500"/>
      <c r="N101" s="500"/>
      <c r="O101" s="501"/>
      <c r="P101" s="495"/>
      <c r="Q101" s="442"/>
      <c r="R101" s="442"/>
      <c r="S101" s="443"/>
      <c r="T101" s="444">
        <f>SUM(AF101,AI101,AL101,AO101,AR101,AU101,AX101,BA101)</f>
        <v>40</v>
      </c>
      <c r="U101" s="442"/>
      <c r="V101" s="442">
        <f>SUM(AG101,AJ101,AM101,AP101,AS101,AV101,AY101,BB101)</f>
        <v>0</v>
      </c>
      <c r="W101" s="445"/>
      <c r="X101" s="495"/>
      <c r="Y101" s="442"/>
      <c r="Z101" s="442"/>
      <c r="AA101" s="442"/>
      <c r="AB101" s="442"/>
      <c r="AC101" s="442"/>
      <c r="AD101" s="442"/>
      <c r="AE101" s="443"/>
      <c r="AF101" s="327"/>
      <c r="AG101" s="314"/>
      <c r="AH101" s="321"/>
      <c r="AI101" s="327"/>
      <c r="AJ101" s="314"/>
      <c r="AK101" s="315"/>
      <c r="AL101" s="313"/>
      <c r="AM101" s="314"/>
      <c r="AN101" s="321"/>
      <c r="AO101" s="327"/>
      <c r="AP101" s="314"/>
      <c r="AQ101" s="315"/>
      <c r="AR101" s="313">
        <v>40</v>
      </c>
      <c r="AS101" s="314"/>
      <c r="AT101" s="321">
        <v>1</v>
      </c>
      <c r="AU101" s="327"/>
      <c r="AV101" s="314"/>
      <c r="AW101" s="315"/>
      <c r="AX101" s="313"/>
      <c r="AY101" s="314"/>
      <c r="AZ101" s="321"/>
      <c r="BA101" s="327"/>
      <c r="BB101" s="314"/>
      <c r="BC101" s="315"/>
      <c r="BD101" s="444">
        <f t="shared" si="6"/>
        <v>1</v>
      </c>
      <c r="BE101" s="445"/>
      <c r="BF101" s="446" t="s">
        <v>357</v>
      </c>
      <c r="BG101" s="447"/>
      <c r="BH101" s="447"/>
      <c r="BI101" s="448"/>
      <c r="BJ101" s="55">
        <f t="shared" si="2"/>
        <v>0</v>
      </c>
    </row>
    <row r="102" spans="1:70" s="16" customFormat="1" ht="72.75" customHeight="1" x14ac:dyDescent="0.3">
      <c r="A102" s="267" t="s">
        <v>299</v>
      </c>
      <c r="B102" s="606" t="s">
        <v>231</v>
      </c>
      <c r="C102" s="607"/>
      <c r="D102" s="607"/>
      <c r="E102" s="607"/>
      <c r="F102" s="607"/>
      <c r="G102" s="607"/>
      <c r="H102" s="607"/>
      <c r="I102" s="607"/>
      <c r="J102" s="607"/>
      <c r="K102" s="607"/>
      <c r="L102" s="607"/>
      <c r="M102" s="607"/>
      <c r="N102" s="607"/>
      <c r="O102" s="608"/>
      <c r="P102" s="495"/>
      <c r="Q102" s="442"/>
      <c r="R102" s="442"/>
      <c r="S102" s="443"/>
      <c r="T102" s="444"/>
      <c r="U102" s="442"/>
      <c r="V102" s="442"/>
      <c r="W102" s="445"/>
      <c r="X102" s="495"/>
      <c r="Y102" s="442"/>
      <c r="Z102" s="442"/>
      <c r="AA102" s="442"/>
      <c r="AB102" s="442"/>
      <c r="AC102" s="442"/>
      <c r="AD102" s="442"/>
      <c r="AE102" s="443"/>
      <c r="AF102" s="327"/>
      <c r="AG102" s="314"/>
      <c r="AH102" s="321"/>
      <c r="AI102" s="327"/>
      <c r="AJ102" s="314"/>
      <c r="AK102" s="315"/>
      <c r="AL102" s="313"/>
      <c r="AM102" s="314"/>
      <c r="AN102" s="321"/>
      <c r="AO102" s="327"/>
      <c r="AP102" s="314"/>
      <c r="AQ102" s="315"/>
      <c r="AR102" s="313"/>
      <c r="AS102" s="314"/>
      <c r="AT102" s="321"/>
      <c r="AU102" s="327"/>
      <c r="AV102" s="314"/>
      <c r="AW102" s="315"/>
      <c r="AX102" s="313"/>
      <c r="AY102" s="314"/>
      <c r="AZ102" s="321"/>
      <c r="BA102" s="327"/>
      <c r="BB102" s="314"/>
      <c r="BC102" s="315"/>
      <c r="BD102" s="444">
        <f t="shared" si="6"/>
        <v>0</v>
      </c>
      <c r="BE102" s="445"/>
      <c r="BF102" s="446"/>
      <c r="BG102" s="447"/>
      <c r="BH102" s="447"/>
      <c r="BI102" s="448"/>
      <c r="BJ102" s="81">
        <f t="shared" si="2"/>
        <v>0</v>
      </c>
      <c r="BP102" s="26"/>
      <c r="BQ102" s="26"/>
      <c r="BR102" s="26"/>
    </row>
    <row r="103" spans="1:70" ht="70.5" customHeight="1" x14ac:dyDescent="0.25">
      <c r="A103" s="323" t="s">
        <v>300</v>
      </c>
      <c r="B103" s="499" t="s">
        <v>218</v>
      </c>
      <c r="C103" s="500"/>
      <c r="D103" s="500"/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  <c r="O103" s="501"/>
      <c r="P103" s="495">
        <v>6</v>
      </c>
      <c r="Q103" s="442"/>
      <c r="R103" s="442"/>
      <c r="S103" s="443"/>
      <c r="T103" s="444">
        <f>SUM(AF103,AI103,AL103,AO103,AR103,AU103,AX103,BA103)</f>
        <v>120</v>
      </c>
      <c r="U103" s="442"/>
      <c r="V103" s="442">
        <f>SUM(AG103,AJ103,AM103,AP103,AS103,AV103,AY103,BB103)</f>
        <v>56</v>
      </c>
      <c r="W103" s="445"/>
      <c r="X103" s="495">
        <v>24</v>
      </c>
      <c r="Y103" s="442"/>
      <c r="Z103" s="442">
        <v>24</v>
      </c>
      <c r="AA103" s="442"/>
      <c r="AB103" s="442">
        <v>8</v>
      </c>
      <c r="AC103" s="442"/>
      <c r="AD103" s="442"/>
      <c r="AE103" s="443"/>
      <c r="AF103" s="327"/>
      <c r="AG103" s="314"/>
      <c r="AH103" s="321"/>
      <c r="AI103" s="327"/>
      <c r="AJ103" s="314"/>
      <c r="AK103" s="315"/>
      <c r="AL103" s="313"/>
      <c r="AM103" s="314"/>
      <c r="AN103" s="321"/>
      <c r="AO103" s="327"/>
      <c r="AP103" s="314"/>
      <c r="AQ103" s="315"/>
      <c r="AR103" s="313"/>
      <c r="AS103" s="314"/>
      <c r="AT103" s="321"/>
      <c r="AU103" s="327">
        <v>120</v>
      </c>
      <c r="AV103" s="314">
        <v>56</v>
      </c>
      <c r="AW103" s="315">
        <v>3</v>
      </c>
      <c r="AX103" s="313"/>
      <c r="AY103" s="314"/>
      <c r="AZ103" s="321"/>
      <c r="BA103" s="327"/>
      <c r="BB103" s="314"/>
      <c r="BC103" s="315"/>
      <c r="BD103" s="444">
        <f t="shared" si="6"/>
        <v>3</v>
      </c>
      <c r="BE103" s="445"/>
      <c r="BF103" s="446" t="s">
        <v>290</v>
      </c>
      <c r="BG103" s="447"/>
      <c r="BH103" s="447"/>
      <c r="BI103" s="448"/>
      <c r="BJ103" s="55">
        <f t="shared" si="2"/>
        <v>56</v>
      </c>
    </row>
    <row r="104" spans="1:70" ht="45" customHeight="1" x14ac:dyDescent="0.25">
      <c r="A104" s="323" t="s">
        <v>301</v>
      </c>
      <c r="B104" s="499" t="s">
        <v>287</v>
      </c>
      <c r="C104" s="500"/>
      <c r="D104" s="500"/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  <c r="O104" s="501"/>
      <c r="P104" s="495">
        <v>6</v>
      </c>
      <c r="Q104" s="442"/>
      <c r="R104" s="442"/>
      <c r="S104" s="443"/>
      <c r="T104" s="444">
        <f>SUM(AF104,AI104,AL104,AO104,AR104,AU104,AX104,BA104)</f>
        <v>108</v>
      </c>
      <c r="U104" s="442"/>
      <c r="V104" s="442">
        <f>SUM(AG104,AJ104,AM104,AP104,AS104,AV104,AY104,BB104)</f>
        <v>48</v>
      </c>
      <c r="W104" s="445"/>
      <c r="X104" s="495">
        <v>32</v>
      </c>
      <c r="Y104" s="442"/>
      <c r="Z104" s="442"/>
      <c r="AA104" s="442"/>
      <c r="AB104" s="442">
        <v>16</v>
      </c>
      <c r="AC104" s="442"/>
      <c r="AD104" s="442"/>
      <c r="AE104" s="443"/>
      <c r="AF104" s="327"/>
      <c r="AG104" s="314"/>
      <c r="AH104" s="321"/>
      <c r="AI104" s="327"/>
      <c r="AJ104" s="314"/>
      <c r="AK104" s="315"/>
      <c r="AL104" s="313"/>
      <c r="AM104" s="314"/>
      <c r="AN104" s="321"/>
      <c r="AO104" s="327"/>
      <c r="AP104" s="314"/>
      <c r="AQ104" s="315"/>
      <c r="AR104" s="313"/>
      <c r="AS104" s="314"/>
      <c r="AT104" s="321"/>
      <c r="AU104" s="327">
        <v>108</v>
      </c>
      <c r="AV104" s="314">
        <v>48</v>
      </c>
      <c r="AW104" s="315">
        <v>3</v>
      </c>
      <c r="AX104" s="313"/>
      <c r="AY104" s="314"/>
      <c r="AZ104" s="321"/>
      <c r="BA104" s="327"/>
      <c r="BB104" s="314"/>
      <c r="BC104" s="315"/>
      <c r="BD104" s="444">
        <f t="shared" si="6"/>
        <v>3</v>
      </c>
      <c r="BE104" s="445"/>
      <c r="BF104" s="446" t="s">
        <v>291</v>
      </c>
      <c r="BG104" s="447"/>
      <c r="BH104" s="447"/>
      <c r="BI104" s="448"/>
      <c r="BJ104" s="55">
        <f>SUM(X104:AE104)</f>
        <v>48</v>
      </c>
    </row>
    <row r="105" spans="1:70" ht="39.75" customHeight="1" x14ac:dyDescent="0.25">
      <c r="A105" s="323" t="s">
        <v>423</v>
      </c>
      <c r="B105" s="499" t="s">
        <v>460</v>
      </c>
      <c r="C105" s="500"/>
      <c r="D105" s="500"/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1"/>
      <c r="P105" s="495"/>
      <c r="Q105" s="442"/>
      <c r="R105" s="442">
        <v>6</v>
      </c>
      <c r="S105" s="443"/>
      <c r="T105" s="444">
        <f>SUM(AF105,AI105,AL105,AO105,AR105,AU105,AX105,BA105)</f>
        <v>108</v>
      </c>
      <c r="U105" s="442"/>
      <c r="V105" s="442">
        <f>SUM(AG105,AJ105,AM105,AP105,AS105,AV105,AY105,BB105)</f>
        <v>64</v>
      </c>
      <c r="W105" s="445"/>
      <c r="X105" s="495">
        <v>48</v>
      </c>
      <c r="Y105" s="442"/>
      <c r="Z105" s="442">
        <v>16</v>
      </c>
      <c r="AA105" s="442"/>
      <c r="AB105" s="442"/>
      <c r="AC105" s="442"/>
      <c r="AD105" s="442"/>
      <c r="AE105" s="443"/>
      <c r="AF105" s="327"/>
      <c r="AG105" s="314"/>
      <c r="AH105" s="321"/>
      <c r="AI105" s="327"/>
      <c r="AJ105" s="314"/>
      <c r="AK105" s="315"/>
      <c r="AL105" s="313"/>
      <c r="AM105" s="314"/>
      <c r="AN105" s="321"/>
      <c r="AO105" s="327"/>
      <c r="AP105" s="314"/>
      <c r="AQ105" s="315"/>
      <c r="AR105" s="313"/>
      <c r="AS105" s="314"/>
      <c r="AT105" s="321"/>
      <c r="AU105" s="327">
        <v>108</v>
      </c>
      <c r="AV105" s="314">
        <v>64</v>
      </c>
      <c r="AW105" s="315">
        <v>3</v>
      </c>
      <c r="AX105" s="313"/>
      <c r="AY105" s="314"/>
      <c r="AZ105" s="321"/>
      <c r="BA105" s="327"/>
      <c r="BB105" s="314"/>
      <c r="BC105" s="315"/>
      <c r="BD105" s="444">
        <f t="shared" si="6"/>
        <v>3</v>
      </c>
      <c r="BE105" s="445"/>
      <c r="BF105" s="446" t="s">
        <v>277</v>
      </c>
      <c r="BG105" s="447"/>
      <c r="BH105" s="447"/>
      <c r="BI105" s="448"/>
      <c r="BJ105" s="55">
        <f t="shared" si="2"/>
        <v>64</v>
      </c>
    </row>
    <row r="106" spans="1:70" s="16" customFormat="1" ht="42.75" customHeight="1" x14ac:dyDescent="0.3">
      <c r="A106" s="267" t="s">
        <v>225</v>
      </c>
      <c r="B106" s="606" t="s">
        <v>235</v>
      </c>
      <c r="C106" s="607"/>
      <c r="D106" s="607"/>
      <c r="E106" s="607"/>
      <c r="F106" s="607"/>
      <c r="G106" s="607"/>
      <c r="H106" s="607"/>
      <c r="I106" s="607"/>
      <c r="J106" s="607"/>
      <c r="K106" s="607"/>
      <c r="L106" s="607"/>
      <c r="M106" s="607"/>
      <c r="N106" s="607"/>
      <c r="O106" s="608"/>
      <c r="P106" s="495"/>
      <c r="Q106" s="442"/>
      <c r="R106" s="442"/>
      <c r="S106" s="443"/>
      <c r="T106" s="444"/>
      <c r="U106" s="442"/>
      <c r="V106" s="442"/>
      <c r="W106" s="445"/>
      <c r="X106" s="495"/>
      <c r="Y106" s="442"/>
      <c r="Z106" s="442"/>
      <c r="AA106" s="442"/>
      <c r="AB106" s="442"/>
      <c r="AC106" s="442"/>
      <c r="AD106" s="442"/>
      <c r="AE106" s="443"/>
      <c r="AF106" s="327"/>
      <c r="AG106" s="314"/>
      <c r="AH106" s="321"/>
      <c r="AI106" s="327"/>
      <c r="AJ106" s="314"/>
      <c r="AK106" s="315"/>
      <c r="AL106" s="313"/>
      <c r="AM106" s="314"/>
      <c r="AN106" s="321"/>
      <c r="AO106" s="327"/>
      <c r="AP106" s="314"/>
      <c r="AQ106" s="315"/>
      <c r="AR106" s="313"/>
      <c r="AS106" s="314"/>
      <c r="AT106" s="321"/>
      <c r="AU106" s="327"/>
      <c r="AV106" s="314"/>
      <c r="AW106" s="315"/>
      <c r="AX106" s="313"/>
      <c r="AY106" s="314"/>
      <c r="AZ106" s="321"/>
      <c r="BA106" s="327"/>
      <c r="BB106" s="314"/>
      <c r="BC106" s="315"/>
      <c r="BD106" s="444">
        <f t="shared" si="6"/>
        <v>0</v>
      </c>
      <c r="BE106" s="445"/>
      <c r="BF106" s="446"/>
      <c r="BG106" s="447"/>
      <c r="BH106" s="447"/>
      <c r="BI106" s="448"/>
      <c r="BJ106" s="81"/>
      <c r="BP106" s="26"/>
      <c r="BQ106" s="26"/>
      <c r="BR106" s="26"/>
    </row>
    <row r="107" spans="1:70" ht="42.75" customHeight="1" x14ac:dyDescent="0.25">
      <c r="A107" s="323" t="s">
        <v>226</v>
      </c>
      <c r="B107" s="499" t="s">
        <v>233</v>
      </c>
      <c r="C107" s="500"/>
      <c r="D107" s="500"/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1"/>
      <c r="P107" s="495">
        <v>6</v>
      </c>
      <c r="Q107" s="442"/>
      <c r="R107" s="442"/>
      <c r="S107" s="443"/>
      <c r="T107" s="444">
        <f>SUM(AF107,AI107,AL107,AO107,AR107,AU107,AX107,BA107)</f>
        <v>180</v>
      </c>
      <c r="U107" s="442"/>
      <c r="V107" s="442">
        <f>SUM(AG107,AJ107,AM107,AP107,AS107,AV107,AY107,BB107)</f>
        <v>80</v>
      </c>
      <c r="W107" s="445"/>
      <c r="X107" s="495">
        <v>32</v>
      </c>
      <c r="Y107" s="442"/>
      <c r="Z107" s="442">
        <v>32</v>
      </c>
      <c r="AA107" s="442"/>
      <c r="AB107" s="442">
        <v>16</v>
      </c>
      <c r="AC107" s="442"/>
      <c r="AD107" s="442"/>
      <c r="AE107" s="443"/>
      <c r="AF107" s="327"/>
      <c r="AG107" s="314"/>
      <c r="AH107" s="321"/>
      <c r="AI107" s="327"/>
      <c r="AJ107" s="314"/>
      <c r="AK107" s="315"/>
      <c r="AL107" s="313"/>
      <c r="AM107" s="314"/>
      <c r="AN107" s="321"/>
      <c r="AO107" s="327"/>
      <c r="AP107" s="314"/>
      <c r="AQ107" s="315"/>
      <c r="AR107" s="313"/>
      <c r="AS107" s="314"/>
      <c r="AT107" s="321"/>
      <c r="AU107" s="327">
        <v>180</v>
      </c>
      <c r="AV107" s="314">
        <v>80</v>
      </c>
      <c r="AW107" s="315">
        <v>5</v>
      </c>
      <c r="AX107" s="313"/>
      <c r="AY107" s="314"/>
      <c r="AZ107" s="321"/>
      <c r="BA107" s="327"/>
      <c r="BB107" s="314"/>
      <c r="BC107" s="315"/>
      <c r="BD107" s="444">
        <f t="shared" si="6"/>
        <v>5</v>
      </c>
      <c r="BE107" s="445"/>
      <c r="BF107" s="446" t="s">
        <v>278</v>
      </c>
      <c r="BG107" s="447"/>
      <c r="BH107" s="447"/>
      <c r="BI107" s="448"/>
      <c r="BJ107" s="55">
        <f t="shared" si="2"/>
        <v>80</v>
      </c>
    </row>
    <row r="108" spans="1:70" ht="69" customHeight="1" x14ac:dyDescent="0.25">
      <c r="A108" s="786" t="s">
        <v>227</v>
      </c>
      <c r="B108" s="499" t="s">
        <v>234</v>
      </c>
      <c r="C108" s="500"/>
      <c r="D108" s="500"/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  <c r="O108" s="501"/>
      <c r="P108" s="495">
        <v>6</v>
      </c>
      <c r="Q108" s="442"/>
      <c r="R108" s="442"/>
      <c r="S108" s="443"/>
      <c r="T108" s="444">
        <f>SUM(AF108,AI108,AL108,AO108,AR108,AU108,AX108,BA108)</f>
        <v>216</v>
      </c>
      <c r="U108" s="442"/>
      <c r="V108" s="442">
        <f>SUM(AG108,AJ108,AM108,AP108,AS108,AV108,AY108,BB108)</f>
        <v>96</v>
      </c>
      <c r="W108" s="445"/>
      <c r="X108" s="495">
        <v>32</v>
      </c>
      <c r="Y108" s="442"/>
      <c r="Z108" s="442">
        <v>48</v>
      </c>
      <c r="AA108" s="442"/>
      <c r="AB108" s="442">
        <v>16</v>
      </c>
      <c r="AC108" s="442"/>
      <c r="AD108" s="442"/>
      <c r="AE108" s="443"/>
      <c r="AF108" s="327"/>
      <c r="AG108" s="314"/>
      <c r="AH108" s="321"/>
      <c r="AI108" s="327"/>
      <c r="AJ108" s="314"/>
      <c r="AK108" s="315"/>
      <c r="AL108" s="313"/>
      <c r="AM108" s="314"/>
      <c r="AN108" s="321"/>
      <c r="AO108" s="327"/>
      <c r="AP108" s="314"/>
      <c r="AQ108" s="315"/>
      <c r="AR108" s="313"/>
      <c r="AS108" s="314"/>
      <c r="AT108" s="321"/>
      <c r="AU108" s="327">
        <v>216</v>
      </c>
      <c r="AV108" s="314">
        <v>96</v>
      </c>
      <c r="AW108" s="315">
        <v>6</v>
      </c>
      <c r="AX108" s="313"/>
      <c r="AY108" s="314"/>
      <c r="AZ108" s="321"/>
      <c r="BA108" s="327"/>
      <c r="BB108" s="314"/>
      <c r="BC108" s="315"/>
      <c r="BD108" s="444">
        <f t="shared" si="6"/>
        <v>6</v>
      </c>
      <c r="BE108" s="445"/>
      <c r="BF108" s="446" t="s">
        <v>424</v>
      </c>
      <c r="BG108" s="447"/>
      <c r="BH108" s="447"/>
      <c r="BI108" s="448"/>
      <c r="BJ108" s="55">
        <f t="shared" si="2"/>
        <v>96</v>
      </c>
    </row>
    <row r="109" spans="1:70" ht="95.25" customHeight="1" x14ac:dyDescent="0.25">
      <c r="A109" s="787"/>
      <c r="B109" s="609" t="s">
        <v>325</v>
      </c>
      <c r="C109" s="610"/>
      <c r="D109" s="610"/>
      <c r="E109" s="610"/>
      <c r="F109" s="610"/>
      <c r="G109" s="610"/>
      <c r="H109" s="610"/>
      <c r="I109" s="610"/>
      <c r="J109" s="610"/>
      <c r="K109" s="610"/>
      <c r="L109" s="610"/>
      <c r="M109" s="610"/>
      <c r="N109" s="610"/>
      <c r="O109" s="611"/>
      <c r="P109" s="561"/>
      <c r="Q109" s="507"/>
      <c r="R109" s="507"/>
      <c r="S109" s="565"/>
      <c r="T109" s="506">
        <f>SUM(AF109,AI109,AL109,AO109,AR109,AU109,AX109,BA109)</f>
        <v>40</v>
      </c>
      <c r="U109" s="507"/>
      <c r="V109" s="507">
        <f>SUM(AG109,AJ109,AM109,AP109,AS109,AV109,AY109,BB109)</f>
        <v>0</v>
      </c>
      <c r="W109" s="590"/>
      <c r="X109" s="561"/>
      <c r="Y109" s="507"/>
      <c r="Z109" s="507"/>
      <c r="AA109" s="507"/>
      <c r="AB109" s="507"/>
      <c r="AC109" s="507"/>
      <c r="AD109" s="507"/>
      <c r="AE109" s="565"/>
      <c r="AF109" s="350"/>
      <c r="AG109" s="331"/>
      <c r="AH109" s="380"/>
      <c r="AI109" s="350"/>
      <c r="AJ109" s="331"/>
      <c r="AK109" s="338"/>
      <c r="AL109" s="330"/>
      <c r="AM109" s="331"/>
      <c r="AN109" s="380"/>
      <c r="AO109" s="350"/>
      <c r="AP109" s="331"/>
      <c r="AQ109" s="338"/>
      <c r="AR109" s="330"/>
      <c r="AS109" s="331"/>
      <c r="AT109" s="380"/>
      <c r="AU109" s="350">
        <v>40</v>
      </c>
      <c r="AV109" s="331"/>
      <c r="AW109" s="338">
        <v>1</v>
      </c>
      <c r="AX109" s="330"/>
      <c r="AY109" s="331"/>
      <c r="AZ109" s="380"/>
      <c r="BA109" s="350"/>
      <c r="BB109" s="331"/>
      <c r="BC109" s="338"/>
      <c r="BD109" s="506">
        <f t="shared" si="6"/>
        <v>1</v>
      </c>
      <c r="BE109" s="590"/>
      <c r="BF109" s="694" t="s">
        <v>357</v>
      </c>
      <c r="BG109" s="811"/>
      <c r="BH109" s="811"/>
      <c r="BI109" s="812"/>
      <c r="BJ109" s="55">
        <f t="shared" si="2"/>
        <v>0</v>
      </c>
    </row>
    <row r="110" spans="1:70" s="253" customFormat="1" ht="102" customHeight="1" x14ac:dyDescent="0.25">
      <c r="A110" s="323" t="s">
        <v>302</v>
      </c>
      <c r="B110" s="499" t="s">
        <v>308</v>
      </c>
      <c r="C110" s="500"/>
      <c r="D110" s="500"/>
      <c r="E110" s="500"/>
      <c r="F110" s="500"/>
      <c r="G110" s="500"/>
      <c r="H110" s="500"/>
      <c r="I110" s="500"/>
      <c r="J110" s="500"/>
      <c r="K110" s="500"/>
      <c r="L110" s="500"/>
      <c r="M110" s="500"/>
      <c r="N110" s="500"/>
      <c r="O110" s="501"/>
      <c r="P110" s="495">
        <v>6</v>
      </c>
      <c r="Q110" s="442"/>
      <c r="R110" s="442"/>
      <c r="S110" s="443"/>
      <c r="T110" s="444">
        <f>SUM(AF110,AI110,AL110,AO110,AR110,AU110,AX110,BA110)</f>
        <v>220</v>
      </c>
      <c r="U110" s="442"/>
      <c r="V110" s="442">
        <f>SUM(AG110,AJ110,AM110,AP110,AS110,AV110,AY110,BB110)</f>
        <v>108</v>
      </c>
      <c r="W110" s="445"/>
      <c r="X110" s="495">
        <v>52</v>
      </c>
      <c r="Y110" s="442"/>
      <c r="Z110" s="442">
        <v>40</v>
      </c>
      <c r="AA110" s="442"/>
      <c r="AB110" s="442">
        <v>16</v>
      </c>
      <c r="AC110" s="442"/>
      <c r="AD110" s="442"/>
      <c r="AE110" s="443"/>
      <c r="AF110" s="327"/>
      <c r="AG110" s="314"/>
      <c r="AH110" s="321"/>
      <c r="AI110" s="327"/>
      <c r="AJ110" s="314"/>
      <c r="AK110" s="315"/>
      <c r="AL110" s="313"/>
      <c r="AM110" s="314"/>
      <c r="AN110" s="321"/>
      <c r="AO110" s="327"/>
      <c r="AP110" s="314"/>
      <c r="AQ110" s="315"/>
      <c r="AR110" s="313"/>
      <c r="AS110" s="314"/>
      <c r="AT110" s="321"/>
      <c r="AU110" s="327">
        <v>220</v>
      </c>
      <c r="AV110" s="314">
        <v>108</v>
      </c>
      <c r="AW110" s="315">
        <v>6</v>
      </c>
      <c r="AX110" s="313"/>
      <c r="AY110" s="314"/>
      <c r="AZ110" s="321"/>
      <c r="BA110" s="327"/>
      <c r="BB110" s="314"/>
      <c r="BC110" s="315"/>
      <c r="BD110" s="444">
        <f t="shared" ref="BD110:BD117" si="9">SUM(AH110,AK110,AN110,AQ110,AT110,AW110,AZ110)</f>
        <v>6</v>
      </c>
      <c r="BE110" s="445"/>
      <c r="BF110" s="446" t="s">
        <v>425</v>
      </c>
      <c r="BG110" s="447"/>
      <c r="BH110" s="447"/>
      <c r="BI110" s="448"/>
      <c r="BJ110" s="252">
        <f>SUM(X110:AE110)</f>
        <v>108</v>
      </c>
    </row>
    <row r="111" spans="1:70" ht="69.75" customHeight="1" x14ac:dyDescent="0.25">
      <c r="A111" s="268" t="s">
        <v>229</v>
      </c>
      <c r="B111" s="594" t="s">
        <v>241</v>
      </c>
      <c r="C111" s="595"/>
      <c r="D111" s="595"/>
      <c r="E111" s="595"/>
      <c r="F111" s="595"/>
      <c r="G111" s="595"/>
      <c r="H111" s="595"/>
      <c r="I111" s="595"/>
      <c r="J111" s="595"/>
      <c r="K111" s="595"/>
      <c r="L111" s="595"/>
      <c r="M111" s="595"/>
      <c r="N111" s="595"/>
      <c r="O111" s="596"/>
      <c r="P111" s="561"/>
      <c r="Q111" s="507"/>
      <c r="R111" s="507"/>
      <c r="S111" s="565"/>
      <c r="T111" s="506"/>
      <c r="U111" s="507"/>
      <c r="V111" s="507"/>
      <c r="W111" s="590"/>
      <c r="X111" s="561"/>
      <c r="Y111" s="507"/>
      <c r="Z111" s="507"/>
      <c r="AA111" s="507"/>
      <c r="AB111" s="507"/>
      <c r="AC111" s="507"/>
      <c r="AD111" s="507"/>
      <c r="AE111" s="565"/>
      <c r="AF111" s="350"/>
      <c r="AG111" s="331"/>
      <c r="AH111" s="380"/>
      <c r="AI111" s="350"/>
      <c r="AJ111" s="331"/>
      <c r="AK111" s="338"/>
      <c r="AL111" s="330"/>
      <c r="AM111" s="331"/>
      <c r="AN111" s="380"/>
      <c r="AO111" s="350"/>
      <c r="AP111" s="331"/>
      <c r="AQ111" s="338"/>
      <c r="AR111" s="330"/>
      <c r="AS111" s="331"/>
      <c r="AT111" s="380"/>
      <c r="AU111" s="350"/>
      <c r="AV111" s="331"/>
      <c r="AW111" s="338"/>
      <c r="AX111" s="330"/>
      <c r="AY111" s="331"/>
      <c r="AZ111" s="380"/>
      <c r="BA111" s="350"/>
      <c r="BB111" s="331"/>
      <c r="BC111" s="338"/>
      <c r="BD111" s="736">
        <f t="shared" si="9"/>
        <v>0</v>
      </c>
      <c r="BE111" s="737"/>
      <c r="BF111" s="694"/>
      <c r="BG111" s="695"/>
      <c r="BH111" s="695"/>
      <c r="BI111" s="696"/>
      <c r="BJ111" s="55"/>
    </row>
    <row r="112" spans="1:70" ht="63.75" customHeight="1" x14ac:dyDescent="0.25">
      <c r="A112" s="303" t="s">
        <v>230</v>
      </c>
      <c r="B112" s="826" t="s">
        <v>236</v>
      </c>
      <c r="C112" s="827"/>
      <c r="D112" s="827"/>
      <c r="E112" s="827"/>
      <c r="F112" s="827"/>
      <c r="G112" s="827"/>
      <c r="H112" s="827"/>
      <c r="I112" s="827"/>
      <c r="J112" s="827"/>
      <c r="K112" s="827"/>
      <c r="L112" s="827"/>
      <c r="M112" s="827"/>
      <c r="N112" s="827"/>
      <c r="O112" s="828"/>
      <c r="P112" s="561">
        <v>7</v>
      </c>
      <c r="Q112" s="507"/>
      <c r="R112" s="507"/>
      <c r="S112" s="565"/>
      <c r="T112" s="506">
        <f>SUM(AF112,AI112,AL112,AO112,AR112,AU112,AX112,BA112)</f>
        <v>204</v>
      </c>
      <c r="U112" s="507"/>
      <c r="V112" s="507">
        <f>SUM(AG112,AJ112,AM112,AP112,AS112,AV112,AY112,BB112)</f>
        <v>84</v>
      </c>
      <c r="W112" s="590"/>
      <c r="X112" s="561">
        <v>32</v>
      </c>
      <c r="Y112" s="507"/>
      <c r="Z112" s="507">
        <v>36</v>
      </c>
      <c r="AA112" s="507"/>
      <c r="AB112" s="507">
        <v>16</v>
      </c>
      <c r="AC112" s="507"/>
      <c r="AD112" s="507"/>
      <c r="AE112" s="565"/>
      <c r="AF112" s="350"/>
      <c r="AG112" s="331"/>
      <c r="AH112" s="380"/>
      <c r="AI112" s="350"/>
      <c r="AJ112" s="331"/>
      <c r="AK112" s="338"/>
      <c r="AL112" s="330"/>
      <c r="AM112" s="331"/>
      <c r="AN112" s="380"/>
      <c r="AO112" s="350"/>
      <c r="AP112" s="331"/>
      <c r="AQ112" s="338"/>
      <c r="AR112" s="330"/>
      <c r="AS112" s="331"/>
      <c r="AT112" s="380"/>
      <c r="AU112" s="350"/>
      <c r="AV112" s="331"/>
      <c r="AW112" s="338"/>
      <c r="AX112" s="330">
        <v>204</v>
      </c>
      <c r="AY112" s="331">
        <v>84</v>
      </c>
      <c r="AZ112" s="380">
        <v>6</v>
      </c>
      <c r="BA112" s="350"/>
      <c r="BB112" s="331"/>
      <c r="BC112" s="338"/>
      <c r="BD112" s="736">
        <f t="shared" si="9"/>
        <v>6</v>
      </c>
      <c r="BE112" s="737"/>
      <c r="BF112" s="694" t="s">
        <v>294</v>
      </c>
      <c r="BG112" s="695"/>
      <c r="BH112" s="695"/>
      <c r="BI112" s="696"/>
      <c r="BJ112" s="55">
        <f>SUM(X112:AE112)</f>
        <v>84</v>
      </c>
    </row>
    <row r="113" spans="1:256" s="85" customFormat="1" ht="35.25" customHeight="1" x14ac:dyDescent="0.25">
      <c r="A113" s="251" t="s">
        <v>303</v>
      </c>
      <c r="B113" s="421" t="s">
        <v>237</v>
      </c>
      <c r="C113" s="422"/>
      <c r="D113" s="422"/>
      <c r="E113" s="422"/>
      <c r="F113" s="422"/>
      <c r="G113" s="422"/>
      <c r="H113" s="422"/>
      <c r="I113" s="422"/>
      <c r="J113" s="422"/>
      <c r="K113" s="422"/>
      <c r="L113" s="422"/>
      <c r="M113" s="422"/>
      <c r="N113" s="422"/>
      <c r="O113" s="423"/>
      <c r="P113" s="495">
        <v>7</v>
      </c>
      <c r="Q113" s="442"/>
      <c r="R113" s="442"/>
      <c r="S113" s="443"/>
      <c r="T113" s="444">
        <f>SUM(AF113,AI113,AL113,AO113,AR113,AU113,AX113,BA113)</f>
        <v>208</v>
      </c>
      <c r="U113" s="442"/>
      <c r="V113" s="442">
        <f>SUM(AG113,AJ113,AM113,AP113,AS113,AV113,AY113,BB113)</f>
        <v>82</v>
      </c>
      <c r="W113" s="445"/>
      <c r="X113" s="495">
        <v>32</v>
      </c>
      <c r="Y113" s="442"/>
      <c r="Z113" s="442">
        <v>32</v>
      </c>
      <c r="AA113" s="442"/>
      <c r="AB113" s="442">
        <v>18</v>
      </c>
      <c r="AC113" s="442"/>
      <c r="AD113" s="442"/>
      <c r="AE113" s="443"/>
      <c r="AF113" s="327"/>
      <c r="AG113" s="314"/>
      <c r="AH113" s="321"/>
      <c r="AI113" s="327"/>
      <c r="AJ113" s="314"/>
      <c r="AK113" s="315"/>
      <c r="AL113" s="313"/>
      <c r="AM113" s="314"/>
      <c r="AN113" s="321"/>
      <c r="AO113" s="327"/>
      <c r="AP113" s="314"/>
      <c r="AQ113" s="315"/>
      <c r="AR113" s="313"/>
      <c r="AS113" s="314"/>
      <c r="AT113" s="321"/>
      <c r="AU113" s="327"/>
      <c r="AV113" s="314"/>
      <c r="AW113" s="315"/>
      <c r="AX113" s="313">
        <v>208</v>
      </c>
      <c r="AY113" s="314">
        <v>82</v>
      </c>
      <c r="AZ113" s="321">
        <v>6</v>
      </c>
      <c r="BA113" s="327"/>
      <c r="BB113" s="314"/>
      <c r="BC113" s="315"/>
      <c r="BD113" s="751">
        <f t="shared" si="9"/>
        <v>6</v>
      </c>
      <c r="BE113" s="752"/>
      <c r="BF113" s="446" t="s">
        <v>295</v>
      </c>
      <c r="BG113" s="447"/>
      <c r="BH113" s="447"/>
      <c r="BI113" s="448"/>
      <c r="BJ113" s="136"/>
    </row>
    <row r="114" spans="1:256" s="249" customFormat="1" ht="50.25" customHeight="1" x14ac:dyDescent="0.25">
      <c r="A114" s="251" t="s">
        <v>428</v>
      </c>
      <c r="B114" s="421" t="s">
        <v>286</v>
      </c>
      <c r="C114" s="422"/>
      <c r="D114" s="422"/>
      <c r="E114" s="422"/>
      <c r="F114" s="422"/>
      <c r="G114" s="422"/>
      <c r="H114" s="422"/>
      <c r="I114" s="422"/>
      <c r="J114" s="422"/>
      <c r="K114" s="422"/>
      <c r="L114" s="422"/>
      <c r="M114" s="422"/>
      <c r="N114" s="422"/>
      <c r="O114" s="423"/>
      <c r="P114" s="495">
        <v>7</v>
      </c>
      <c r="Q114" s="442"/>
      <c r="R114" s="442"/>
      <c r="S114" s="443"/>
      <c r="T114" s="444">
        <f>SUM(AF114,AI114,AL114,AO114,AR114,AU114,AX114,BA114)</f>
        <v>310</v>
      </c>
      <c r="U114" s="442"/>
      <c r="V114" s="442">
        <f>SUM(AG114,AJ114,AM114,AP114,AS114,AV114,AY114,BB114)</f>
        <v>130</v>
      </c>
      <c r="W114" s="445"/>
      <c r="X114" s="495">
        <v>68</v>
      </c>
      <c r="Y114" s="442"/>
      <c r="Z114" s="442">
        <v>36</v>
      </c>
      <c r="AA114" s="442"/>
      <c r="AB114" s="442">
        <v>26</v>
      </c>
      <c r="AC114" s="442"/>
      <c r="AD114" s="442"/>
      <c r="AE114" s="443"/>
      <c r="AF114" s="327"/>
      <c r="AG114" s="314"/>
      <c r="AH114" s="321"/>
      <c r="AI114" s="327"/>
      <c r="AJ114" s="314"/>
      <c r="AK114" s="315"/>
      <c r="AL114" s="313"/>
      <c r="AM114" s="314"/>
      <c r="AN114" s="321"/>
      <c r="AO114" s="327"/>
      <c r="AP114" s="314"/>
      <c r="AQ114" s="315"/>
      <c r="AR114" s="313"/>
      <c r="AS114" s="314"/>
      <c r="AT114" s="321"/>
      <c r="AU114" s="327"/>
      <c r="AV114" s="314"/>
      <c r="AW114" s="315"/>
      <c r="AX114" s="313">
        <v>310</v>
      </c>
      <c r="AY114" s="314">
        <v>130</v>
      </c>
      <c r="AZ114" s="321">
        <v>9</v>
      </c>
      <c r="BA114" s="327"/>
      <c r="BB114" s="314"/>
      <c r="BC114" s="315"/>
      <c r="BD114" s="444">
        <f t="shared" si="9"/>
        <v>9</v>
      </c>
      <c r="BE114" s="445"/>
      <c r="BF114" s="446" t="s">
        <v>281</v>
      </c>
      <c r="BG114" s="447"/>
      <c r="BH114" s="447"/>
      <c r="BI114" s="448"/>
      <c r="BJ114" s="248">
        <f>SUM(X114:AE114)</f>
        <v>130</v>
      </c>
      <c r="BP114" s="250"/>
      <c r="BQ114" s="250"/>
      <c r="BR114" s="250"/>
    </row>
    <row r="115" spans="1:256" s="16" customFormat="1" ht="69.75" customHeight="1" x14ac:dyDescent="0.3">
      <c r="A115" s="261" t="s">
        <v>232</v>
      </c>
      <c r="B115" s="418" t="s">
        <v>239</v>
      </c>
      <c r="C115" s="419"/>
      <c r="D115" s="419"/>
      <c r="E115" s="419"/>
      <c r="F115" s="419"/>
      <c r="G115" s="419"/>
      <c r="H115" s="419"/>
      <c r="I115" s="419"/>
      <c r="J115" s="419"/>
      <c r="K115" s="419"/>
      <c r="L115" s="419"/>
      <c r="M115" s="419"/>
      <c r="N115" s="419"/>
      <c r="O115" s="420"/>
      <c r="P115" s="495"/>
      <c r="Q115" s="442"/>
      <c r="R115" s="442"/>
      <c r="S115" s="443"/>
      <c r="T115" s="444"/>
      <c r="U115" s="442"/>
      <c r="V115" s="442"/>
      <c r="W115" s="445"/>
      <c r="X115" s="495"/>
      <c r="Y115" s="442"/>
      <c r="Z115" s="442"/>
      <c r="AA115" s="442"/>
      <c r="AB115" s="442"/>
      <c r="AC115" s="442"/>
      <c r="AD115" s="442"/>
      <c r="AE115" s="443"/>
      <c r="AF115" s="327"/>
      <c r="AG115" s="314"/>
      <c r="AH115" s="321"/>
      <c r="AI115" s="327"/>
      <c r="AJ115" s="314"/>
      <c r="AK115" s="315"/>
      <c r="AL115" s="313"/>
      <c r="AM115" s="314"/>
      <c r="AN115" s="321"/>
      <c r="AO115" s="327"/>
      <c r="AP115" s="314"/>
      <c r="AQ115" s="315"/>
      <c r="AR115" s="313"/>
      <c r="AS115" s="314"/>
      <c r="AT115" s="321"/>
      <c r="AU115" s="327"/>
      <c r="AV115" s="314"/>
      <c r="AW115" s="315"/>
      <c r="AX115" s="313"/>
      <c r="AY115" s="314"/>
      <c r="AZ115" s="321"/>
      <c r="BA115" s="327"/>
      <c r="BB115" s="314"/>
      <c r="BC115" s="315"/>
      <c r="BD115" s="751">
        <f t="shared" si="9"/>
        <v>0</v>
      </c>
      <c r="BE115" s="752"/>
      <c r="BF115" s="446"/>
      <c r="BG115" s="447"/>
      <c r="BH115" s="447"/>
      <c r="BI115" s="448"/>
      <c r="BJ115" s="81">
        <f>SUM(X115:AE115)</f>
        <v>0</v>
      </c>
      <c r="BP115" s="83"/>
      <c r="BQ115" s="83"/>
      <c r="BR115" s="83"/>
    </row>
    <row r="116" spans="1:256" ht="43.5" customHeight="1" x14ac:dyDescent="0.25">
      <c r="A116" s="251" t="s">
        <v>426</v>
      </c>
      <c r="B116" s="421" t="s">
        <v>238</v>
      </c>
      <c r="C116" s="422"/>
      <c r="D116" s="422"/>
      <c r="E116" s="422"/>
      <c r="F116" s="422"/>
      <c r="G116" s="422"/>
      <c r="H116" s="422"/>
      <c r="I116" s="422"/>
      <c r="J116" s="422"/>
      <c r="K116" s="422"/>
      <c r="L116" s="422"/>
      <c r="M116" s="422"/>
      <c r="N116" s="422"/>
      <c r="O116" s="423"/>
      <c r="P116" s="495">
        <v>7</v>
      </c>
      <c r="Q116" s="442"/>
      <c r="R116" s="442"/>
      <c r="S116" s="443"/>
      <c r="T116" s="444">
        <f>SUM(AF116,AI116,AL116,AO116,AR116,AU116,AX116,BA116)</f>
        <v>204</v>
      </c>
      <c r="U116" s="442"/>
      <c r="V116" s="442">
        <f>SUM(AG116,AJ116,AM116,AP116,AS116,AV116,AY116,BB116)</f>
        <v>84</v>
      </c>
      <c r="W116" s="445"/>
      <c r="X116" s="495">
        <v>36</v>
      </c>
      <c r="Y116" s="442"/>
      <c r="Z116" s="442">
        <v>48</v>
      </c>
      <c r="AA116" s="442"/>
      <c r="AB116" s="442"/>
      <c r="AC116" s="442"/>
      <c r="AD116" s="442"/>
      <c r="AE116" s="443"/>
      <c r="AF116" s="327"/>
      <c r="AG116" s="314"/>
      <c r="AH116" s="321"/>
      <c r="AI116" s="327"/>
      <c r="AJ116" s="314"/>
      <c r="AK116" s="315"/>
      <c r="AL116" s="313"/>
      <c r="AM116" s="314"/>
      <c r="AN116" s="321"/>
      <c r="AO116" s="327"/>
      <c r="AP116" s="314"/>
      <c r="AQ116" s="315"/>
      <c r="AR116" s="313"/>
      <c r="AS116" s="314"/>
      <c r="AT116" s="321"/>
      <c r="AU116" s="327"/>
      <c r="AV116" s="314"/>
      <c r="AW116" s="315"/>
      <c r="AX116" s="313">
        <v>204</v>
      </c>
      <c r="AY116" s="314">
        <v>84</v>
      </c>
      <c r="AZ116" s="321">
        <v>6</v>
      </c>
      <c r="BA116" s="327"/>
      <c r="BB116" s="314"/>
      <c r="BC116" s="315"/>
      <c r="BD116" s="751">
        <f t="shared" si="9"/>
        <v>6</v>
      </c>
      <c r="BE116" s="752"/>
      <c r="BF116" s="446" t="s">
        <v>282</v>
      </c>
      <c r="BG116" s="447"/>
      <c r="BH116" s="447"/>
      <c r="BI116" s="448"/>
      <c r="BJ116" s="55">
        <f>SUM(X116:AE116)</f>
        <v>84</v>
      </c>
      <c r="BP116" s="27"/>
      <c r="BQ116" s="27"/>
      <c r="BR116" s="27"/>
    </row>
    <row r="117" spans="1:256" ht="69" customHeight="1" thickBot="1" x14ac:dyDescent="0.3">
      <c r="A117" s="262" t="s">
        <v>427</v>
      </c>
      <c r="B117" s="415" t="s">
        <v>242</v>
      </c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7"/>
      <c r="P117" s="604"/>
      <c r="Q117" s="589"/>
      <c r="R117" s="589">
        <v>7</v>
      </c>
      <c r="S117" s="605"/>
      <c r="T117" s="576">
        <f>SUM(AF117,AI117,AL117,AO117,AR117,AU117,AX117,BA117)</f>
        <v>208</v>
      </c>
      <c r="U117" s="589"/>
      <c r="V117" s="589">
        <f>SUM(AG117,AJ117,AM117,AP117,AS117,AV117,AY117,BB117)</f>
        <v>88</v>
      </c>
      <c r="W117" s="577"/>
      <c r="X117" s="604">
        <v>36</v>
      </c>
      <c r="Y117" s="589"/>
      <c r="Z117" s="589">
        <v>32</v>
      </c>
      <c r="AA117" s="589"/>
      <c r="AB117" s="589">
        <v>20</v>
      </c>
      <c r="AC117" s="589"/>
      <c r="AD117" s="576"/>
      <c r="AE117" s="605"/>
      <c r="AF117" s="318"/>
      <c r="AG117" s="309"/>
      <c r="AH117" s="328"/>
      <c r="AI117" s="318"/>
      <c r="AJ117" s="309"/>
      <c r="AK117" s="310"/>
      <c r="AL117" s="329"/>
      <c r="AM117" s="309"/>
      <c r="AN117" s="328"/>
      <c r="AO117" s="318"/>
      <c r="AP117" s="309"/>
      <c r="AQ117" s="310"/>
      <c r="AR117" s="329"/>
      <c r="AS117" s="309"/>
      <c r="AT117" s="328"/>
      <c r="AU117" s="318"/>
      <c r="AV117" s="309"/>
      <c r="AW117" s="310"/>
      <c r="AX117" s="329">
        <v>208</v>
      </c>
      <c r="AY117" s="309">
        <v>88</v>
      </c>
      <c r="AZ117" s="328">
        <v>6</v>
      </c>
      <c r="BA117" s="318"/>
      <c r="BB117" s="309"/>
      <c r="BC117" s="310"/>
      <c r="BD117" s="807">
        <f t="shared" si="9"/>
        <v>6</v>
      </c>
      <c r="BE117" s="808"/>
      <c r="BF117" s="578" t="s">
        <v>429</v>
      </c>
      <c r="BG117" s="579"/>
      <c r="BH117" s="579"/>
      <c r="BI117" s="580"/>
      <c r="BJ117" s="55">
        <f>SUM(X117:AE117)</f>
        <v>88</v>
      </c>
      <c r="BP117" s="27"/>
      <c r="BQ117" s="27"/>
      <c r="BR117" s="27"/>
    </row>
    <row r="118" spans="1:256" s="24" customFormat="1" ht="55.5" customHeight="1" thickBot="1" x14ac:dyDescent="0.3">
      <c r="A118" s="193"/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351"/>
      <c r="Q118" s="351"/>
      <c r="R118" s="351"/>
      <c r="S118" s="351"/>
      <c r="T118" s="351"/>
      <c r="U118" s="351"/>
      <c r="V118" s="351"/>
      <c r="W118" s="351"/>
      <c r="X118" s="351"/>
      <c r="Y118" s="351"/>
      <c r="Z118" s="351"/>
      <c r="AA118" s="351"/>
      <c r="AB118" s="351"/>
      <c r="AC118" s="351"/>
      <c r="AD118" s="351"/>
      <c r="AE118" s="351"/>
      <c r="AF118" s="351"/>
      <c r="AG118" s="351"/>
      <c r="AH118" s="351"/>
      <c r="AI118" s="351"/>
      <c r="AJ118" s="351"/>
      <c r="AK118" s="351"/>
      <c r="AL118" s="351"/>
      <c r="AM118" s="351"/>
      <c r="AN118" s="351"/>
      <c r="AO118" s="351"/>
      <c r="AP118" s="351"/>
      <c r="AQ118" s="351"/>
      <c r="AR118" s="351"/>
      <c r="AS118" s="351"/>
      <c r="AT118" s="351"/>
      <c r="AU118" s="351"/>
      <c r="AV118" s="351"/>
      <c r="AW118" s="351"/>
      <c r="AX118" s="351"/>
      <c r="AY118" s="351"/>
      <c r="AZ118" s="351"/>
      <c r="BA118" s="351"/>
      <c r="BB118" s="351"/>
      <c r="BC118" s="351"/>
      <c r="BD118" s="195"/>
      <c r="BE118" s="195"/>
      <c r="BF118" s="355"/>
      <c r="BG118" s="355"/>
      <c r="BH118" s="355"/>
      <c r="BI118" s="355"/>
      <c r="BJ118" s="55"/>
    </row>
    <row r="119" spans="1:256" ht="32.4" customHeight="1" thickBot="1" x14ac:dyDescent="0.3">
      <c r="A119" s="573" t="s">
        <v>97</v>
      </c>
      <c r="B119" s="546" t="s">
        <v>432</v>
      </c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/>
      <c r="O119" s="548"/>
      <c r="P119" s="555" t="s">
        <v>7</v>
      </c>
      <c r="Q119" s="531"/>
      <c r="R119" s="531" t="s">
        <v>8</v>
      </c>
      <c r="S119" s="532"/>
      <c r="T119" s="558" t="s">
        <v>9</v>
      </c>
      <c r="U119" s="559"/>
      <c r="V119" s="559"/>
      <c r="W119" s="559"/>
      <c r="X119" s="559"/>
      <c r="Y119" s="559"/>
      <c r="Z119" s="559"/>
      <c r="AA119" s="559"/>
      <c r="AB119" s="559"/>
      <c r="AC119" s="559"/>
      <c r="AD119" s="559"/>
      <c r="AE119" s="560"/>
      <c r="AF119" s="706" t="s">
        <v>35</v>
      </c>
      <c r="AG119" s="707"/>
      <c r="AH119" s="707"/>
      <c r="AI119" s="707"/>
      <c r="AJ119" s="707"/>
      <c r="AK119" s="707"/>
      <c r="AL119" s="707"/>
      <c r="AM119" s="707"/>
      <c r="AN119" s="707"/>
      <c r="AO119" s="707"/>
      <c r="AP119" s="707"/>
      <c r="AQ119" s="707"/>
      <c r="AR119" s="707"/>
      <c r="AS119" s="707"/>
      <c r="AT119" s="707"/>
      <c r="AU119" s="707"/>
      <c r="AV119" s="707"/>
      <c r="AW119" s="707"/>
      <c r="AX119" s="707"/>
      <c r="AY119" s="707"/>
      <c r="AZ119" s="707"/>
      <c r="BA119" s="707"/>
      <c r="BB119" s="707"/>
      <c r="BC119" s="708"/>
      <c r="BD119" s="702" t="s">
        <v>23</v>
      </c>
      <c r="BE119" s="532"/>
      <c r="BF119" s="555" t="s">
        <v>98</v>
      </c>
      <c r="BG119" s="531"/>
      <c r="BH119" s="531"/>
      <c r="BI119" s="532"/>
      <c r="BJ119" s="61"/>
    </row>
    <row r="120" spans="1:256" ht="32.4" customHeight="1" thickBot="1" x14ac:dyDescent="0.3">
      <c r="A120" s="574"/>
      <c r="B120" s="549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1"/>
      <c r="P120" s="556"/>
      <c r="Q120" s="517"/>
      <c r="R120" s="517"/>
      <c r="S120" s="533"/>
      <c r="T120" s="514" t="s">
        <v>4</v>
      </c>
      <c r="U120" s="515"/>
      <c r="V120" s="515" t="s">
        <v>10</v>
      </c>
      <c r="W120" s="716"/>
      <c r="X120" s="679" t="s">
        <v>11</v>
      </c>
      <c r="Y120" s="691"/>
      <c r="Z120" s="691"/>
      <c r="AA120" s="691"/>
      <c r="AB120" s="691"/>
      <c r="AC120" s="691"/>
      <c r="AD120" s="691"/>
      <c r="AE120" s="677"/>
      <c r="AF120" s="703" t="s">
        <v>13</v>
      </c>
      <c r="AG120" s="704"/>
      <c r="AH120" s="704"/>
      <c r="AI120" s="704"/>
      <c r="AJ120" s="704"/>
      <c r="AK120" s="705"/>
      <c r="AL120" s="728" t="s">
        <v>14</v>
      </c>
      <c r="AM120" s="688"/>
      <c r="AN120" s="688"/>
      <c r="AO120" s="688"/>
      <c r="AP120" s="688"/>
      <c r="AQ120" s="721"/>
      <c r="AR120" s="703" t="s">
        <v>15</v>
      </c>
      <c r="AS120" s="704"/>
      <c r="AT120" s="704"/>
      <c r="AU120" s="704"/>
      <c r="AV120" s="704"/>
      <c r="AW120" s="705"/>
      <c r="AX120" s="728" t="s">
        <v>155</v>
      </c>
      <c r="AY120" s="688"/>
      <c r="AZ120" s="688"/>
      <c r="BA120" s="688"/>
      <c r="BB120" s="688"/>
      <c r="BC120" s="721"/>
      <c r="BD120" s="516"/>
      <c r="BE120" s="533"/>
      <c r="BF120" s="556"/>
      <c r="BG120" s="517"/>
      <c r="BH120" s="517"/>
      <c r="BI120" s="533"/>
      <c r="BJ120" s="61"/>
    </row>
    <row r="121" spans="1:256" ht="76.95" customHeight="1" thickBot="1" x14ac:dyDescent="0.3">
      <c r="A121" s="574"/>
      <c r="B121" s="549"/>
      <c r="C121" s="550"/>
      <c r="D121" s="550"/>
      <c r="E121" s="550"/>
      <c r="F121" s="550"/>
      <c r="G121" s="550"/>
      <c r="H121" s="550"/>
      <c r="I121" s="550"/>
      <c r="J121" s="550"/>
      <c r="K121" s="550"/>
      <c r="L121" s="550"/>
      <c r="M121" s="550"/>
      <c r="N121" s="550"/>
      <c r="O121" s="551"/>
      <c r="P121" s="556"/>
      <c r="Q121" s="517"/>
      <c r="R121" s="517"/>
      <c r="S121" s="533"/>
      <c r="T121" s="516"/>
      <c r="U121" s="517"/>
      <c r="V121" s="517"/>
      <c r="W121" s="717"/>
      <c r="X121" s="702" t="s">
        <v>12</v>
      </c>
      <c r="Y121" s="531"/>
      <c r="Z121" s="531" t="s">
        <v>99</v>
      </c>
      <c r="AA121" s="531"/>
      <c r="AB121" s="531" t="s">
        <v>100</v>
      </c>
      <c r="AC121" s="531"/>
      <c r="AD121" s="531" t="s">
        <v>73</v>
      </c>
      <c r="AE121" s="532"/>
      <c r="AF121" s="720" t="s">
        <v>150</v>
      </c>
      <c r="AG121" s="688"/>
      <c r="AH121" s="721"/>
      <c r="AI121" s="720" t="s">
        <v>178</v>
      </c>
      <c r="AJ121" s="688"/>
      <c r="AK121" s="721"/>
      <c r="AL121" s="720" t="s">
        <v>176</v>
      </c>
      <c r="AM121" s="688"/>
      <c r="AN121" s="721"/>
      <c r="AO121" s="720" t="s">
        <v>177</v>
      </c>
      <c r="AP121" s="688"/>
      <c r="AQ121" s="721"/>
      <c r="AR121" s="720" t="s">
        <v>151</v>
      </c>
      <c r="AS121" s="688"/>
      <c r="AT121" s="721"/>
      <c r="AU121" s="720" t="s">
        <v>152</v>
      </c>
      <c r="AV121" s="688"/>
      <c r="AW121" s="721"/>
      <c r="AX121" s="720" t="s">
        <v>186</v>
      </c>
      <c r="AY121" s="688"/>
      <c r="AZ121" s="721"/>
      <c r="BA121" s="729" t="s">
        <v>153</v>
      </c>
      <c r="BB121" s="730"/>
      <c r="BC121" s="731"/>
      <c r="BD121" s="516"/>
      <c r="BE121" s="533"/>
      <c r="BF121" s="556"/>
      <c r="BG121" s="517"/>
      <c r="BH121" s="517"/>
      <c r="BI121" s="533"/>
      <c r="BJ121" s="61"/>
    </row>
    <row r="122" spans="1:256" ht="162.75" customHeight="1" thickBot="1" x14ac:dyDescent="0.3">
      <c r="A122" s="575"/>
      <c r="B122" s="552"/>
      <c r="C122" s="553"/>
      <c r="D122" s="553"/>
      <c r="E122" s="553"/>
      <c r="F122" s="553"/>
      <c r="G122" s="553"/>
      <c r="H122" s="553"/>
      <c r="I122" s="553"/>
      <c r="J122" s="553"/>
      <c r="K122" s="553"/>
      <c r="L122" s="553"/>
      <c r="M122" s="553"/>
      <c r="N122" s="553"/>
      <c r="O122" s="554"/>
      <c r="P122" s="557"/>
      <c r="Q122" s="519"/>
      <c r="R122" s="519"/>
      <c r="S122" s="534"/>
      <c r="T122" s="518"/>
      <c r="U122" s="519"/>
      <c r="V122" s="519"/>
      <c r="W122" s="718"/>
      <c r="X122" s="518"/>
      <c r="Y122" s="519"/>
      <c r="Z122" s="519"/>
      <c r="AA122" s="519"/>
      <c r="AB122" s="519"/>
      <c r="AC122" s="519"/>
      <c r="AD122" s="519"/>
      <c r="AE122" s="534"/>
      <c r="AF122" s="170" t="s">
        <v>2</v>
      </c>
      <c r="AG122" s="171" t="s">
        <v>16</v>
      </c>
      <c r="AH122" s="172" t="s">
        <v>17</v>
      </c>
      <c r="AI122" s="170" t="s">
        <v>2</v>
      </c>
      <c r="AJ122" s="171" t="s">
        <v>16</v>
      </c>
      <c r="AK122" s="173" t="s">
        <v>17</v>
      </c>
      <c r="AL122" s="130" t="s">
        <v>2</v>
      </c>
      <c r="AM122" s="127" t="s">
        <v>16</v>
      </c>
      <c r="AN122" s="129" t="s">
        <v>17</v>
      </c>
      <c r="AO122" s="130" t="s">
        <v>2</v>
      </c>
      <c r="AP122" s="127" t="s">
        <v>16</v>
      </c>
      <c r="AQ122" s="128" t="s">
        <v>17</v>
      </c>
      <c r="AR122" s="126" t="s">
        <v>2</v>
      </c>
      <c r="AS122" s="127" t="s">
        <v>16</v>
      </c>
      <c r="AT122" s="128" t="s">
        <v>17</v>
      </c>
      <c r="AU122" s="126" t="s">
        <v>2</v>
      </c>
      <c r="AV122" s="127" t="s">
        <v>16</v>
      </c>
      <c r="AW122" s="129" t="s">
        <v>17</v>
      </c>
      <c r="AX122" s="130" t="s">
        <v>2</v>
      </c>
      <c r="AY122" s="127" t="s">
        <v>16</v>
      </c>
      <c r="AZ122" s="129" t="s">
        <v>17</v>
      </c>
      <c r="BA122" s="130" t="s">
        <v>2</v>
      </c>
      <c r="BB122" s="127" t="s">
        <v>16</v>
      </c>
      <c r="BC122" s="128" t="s">
        <v>17</v>
      </c>
      <c r="BD122" s="518"/>
      <c r="BE122" s="534"/>
      <c r="BF122" s="557"/>
      <c r="BG122" s="519"/>
      <c r="BH122" s="519"/>
      <c r="BI122" s="534"/>
      <c r="BJ122" s="61"/>
    </row>
    <row r="123" spans="1:256" ht="45" customHeight="1" thickBot="1" x14ac:dyDescent="0.3">
      <c r="A123" s="263" t="s">
        <v>34</v>
      </c>
      <c r="B123" s="887" t="s">
        <v>106</v>
      </c>
      <c r="C123" s="888"/>
      <c r="D123" s="888"/>
      <c r="E123" s="888"/>
      <c r="F123" s="888"/>
      <c r="G123" s="888"/>
      <c r="H123" s="888"/>
      <c r="I123" s="888"/>
      <c r="J123" s="888"/>
      <c r="K123" s="888"/>
      <c r="L123" s="888"/>
      <c r="M123" s="888"/>
      <c r="N123" s="888"/>
      <c r="O123" s="889"/>
      <c r="P123" s="631"/>
      <c r="Q123" s="559"/>
      <c r="R123" s="667"/>
      <c r="S123" s="668"/>
      <c r="T123" s="622" t="s">
        <v>394</v>
      </c>
      <c r="U123" s="623"/>
      <c r="V123" s="623" t="s">
        <v>395</v>
      </c>
      <c r="W123" s="632"/>
      <c r="X123" s="622" t="s">
        <v>396</v>
      </c>
      <c r="Y123" s="623"/>
      <c r="Z123" s="572"/>
      <c r="AA123" s="572"/>
      <c r="AB123" s="572" t="s">
        <v>158</v>
      </c>
      <c r="AC123" s="572"/>
      <c r="AD123" s="563"/>
      <c r="AE123" s="564"/>
      <c r="AF123" s="353" t="s">
        <v>397</v>
      </c>
      <c r="AG123" s="354" t="s">
        <v>396</v>
      </c>
      <c r="AH123" s="231" t="s">
        <v>321</v>
      </c>
      <c r="AI123" s="353"/>
      <c r="AJ123" s="354"/>
      <c r="AK123" s="231"/>
      <c r="AL123" s="389"/>
      <c r="AM123" s="374"/>
      <c r="AN123" s="231"/>
      <c r="AO123" s="232"/>
      <c r="AP123" s="374"/>
      <c r="AQ123" s="231"/>
      <c r="AR123" s="232" t="s">
        <v>184</v>
      </c>
      <c r="AS123" s="374" t="s">
        <v>184</v>
      </c>
      <c r="AT123" s="231"/>
      <c r="AU123" s="232" t="s">
        <v>184</v>
      </c>
      <c r="AV123" s="374" t="s">
        <v>184</v>
      </c>
      <c r="AW123" s="231"/>
      <c r="AX123" s="233"/>
      <c r="AY123" s="354"/>
      <c r="AZ123" s="234"/>
      <c r="BA123" s="353"/>
      <c r="BB123" s="354"/>
      <c r="BC123" s="390"/>
      <c r="BD123" s="472" t="s">
        <v>321</v>
      </c>
      <c r="BE123" s="473"/>
      <c r="BF123" s="649"/>
      <c r="BG123" s="650"/>
      <c r="BH123" s="650"/>
      <c r="BI123" s="651"/>
      <c r="BJ123" s="55">
        <f t="shared" ref="BJ123:BJ128" si="10">SUM(X123:AE123)</f>
        <v>0</v>
      </c>
    </row>
    <row r="124" spans="1:256" s="85" customFormat="1" ht="45" customHeight="1" x14ac:dyDescent="0.25">
      <c r="A124" s="175" t="s">
        <v>68</v>
      </c>
      <c r="B124" s="412" t="s">
        <v>156</v>
      </c>
      <c r="C124" s="413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4"/>
      <c r="P124" s="624"/>
      <c r="Q124" s="625"/>
      <c r="R124" s="627"/>
      <c r="S124" s="628"/>
      <c r="T124" s="629" t="s">
        <v>158</v>
      </c>
      <c r="U124" s="630"/>
      <c r="V124" s="627" t="s">
        <v>158</v>
      </c>
      <c r="W124" s="628"/>
      <c r="X124" s="630"/>
      <c r="Y124" s="639"/>
      <c r="Z124" s="627"/>
      <c r="AA124" s="639"/>
      <c r="AB124" s="627" t="s">
        <v>158</v>
      </c>
      <c r="AC124" s="639"/>
      <c r="AD124" s="630"/>
      <c r="AE124" s="628"/>
      <c r="AF124" s="394"/>
      <c r="AG124" s="235"/>
      <c r="AH124" s="376"/>
      <c r="AI124" s="394"/>
      <c r="AJ124" s="235"/>
      <c r="AK124" s="376"/>
      <c r="AL124" s="394"/>
      <c r="AM124" s="235"/>
      <c r="AN124" s="376"/>
      <c r="AO124" s="394"/>
      <c r="AP124" s="235"/>
      <c r="AQ124" s="376"/>
      <c r="AR124" s="394" t="s">
        <v>184</v>
      </c>
      <c r="AS124" s="235" t="s">
        <v>184</v>
      </c>
      <c r="AT124" s="376"/>
      <c r="AU124" s="394" t="s">
        <v>184</v>
      </c>
      <c r="AV124" s="235" t="s">
        <v>184</v>
      </c>
      <c r="AW124" s="376"/>
      <c r="AX124" s="236"/>
      <c r="AY124" s="237"/>
      <c r="AZ124" s="238"/>
      <c r="BA124" s="239"/>
      <c r="BB124" s="237"/>
      <c r="BC124" s="240"/>
      <c r="BD124" s="635">
        <f t="shared" ref="BD124" si="11">SUM(AH124,AK124,AN124,AQ124,AT124,AW124,AZ124)</f>
        <v>0</v>
      </c>
      <c r="BE124" s="636"/>
      <c r="BF124" s="652"/>
      <c r="BG124" s="653"/>
      <c r="BH124" s="653"/>
      <c r="BI124" s="654"/>
      <c r="BJ124" s="136">
        <f t="shared" si="10"/>
        <v>0</v>
      </c>
    </row>
    <row r="125" spans="1:256" ht="43.5" customHeight="1" thickBot="1" x14ac:dyDescent="0.3">
      <c r="A125" s="135" t="s">
        <v>245</v>
      </c>
      <c r="B125" s="409" t="s">
        <v>246</v>
      </c>
      <c r="C125" s="410"/>
      <c r="D125" s="410"/>
      <c r="E125" s="410"/>
      <c r="F125" s="410"/>
      <c r="G125" s="410"/>
      <c r="H125" s="410"/>
      <c r="I125" s="410"/>
      <c r="J125" s="410"/>
      <c r="K125" s="410"/>
      <c r="L125" s="410"/>
      <c r="M125" s="410"/>
      <c r="N125" s="410"/>
      <c r="O125" s="411"/>
      <c r="P125" s="506"/>
      <c r="Q125" s="507"/>
      <c r="R125" s="665" t="s">
        <v>321</v>
      </c>
      <c r="S125" s="666"/>
      <c r="T125" s="470" t="s">
        <v>397</v>
      </c>
      <c r="U125" s="471"/>
      <c r="V125" s="471" t="s">
        <v>396</v>
      </c>
      <c r="W125" s="640"/>
      <c r="X125" s="470" t="s">
        <v>396</v>
      </c>
      <c r="Y125" s="640"/>
      <c r="Z125" s="471"/>
      <c r="AA125" s="471"/>
      <c r="AB125" s="471"/>
      <c r="AC125" s="471"/>
      <c r="AD125" s="753"/>
      <c r="AE125" s="754"/>
      <c r="AF125" s="393" t="s">
        <v>397</v>
      </c>
      <c r="AG125" s="391" t="s">
        <v>396</v>
      </c>
      <c r="AH125" s="376" t="s">
        <v>321</v>
      </c>
      <c r="AI125" s="393"/>
      <c r="AJ125" s="391"/>
      <c r="AK125" s="376"/>
      <c r="AL125" s="241"/>
      <c r="AM125" s="242"/>
      <c r="AN125" s="243"/>
      <c r="AO125" s="241"/>
      <c r="AP125" s="242"/>
      <c r="AQ125" s="243"/>
      <c r="AR125" s="241"/>
      <c r="AS125" s="242"/>
      <c r="AT125" s="243"/>
      <c r="AU125" s="241"/>
      <c r="AV125" s="244"/>
      <c r="AW125" s="243"/>
      <c r="AX125" s="372"/>
      <c r="AY125" s="391"/>
      <c r="AZ125" s="392"/>
      <c r="BA125" s="393"/>
      <c r="BB125" s="391"/>
      <c r="BC125" s="373"/>
      <c r="BD125" s="738" t="s">
        <v>321</v>
      </c>
      <c r="BE125" s="739"/>
      <c r="BF125" s="671" t="s">
        <v>137</v>
      </c>
      <c r="BG125" s="672"/>
      <c r="BH125" s="672"/>
      <c r="BI125" s="673"/>
      <c r="BJ125" s="55">
        <f t="shared" si="10"/>
        <v>0</v>
      </c>
    </row>
    <row r="126" spans="1:256" s="78" customFormat="1" ht="41.25" customHeight="1" thickBot="1" x14ac:dyDescent="0.3">
      <c r="A126" s="176" t="s">
        <v>105</v>
      </c>
      <c r="B126" s="655" t="s">
        <v>107</v>
      </c>
      <c r="C126" s="656"/>
      <c r="D126" s="656"/>
      <c r="E126" s="656"/>
      <c r="F126" s="656"/>
      <c r="G126" s="656"/>
      <c r="H126" s="656"/>
      <c r="I126" s="656"/>
      <c r="J126" s="656"/>
      <c r="K126" s="656"/>
      <c r="L126" s="656"/>
      <c r="M126" s="656"/>
      <c r="N126" s="656"/>
      <c r="O126" s="657"/>
      <c r="P126" s="631"/>
      <c r="Q126" s="559"/>
      <c r="R126" s="559"/>
      <c r="S126" s="664"/>
      <c r="T126" s="558" t="s">
        <v>185</v>
      </c>
      <c r="U126" s="559"/>
      <c r="V126" s="559" t="s">
        <v>185</v>
      </c>
      <c r="W126" s="560"/>
      <c r="X126" s="631"/>
      <c r="Y126" s="559"/>
      <c r="Z126" s="559"/>
      <c r="AA126" s="559"/>
      <c r="AB126" s="559" t="s">
        <v>185</v>
      </c>
      <c r="AC126" s="559"/>
      <c r="AD126" s="631"/>
      <c r="AE126" s="664"/>
      <c r="AF126" s="340" t="s">
        <v>157</v>
      </c>
      <c r="AG126" s="341" t="s">
        <v>157</v>
      </c>
      <c r="AH126" s="370"/>
      <c r="AI126" s="340" t="s">
        <v>158</v>
      </c>
      <c r="AJ126" s="341" t="s">
        <v>158</v>
      </c>
      <c r="AK126" s="342"/>
      <c r="AL126" s="369" t="s">
        <v>157</v>
      </c>
      <c r="AM126" s="341" t="s">
        <v>157</v>
      </c>
      <c r="AN126" s="342"/>
      <c r="AO126" s="369" t="s">
        <v>157</v>
      </c>
      <c r="AP126" s="341" t="s">
        <v>157</v>
      </c>
      <c r="AQ126" s="370"/>
      <c r="AR126" s="340" t="s">
        <v>184</v>
      </c>
      <c r="AS126" s="341" t="s">
        <v>184</v>
      </c>
      <c r="AT126" s="370"/>
      <c r="AU126" s="340" t="s">
        <v>184</v>
      </c>
      <c r="AV126" s="341" t="s">
        <v>184</v>
      </c>
      <c r="AW126" s="342"/>
      <c r="AX126" s="369"/>
      <c r="AY126" s="341"/>
      <c r="AZ126" s="342"/>
      <c r="BA126" s="369"/>
      <c r="BB126" s="341"/>
      <c r="BC126" s="370"/>
      <c r="BD126" s="558"/>
      <c r="BE126" s="560"/>
      <c r="BF126" s="758"/>
      <c r="BG126" s="759"/>
      <c r="BH126" s="759"/>
      <c r="BI126" s="760"/>
      <c r="BJ126" s="55">
        <f t="shared" si="10"/>
        <v>0</v>
      </c>
      <c r="BP126" s="79"/>
      <c r="BQ126" s="79"/>
      <c r="BR126" s="79"/>
    </row>
    <row r="127" spans="1:256" ht="45" customHeight="1" thickBot="1" x14ac:dyDescent="0.3">
      <c r="A127" s="177" t="s">
        <v>72</v>
      </c>
      <c r="B127" s="406" t="s">
        <v>156</v>
      </c>
      <c r="C127" s="407"/>
      <c r="D127" s="407"/>
      <c r="E127" s="407"/>
      <c r="F127" s="407"/>
      <c r="G127" s="407"/>
      <c r="H127" s="407"/>
      <c r="I127" s="407"/>
      <c r="J127" s="407"/>
      <c r="K127" s="407"/>
      <c r="L127" s="407"/>
      <c r="M127" s="407"/>
      <c r="N127" s="407"/>
      <c r="O127" s="408"/>
      <c r="P127" s="479"/>
      <c r="Q127" s="626"/>
      <c r="R127" s="662" t="s">
        <v>247</v>
      </c>
      <c r="S127" s="663"/>
      <c r="T127" s="637" t="s">
        <v>185</v>
      </c>
      <c r="U127" s="626"/>
      <c r="V127" s="626" t="s">
        <v>185</v>
      </c>
      <c r="W127" s="638"/>
      <c r="X127" s="479"/>
      <c r="Y127" s="626"/>
      <c r="Z127" s="626"/>
      <c r="AA127" s="626"/>
      <c r="AB127" s="626" t="s">
        <v>185</v>
      </c>
      <c r="AC127" s="626"/>
      <c r="AD127" s="479"/>
      <c r="AE127" s="481"/>
      <c r="AF127" s="388" t="s">
        <v>157</v>
      </c>
      <c r="AG127" s="375" t="s">
        <v>157</v>
      </c>
      <c r="AH127" s="386"/>
      <c r="AI127" s="388" t="s">
        <v>158</v>
      </c>
      <c r="AJ127" s="375" t="s">
        <v>158</v>
      </c>
      <c r="AK127" s="387"/>
      <c r="AL127" s="352" t="s">
        <v>157</v>
      </c>
      <c r="AM127" s="375" t="s">
        <v>157</v>
      </c>
      <c r="AN127" s="387"/>
      <c r="AO127" s="352" t="s">
        <v>157</v>
      </c>
      <c r="AP127" s="375" t="s">
        <v>157</v>
      </c>
      <c r="AQ127" s="386"/>
      <c r="AR127" s="388" t="s">
        <v>184</v>
      </c>
      <c r="AS127" s="375" t="s">
        <v>184</v>
      </c>
      <c r="AT127" s="386"/>
      <c r="AU127" s="388" t="s">
        <v>184</v>
      </c>
      <c r="AV127" s="375" t="s">
        <v>184</v>
      </c>
      <c r="AW127" s="387"/>
      <c r="AX127" s="352"/>
      <c r="AY127" s="375"/>
      <c r="AZ127" s="387"/>
      <c r="BA127" s="352"/>
      <c r="BB127" s="375"/>
      <c r="BC127" s="386"/>
      <c r="BD127" s="637"/>
      <c r="BE127" s="638"/>
      <c r="BF127" s="674" t="s">
        <v>319</v>
      </c>
      <c r="BG127" s="675"/>
      <c r="BH127" s="675"/>
      <c r="BI127" s="676"/>
      <c r="BJ127" s="55">
        <f t="shared" si="10"/>
        <v>0</v>
      </c>
    </row>
    <row r="128" spans="1:256" s="23" customFormat="1" ht="30" customHeight="1" x14ac:dyDescent="0.25">
      <c r="A128" s="659" t="s">
        <v>143</v>
      </c>
      <c r="B128" s="660"/>
      <c r="C128" s="660"/>
      <c r="D128" s="660"/>
      <c r="E128" s="660"/>
      <c r="F128" s="660"/>
      <c r="G128" s="660"/>
      <c r="H128" s="660"/>
      <c r="I128" s="660"/>
      <c r="J128" s="660"/>
      <c r="K128" s="660"/>
      <c r="L128" s="660"/>
      <c r="M128" s="660"/>
      <c r="N128" s="660"/>
      <c r="O128" s="660"/>
      <c r="P128" s="660"/>
      <c r="Q128" s="660"/>
      <c r="R128" s="660"/>
      <c r="S128" s="661"/>
      <c r="T128" s="658">
        <f>SUM(T72,T31)</f>
        <v>7402</v>
      </c>
      <c r="U128" s="641"/>
      <c r="V128" s="641">
        <f>SUM(V31,V72)</f>
        <v>3446</v>
      </c>
      <c r="W128" s="642"/>
      <c r="X128" s="643">
        <f>SUM(X31,X72)</f>
        <v>1660</v>
      </c>
      <c r="Y128" s="641"/>
      <c r="Z128" s="641">
        <f>SUM(Z31,Z72)</f>
        <v>752</v>
      </c>
      <c r="AA128" s="641"/>
      <c r="AB128" s="641">
        <f>SUM(AB31,AB72)</f>
        <v>1000</v>
      </c>
      <c r="AC128" s="641"/>
      <c r="AD128" s="641">
        <f>SUM(AD31,AD72)</f>
        <v>34</v>
      </c>
      <c r="AE128" s="670"/>
      <c r="AF128" s="336">
        <f t="shared" ref="AF128:AZ128" si="12">SUM(AF72,AF31)</f>
        <v>1068</v>
      </c>
      <c r="AG128" s="131">
        <f t="shared" si="12"/>
        <v>540</v>
      </c>
      <c r="AH128" s="132">
        <f t="shared" si="12"/>
        <v>29</v>
      </c>
      <c r="AI128" s="336">
        <f t="shared" si="12"/>
        <v>1018</v>
      </c>
      <c r="AJ128" s="131">
        <f t="shared" si="12"/>
        <v>502</v>
      </c>
      <c r="AK128" s="337">
        <f t="shared" si="12"/>
        <v>28</v>
      </c>
      <c r="AL128" s="133">
        <f t="shared" si="12"/>
        <v>1090</v>
      </c>
      <c r="AM128" s="131">
        <f t="shared" si="12"/>
        <v>510</v>
      </c>
      <c r="AN128" s="337">
        <f t="shared" si="12"/>
        <v>30</v>
      </c>
      <c r="AO128" s="133">
        <f t="shared" si="12"/>
        <v>1100</v>
      </c>
      <c r="AP128" s="131">
        <f t="shared" si="12"/>
        <v>520</v>
      </c>
      <c r="AQ128" s="132">
        <f t="shared" si="12"/>
        <v>30</v>
      </c>
      <c r="AR128" s="336">
        <f t="shared" si="12"/>
        <v>1000</v>
      </c>
      <c r="AS128" s="131">
        <f t="shared" si="12"/>
        <v>454</v>
      </c>
      <c r="AT128" s="132">
        <f t="shared" si="12"/>
        <v>27</v>
      </c>
      <c r="AU128" s="336">
        <f t="shared" si="12"/>
        <v>992</v>
      </c>
      <c r="AV128" s="131">
        <f t="shared" si="12"/>
        <v>452</v>
      </c>
      <c r="AW128" s="337">
        <f t="shared" si="12"/>
        <v>27</v>
      </c>
      <c r="AX128" s="133">
        <f t="shared" si="12"/>
        <v>1134</v>
      </c>
      <c r="AY128" s="131">
        <f t="shared" si="12"/>
        <v>468</v>
      </c>
      <c r="AZ128" s="337">
        <f t="shared" si="12"/>
        <v>33</v>
      </c>
      <c r="BA128" s="133"/>
      <c r="BB128" s="131"/>
      <c r="BC128" s="132"/>
      <c r="BD128" s="863">
        <f>SUM(BD31,BD72)</f>
        <v>204</v>
      </c>
      <c r="BE128" s="864"/>
      <c r="BF128" s="669"/>
      <c r="BG128" s="588"/>
      <c r="BH128" s="588"/>
      <c r="BI128" s="615"/>
      <c r="BJ128" s="55">
        <f t="shared" si="10"/>
        <v>3446</v>
      </c>
      <c r="BK128" s="43">
        <f>SUM(AF128,AI128,AL128,AO128,AR128,AU128,AX128,BA128)</f>
        <v>7402</v>
      </c>
      <c r="BL128" s="43">
        <f>SUM(AG128,AJ128,AM128,AP128,AS128,AV128,AY128,BB128)</f>
        <v>3446</v>
      </c>
      <c r="BM128" s="43">
        <f>SUM(AH128,AK128,AN128,AQ128,AT128,AW128,AZ128,BC128)</f>
        <v>204</v>
      </c>
      <c r="BN128" s="3"/>
      <c r="BO128" s="3"/>
      <c r="BP128" s="24"/>
      <c r="BQ128" s="24"/>
      <c r="BR128" s="24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pans="1:256" s="23" customFormat="1" ht="30" customHeight="1" x14ac:dyDescent="0.25">
      <c r="A129" s="421" t="s">
        <v>19</v>
      </c>
      <c r="B129" s="422"/>
      <c r="C129" s="422"/>
      <c r="D129" s="422"/>
      <c r="E129" s="422"/>
      <c r="F129" s="422"/>
      <c r="G129" s="422"/>
      <c r="H129" s="422"/>
      <c r="I129" s="422"/>
      <c r="J129" s="422"/>
      <c r="K129" s="422"/>
      <c r="L129" s="422"/>
      <c r="M129" s="422"/>
      <c r="N129" s="422"/>
      <c r="O129" s="422"/>
      <c r="P129" s="422"/>
      <c r="Q129" s="422"/>
      <c r="R129" s="422"/>
      <c r="S129" s="423"/>
      <c r="T129" s="644"/>
      <c r="U129" s="647"/>
      <c r="V129" s="647"/>
      <c r="W129" s="645"/>
      <c r="X129" s="646"/>
      <c r="Y129" s="647"/>
      <c r="Z129" s="647"/>
      <c r="AA129" s="647"/>
      <c r="AB129" s="647"/>
      <c r="AC129" s="647"/>
      <c r="AD129" s="647"/>
      <c r="AE129" s="648"/>
      <c r="AF129" s="644">
        <f>ROUND(AG128/17,0)</f>
        <v>32</v>
      </c>
      <c r="AG129" s="647"/>
      <c r="AH129" s="648"/>
      <c r="AI129" s="644">
        <f>ROUND(AJ128/16,0)</f>
        <v>31</v>
      </c>
      <c r="AJ129" s="647"/>
      <c r="AK129" s="645"/>
      <c r="AL129" s="646">
        <f>ROUND(AM128/17,0)</f>
        <v>30</v>
      </c>
      <c r="AM129" s="647"/>
      <c r="AN129" s="645"/>
      <c r="AO129" s="646">
        <f>ROUND(AP128/17,0)</f>
        <v>31</v>
      </c>
      <c r="AP129" s="647"/>
      <c r="AQ129" s="648"/>
      <c r="AR129" s="644">
        <f>ROUND(AS128/16,0)</f>
        <v>28</v>
      </c>
      <c r="AS129" s="647"/>
      <c r="AT129" s="648"/>
      <c r="AU129" s="644">
        <f>ROUND(AV128/16,0)</f>
        <v>28</v>
      </c>
      <c r="AV129" s="647"/>
      <c r="AW129" s="645"/>
      <c r="AX129" s="646">
        <f>ROUND(AY128/17,0)</f>
        <v>28</v>
      </c>
      <c r="AY129" s="647"/>
      <c r="AZ129" s="645"/>
      <c r="BA129" s="646"/>
      <c r="BB129" s="647"/>
      <c r="BC129" s="648"/>
      <c r="BD129" s="644"/>
      <c r="BE129" s="645"/>
      <c r="BF129" s="444"/>
      <c r="BG129" s="442"/>
      <c r="BH129" s="442"/>
      <c r="BI129" s="443"/>
      <c r="BJ129" s="55"/>
      <c r="BK129" s="3"/>
      <c r="BL129" s="3"/>
      <c r="BM129" s="3"/>
      <c r="BN129" s="3"/>
      <c r="BO129" s="3"/>
      <c r="BP129" s="24"/>
      <c r="BQ129" s="24"/>
      <c r="BR129" s="24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pans="1:256" ht="30" customHeight="1" x14ac:dyDescent="0.25">
      <c r="A130" s="421" t="s">
        <v>20</v>
      </c>
      <c r="B130" s="422"/>
      <c r="C130" s="422"/>
      <c r="D130" s="422"/>
      <c r="E130" s="422"/>
      <c r="F130" s="422"/>
      <c r="G130" s="422"/>
      <c r="H130" s="422"/>
      <c r="I130" s="422"/>
      <c r="J130" s="422"/>
      <c r="K130" s="422"/>
      <c r="L130" s="422"/>
      <c r="M130" s="422"/>
      <c r="N130" s="422"/>
      <c r="O130" s="422"/>
      <c r="P130" s="422"/>
      <c r="Q130" s="422"/>
      <c r="R130" s="422"/>
      <c r="S130" s="423"/>
      <c r="T130" s="644">
        <f>SUM(AF130:BC130)</f>
        <v>2</v>
      </c>
      <c r="U130" s="647"/>
      <c r="V130" s="647"/>
      <c r="W130" s="645"/>
      <c r="X130" s="646"/>
      <c r="Y130" s="647"/>
      <c r="Z130" s="647"/>
      <c r="AA130" s="647"/>
      <c r="AB130" s="647"/>
      <c r="AC130" s="647"/>
      <c r="AD130" s="647"/>
      <c r="AE130" s="648"/>
      <c r="AF130" s="644"/>
      <c r="AG130" s="647"/>
      <c r="AH130" s="648"/>
      <c r="AI130" s="644"/>
      <c r="AJ130" s="647"/>
      <c r="AK130" s="645"/>
      <c r="AL130" s="646"/>
      <c r="AM130" s="647"/>
      <c r="AN130" s="645"/>
      <c r="AO130" s="646"/>
      <c r="AP130" s="647"/>
      <c r="AQ130" s="648"/>
      <c r="AR130" s="644">
        <v>1</v>
      </c>
      <c r="AS130" s="647"/>
      <c r="AT130" s="648"/>
      <c r="AU130" s="644">
        <v>1</v>
      </c>
      <c r="AV130" s="647"/>
      <c r="AW130" s="645"/>
      <c r="AX130" s="646"/>
      <c r="AY130" s="647"/>
      <c r="AZ130" s="645"/>
      <c r="BA130" s="646"/>
      <c r="BB130" s="647"/>
      <c r="BC130" s="648"/>
      <c r="BD130" s="644"/>
      <c r="BE130" s="645"/>
      <c r="BF130" s="444"/>
      <c r="BG130" s="442"/>
      <c r="BH130" s="442"/>
      <c r="BI130" s="443"/>
      <c r="BJ130" s="55"/>
    </row>
    <row r="131" spans="1:256" ht="30" customHeight="1" x14ac:dyDescent="0.25">
      <c r="A131" s="421" t="s">
        <v>21</v>
      </c>
      <c r="B131" s="422"/>
      <c r="C131" s="422"/>
      <c r="D131" s="422"/>
      <c r="E131" s="422"/>
      <c r="F131" s="422"/>
      <c r="G131" s="422"/>
      <c r="H131" s="422"/>
      <c r="I131" s="422"/>
      <c r="J131" s="422"/>
      <c r="K131" s="422"/>
      <c r="L131" s="422"/>
      <c r="M131" s="422"/>
      <c r="N131" s="422"/>
      <c r="O131" s="422"/>
      <c r="P131" s="422"/>
      <c r="Q131" s="422"/>
      <c r="R131" s="422"/>
      <c r="S131" s="423"/>
      <c r="T131" s="644">
        <f>SUM(AF131:BC131)</f>
        <v>31</v>
      </c>
      <c r="U131" s="647"/>
      <c r="V131" s="647"/>
      <c r="W131" s="645"/>
      <c r="X131" s="646"/>
      <c r="Y131" s="647"/>
      <c r="Z131" s="647"/>
      <c r="AA131" s="647"/>
      <c r="AB131" s="647"/>
      <c r="AC131" s="647"/>
      <c r="AD131" s="647"/>
      <c r="AE131" s="648"/>
      <c r="AF131" s="644">
        <v>5</v>
      </c>
      <c r="AG131" s="647"/>
      <c r="AH131" s="648"/>
      <c r="AI131" s="644">
        <v>4</v>
      </c>
      <c r="AJ131" s="647"/>
      <c r="AK131" s="645"/>
      <c r="AL131" s="646">
        <v>5</v>
      </c>
      <c r="AM131" s="647"/>
      <c r="AN131" s="645"/>
      <c r="AO131" s="646">
        <v>4</v>
      </c>
      <c r="AP131" s="647"/>
      <c r="AQ131" s="648"/>
      <c r="AR131" s="644">
        <v>4</v>
      </c>
      <c r="AS131" s="647"/>
      <c r="AT131" s="648"/>
      <c r="AU131" s="644">
        <v>5</v>
      </c>
      <c r="AV131" s="647"/>
      <c r="AW131" s="645"/>
      <c r="AX131" s="646">
        <v>4</v>
      </c>
      <c r="AY131" s="647"/>
      <c r="AZ131" s="645"/>
      <c r="BA131" s="646"/>
      <c r="BB131" s="647"/>
      <c r="BC131" s="648"/>
      <c r="BD131" s="644"/>
      <c r="BE131" s="645"/>
      <c r="BF131" s="444"/>
      <c r="BG131" s="442"/>
      <c r="BH131" s="442"/>
      <c r="BI131" s="443"/>
      <c r="BJ131" s="55"/>
    </row>
    <row r="132" spans="1:256" ht="30" customHeight="1" thickBot="1" x14ac:dyDescent="0.3">
      <c r="A132" s="415" t="s">
        <v>22</v>
      </c>
      <c r="B132" s="416"/>
      <c r="C132" s="416"/>
      <c r="D132" s="416"/>
      <c r="E132" s="416"/>
      <c r="F132" s="416"/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7"/>
      <c r="T132" s="689">
        <f>SUM(AF132:BC132)</f>
        <v>22</v>
      </c>
      <c r="U132" s="633"/>
      <c r="V132" s="633"/>
      <c r="W132" s="634"/>
      <c r="X132" s="690"/>
      <c r="Y132" s="633"/>
      <c r="Z132" s="633"/>
      <c r="AA132" s="633"/>
      <c r="AB132" s="633"/>
      <c r="AC132" s="633"/>
      <c r="AD132" s="633"/>
      <c r="AE132" s="692"/>
      <c r="AF132" s="689">
        <v>4</v>
      </c>
      <c r="AG132" s="633"/>
      <c r="AH132" s="692"/>
      <c r="AI132" s="689">
        <v>4</v>
      </c>
      <c r="AJ132" s="633"/>
      <c r="AK132" s="634"/>
      <c r="AL132" s="690">
        <v>3</v>
      </c>
      <c r="AM132" s="633"/>
      <c r="AN132" s="634"/>
      <c r="AO132" s="690">
        <v>6</v>
      </c>
      <c r="AP132" s="633"/>
      <c r="AQ132" s="692"/>
      <c r="AR132" s="689">
        <v>3</v>
      </c>
      <c r="AS132" s="633"/>
      <c r="AT132" s="692"/>
      <c r="AU132" s="689">
        <v>1</v>
      </c>
      <c r="AV132" s="633"/>
      <c r="AW132" s="634"/>
      <c r="AX132" s="690">
        <v>1</v>
      </c>
      <c r="AY132" s="633"/>
      <c r="AZ132" s="634"/>
      <c r="BA132" s="690"/>
      <c r="BB132" s="633"/>
      <c r="BC132" s="692"/>
      <c r="BD132" s="689"/>
      <c r="BE132" s="634"/>
      <c r="BF132" s="576"/>
      <c r="BG132" s="589"/>
      <c r="BH132" s="589"/>
      <c r="BI132" s="605"/>
      <c r="BJ132" s="55"/>
    </row>
    <row r="133" spans="1:256" ht="30" customHeight="1" thickBot="1" x14ac:dyDescent="0.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8"/>
      <c r="S133" s="8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6"/>
      <c r="BG133" s="6"/>
      <c r="BH133" s="6"/>
      <c r="BI133" s="6"/>
      <c r="BJ133" s="55"/>
    </row>
    <row r="134" spans="1:256" ht="65.25" customHeight="1" thickBot="1" x14ac:dyDescent="0.3">
      <c r="A134" s="426" t="s">
        <v>71</v>
      </c>
      <c r="B134" s="427"/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8"/>
      <c r="Q134" s="426" t="s">
        <v>103</v>
      </c>
      <c r="R134" s="427"/>
      <c r="S134" s="427"/>
      <c r="T134" s="427"/>
      <c r="U134" s="427"/>
      <c r="V134" s="427"/>
      <c r="W134" s="427"/>
      <c r="X134" s="427"/>
      <c r="Y134" s="427"/>
      <c r="Z134" s="427"/>
      <c r="AA134" s="427"/>
      <c r="AB134" s="427"/>
      <c r="AC134" s="427"/>
      <c r="AD134" s="427"/>
      <c r="AE134" s="428"/>
      <c r="AF134" s="424" t="s">
        <v>70</v>
      </c>
      <c r="AG134" s="425"/>
      <c r="AH134" s="425"/>
      <c r="AI134" s="425"/>
      <c r="AJ134" s="425"/>
      <c r="AK134" s="425"/>
      <c r="AL134" s="425"/>
      <c r="AM134" s="425"/>
      <c r="AN134" s="425"/>
      <c r="AO134" s="425"/>
      <c r="AP134" s="425"/>
      <c r="AQ134" s="425"/>
      <c r="AR134" s="425"/>
      <c r="AS134" s="425"/>
      <c r="AT134" s="429"/>
      <c r="AU134" s="425" t="s">
        <v>69</v>
      </c>
      <c r="AV134" s="425"/>
      <c r="AW134" s="425"/>
      <c r="AX134" s="425"/>
      <c r="AY134" s="425"/>
      <c r="AZ134" s="425"/>
      <c r="BA134" s="425"/>
      <c r="BB134" s="425"/>
      <c r="BC134" s="425"/>
      <c r="BD134" s="425"/>
      <c r="BE134" s="425"/>
      <c r="BF134" s="425"/>
      <c r="BG134" s="425"/>
      <c r="BH134" s="425"/>
      <c r="BI134" s="429"/>
      <c r="BJ134" s="55"/>
    </row>
    <row r="135" spans="1:256" ht="64.5" customHeight="1" thickBot="1" x14ac:dyDescent="0.3">
      <c r="A135" s="403" t="s">
        <v>30</v>
      </c>
      <c r="B135" s="404"/>
      <c r="C135" s="404"/>
      <c r="D135" s="404"/>
      <c r="E135" s="404"/>
      <c r="F135" s="404"/>
      <c r="G135" s="405"/>
      <c r="H135" s="691" t="s">
        <v>29</v>
      </c>
      <c r="I135" s="691"/>
      <c r="J135" s="691"/>
      <c r="K135" s="691" t="s">
        <v>31</v>
      </c>
      <c r="L135" s="691"/>
      <c r="M135" s="691"/>
      <c r="N135" s="792" t="s">
        <v>104</v>
      </c>
      <c r="O135" s="691"/>
      <c r="P135" s="793"/>
      <c r="Q135" s="685" t="s">
        <v>30</v>
      </c>
      <c r="R135" s="686"/>
      <c r="S135" s="686"/>
      <c r="T135" s="686"/>
      <c r="U135" s="686"/>
      <c r="V135" s="687"/>
      <c r="W135" s="688" t="s">
        <v>29</v>
      </c>
      <c r="X135" s="688"/>
      <c r="Y135" s="688"/>
      <c r="Z135" s="688" t="s">
        <v>31</v>
      </c>
      <c r="AA135" s="688"/>
      <c r="AB135" s="688"/>
      <c r="AC135" s="865" t="s">
        <v>104</v>
      </c>
      <c r="AD135" s="688"/>
      <c r="AE135" s="721"/>
      <c r="AF135" s="403" t="s">
        <v>29</v>
      </c>
      <c r="AG135" s="404"/>
      <c r="AH135" s="404"/>
      <c r="AI135" s="404"/>
      <c r="AJ135" s="405"/>
      <c r="AK135" s="860" t="s">
        <v>31</v>
      </c>
      <c r="AL135" s="404"/>
      <c r="AM135" s="404"/>
      <c r="AN135" s="404"/>
      <c r="AO135" s="405"/>
      <c r="AP135" s="893" t="s">
        <v>104</v>
      </c>
      <c r="AQ135" s="404"/>
      <c r="AR135" s="404"/>
      <c r="AS135" s="404"/>
      <c r="AT135" s="894"/>
      <c r="AU135" s="794" t="s">
        <v>398</v>
      </c>
      <c r="AV135" s="795"/>
      <c r="AW135" s="795"/>
      <c r="AX135" s="795"/>
      <c r="AY135" s="795"/>
      <c r="AZ135" s="795"/>
      <c r="BA135" s="795"/>
      <c r="BB135" s="795"/>
      <c r="BC135" s="795"/>
      <c r="BD135" s="795"/>
      <c r="BE135" s="795"/>
      <c r="BF135" s="795"/>
      <c r="BG135" s="795"/>
      <c r="BH135" s="795"/>
      <c r="BI135" s="796"/>
      <c r="BJ135" s="55"/>
    </row>
    <row r="136" spans="1:256" ht="42" customHeight="1" x14ac:dyDescent="0.25">
      <c r="A136" s="474" t="s">
        <v>342</v>
      </c>
      <c r="B136" s="475"/>
      <c r="C136" s="475"/>
      <c r="D136" s="475"/>
      <c r="E136" s="475"/>
      <c r="F136" s="475"/>
      <c r="G136" s="476"/>
      <c r="H136" s="480">
        <v>2</v>
      </c>
      <c r="I136" s="475"/>
      <c r="J136" s="476"/>
      <c r="K136" s="480">
        <v>2</v>
      </c>
      <c r="L136" s="475"/>
      <c r="M136" s="476"/>
      <c r="N136" s="482">
        <f>K136*1.5</f>
        <v>3</v>
      </c>
      <c r="O136" s="483"/>
      <c r="P136" s="484"/>
      <c r="Q136" s="866" t="s">
        <v>182</v>
      </c>
      <c r="R136" s="866"/>
      <c r="S136" s="866"/>
      <c r="T136" s="866"/>
      <c r="U136" s="866"/>
      <c r="V136" s="867"/>
      <c r="W136" s="861">
        <v>6</v>
      </c>
      <c r="X136" s="862"/>
      <c r="Y136" s="624"/>
      <c r="Z136" s="861">
        <v>4</v>
      </c>
      <c r="AA136" s="862"/>
      <c r="AB136" s="624"/>
      <c r="AC136" s="680">
        <f>Z136*1.5</f>
        <v>6</v>
      </c>
      <c r="AD136" s="681"/>
      <c r="AE136" s="682"/>
      <c r="AF136" s="788">
        <v>8</v>
      </c>
      <c r="AG136" s="678"/>
      <c r="AH136" s="678"/>
      <c r="AI136" s="678"/>
      <c r="AJ136" s="679"/>
      <c r="AK136" s="677">
        <v>12</v>
      </c>
      <c r="AL136" s="678"/>
      <c r="AM136" s="678"/>
      <c r="AN136" s="678"/>
      <c r="AO136" s="679"/>
      <c r="AP136" s="855">
        <f>AK136*1.5</f>
        <v>18</v>
      </c>
      <c r="AQ136" s="856"/>
      <c r="AR136" s="856"/>
      <c r="AS136" s="856"/>
      <c r="AT136" s="857"/>
      <c r="AU136" s="797"/>
      <c r="AV136" s="798"/>
      <c r="AW136" s="798"/>
      <c r="AX136" s="798"/>
      <c r="AY136" s="798"/>
      <c r="AZ136" s="798"/>
      <c r="BA136" s="798"/>
      <c r="BB136" s="798"/>
      <c r="BC136" s="798"/>
      <c r="BD136" s="798"/>
      <c r="BE136" s="798"/>
      <c r="BF136" s="798"/>
      <c r="BG136" s="798"/>
      <c r="BH136" s="798"/>
      <c r="BI136" s="799"/>
      <c r="BJ136" s="55"/>
    </row>
    <row r="137" spans="1:256" ht="49.5" customHeight="1" thickBot="1" x14ac:dyDescent="0.3">
      <c r="A137" s="477"/>
      <c r="B137" s="478"/>
      <c r="C137" s="478"/>
      <c r="D137" s="478"/>
      <c r="E137" s="478"/>
      <c r="F137" s="478"/>
      <c r="G137" s="479"/>
      <c r="H137" s="481"/>
      <c r="I137" s="478"/>
      <c r="J137" s="479"/>
      <c r="K137" s="481"/>
      <c r="L137" s="478"/>
      <c r="M137" s="479"/>
      <c r="N137" s="485"/>
      <c r="O137" s="486"/>
      <c r="P137" s="487"/>
      <c r="Q137" s="683" t="s">
        <v>183</v>
      </c>
      <c r="R137" s="683"/>
      <c r="S137" s="683"/>
      <c r="T137" s="683"/>
      <c r="U137" s="683"/>
      <c r="V137" s="684"/>
      <c r="W137" s="577">
        <v>8</v>
      </c>
      <c r="X137" s="462"/>
      <c r="Y137" s="576"/>
      <c r="Z137" s="577">
        <v>6</v>
      </c>
      <c r="AA137" s="462"/>
      <c r="AB137" s="576"/>
      <c r="AC137" s="485">
        <v>9</v>
      </c>
      <c r="AD137" s="486"/>
      <c r="AE137" s="487"/>
      <c r="AF137" s="477"/>
      <c r="AG137" s="478"/>
      <c r="AH137" s="478"/>
      <c r="AI137" s="478"/>
      <c r="AJ137" s="479"/>
      <c r="AK137" s="481"/>
      <c r="AL137" s="478"/>
      <c r="AM137" s="478"/>
      <c r="AN137" s="478"/>
      <c r="AO137" s="479"/>
      <c r="AP137" s="485"/>
      <c r="AQ137" s="486"/>
      <c r="AR137" s="486"/>
      <c r="AS137" s="486"/>
      <c r="AT137" s="487"/>
      <c r="AU137" s="800"/>
      <c r="AV137" s="801"/>
      <c r="AW137" s="801"/>
      <c r="AX137" s="801"/>
      <c r="AY137" s="801"/>
      <c r="AZ137" s="801"/>
      <c r="BA137" s="801"/>
      <c r="BB137" s="801"/>
      <c r="BC137" s="801"/>
      <c r="BD137" s="801"/>
      <c r="BE137" s="801"/>
      <c r="BF137" s="801"/>
      <c r="BG137" s="801"/>
      <c r="BH137" s="801"/>
      <c r="BI137" s="802"/>
      <c r="BJ137" s="55"/>
    </row>
    <row r="138" spans="1:256" ht="12.75" customHeight="1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10"/>
      <c r="BG138" s="10"/>
      <c r="BH138" s="10"/>
      <c r="BI138" s="10"/>
      <c r="BJ138" s="55"/>
    </row>
    <row r="139" spans="1:256" s="72" customFormat="1" ht="30" customHeight="1" x14ac:dyDescent="0.6">
      <c r="A139" s="224"/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192" t="s">
        <v>118</v>
      </c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5"/>
      <c r="BG139" s="225"/>
      <c r="BH139" s="225"/>
      <c r="BI139" s="225"/>
      <c r="BJ139" s="226">
        <f>SUM(X139:AE139)</f>
        <v>0</v>
      </c>
      <c r="BP139" s="227"/>
      <c r="BQ139" s="227"/>
      <c r="BR139" s="227"/>
    </row>
    <row r="140" spans="1:256" s="141" customFormat="1" ht="24" customHeight="1" thickBot="1" x14ac:dyDescent="0.3">
      <c r="A140" s="137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40"/>
      <c r="BG140" s="140"/>
      <c r="BH140" s="140"/>
      <c r="BI140" s="140"/>
      <c r="BO140" s="142"/>
      <c r="BP140" s="142"/>
      <c r="BQ140" s="142"/>
    </row>
    <row r="141" spans="1:256" s="31" customFormat="1" ht="120.75" customHeight="1" thickBot="1" x14ac:dyDescent="0.5">
      <c r="A141" s="424" t="s">
        <v>108</v>
      </c>
      <c r="B141" s="425"/>
      <c r="C141" s="425"/>
      <c r="D141" s="429"/>
      <c r="E141" s="427" t="s">
        <v>109</v>
      </c>
      <c r="F141" s="427"/>
      <c r="G141" s="427"/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  <c r="S141" s="427"/>
      <c r="T141" s="427"/>
      <c r="U141" s="427"/>
      <c r="V141" s="427"/>
      <c r="W141" s="427"/>
      <c r="X141" s="427"/>
      <c r="Y141" s="427"/>
      <c r="Z141" s="427"/>
      <c r="AA141" s="427"/>
      <c r="AB141" s="427"/>
      <c r="AC141" s="427"/>
      <c r="AD141" s="427"/>
      <c r="AE141" s="427"/>
      <c r="AF141" s="427"/>
      <c r="AG141" s="427"/>
      <c r="AH141" s="427"/>
      <c r="AI141" s="427"/>
      <c r="AJ141" s="427"/>
      <c r="AK141" s="427"/>
      <c r="AL141" s="427"/>
      <c r="AM141" s="427"/>
      <c r="AN141" s="427"/>
      <c r="AO141" s="427"/>
      <c r="AP141" s="427"/>
      <c r="AQ141" s="427"/>
      <c r="AR141" s="427"/>
      <c r="AS141" s="427"/>
      <c r="AT141" s="427"/>
      <c r="AU141" s="427"/>
      <c r="AV141" s="427"/>
      <c r="AW141" s="427"/>
      <c r="AX141" s="427"/>
      <c r="AY141" s="427"/>
      <c r="AZ141" s="427"/>
      <c r="BA141" s="427"/>
      <c r="BB141" s="427"/>
      <c r="BC141" s="427"/>
      <c r="BD141" s="427"/>
      <c r="BE141" s="428"/>
      <c r="BF141" s="424" t="s">
        <v>145</v>
      </c>
      <c r="BG141" s="425"/>
      <c r="BH141" s="425"/>
      <c r="BI141" s="429"/>
      <c r="BJ141" s="62"/>
      <c r="BP141" s="32"/>
      <c r="BQ141" s="32"/>
      <c r="BR141" s="32"/>
    </row>
    <row r="142" spans="1:256" s="141" customFormat="1" ht="61.5" customHeight="1" x14ac:dyDescent="0.25">
      <c r="A142" s="436" t="s">
        <v>119</v>
      </c>
      <c r="B142" s="437"/>
      <c r="C142" s="437"/>
      <c r="D142" s="438"/>
      <c r="E142" s="881" t="s">
        <v>317</v>
      </c>
      <c r="F142" s="882"/>
      <c r="G142" s="882"/>
      <c r="H142" s="882"/>
      <c r="I142" s="882"/>
      <c r="J142" s="882"/>
      <c r="K142" s="882"/>
      <c r="L142" s="882"/>
      <c r="M142" s="882"/>
      <c r="N142" s="882"/>
      <c r="O142" s="882"/>
      <c r="P142" s="882"/>
      <c r="Q142" s="882"/>
      <c r="R142" s="882"/>
      <c r="S142" s="882"/>
      <c r="T142" s="882"/>
      <c r="U142" s="882"/>
      <c r="V142" s="882"/>
      <c r="W142" s="882"/>
      <c r="X142" s="882"/>
      <c r="Y142" s="882"/>
      <c r="Z142" s="882"/>
      <c r="AA142" s="882"/>
      <c r="AB142" s="882"/>
      <c r="AC142" s="882"/>
      <c r="AD142" s="882"/>
      <c r="AE142" s="882"/>
      <c r="AF142" s="882"/>
      <c r="AG142" s="882"/>
      <c r="AH142" s="882"/>
      <c r="AI142" s="882"/>
      <c r="AJ142" s="882"/>
      <c r="AK142" s="882"/>
      <c r="AL142" s="882"/>
      <c r="AM142" s="882"/>
      <c r="AN142" s="882"/>
      <c r="AO142" s="882"/>
      <c r="AP142" s="882"/>
      <c r="AQ142" s="882"/>
      <c r="AR142" s="882"/>
      <c r="AS142" s="882"/>
      <c r="AT142" s="882"/>
      <c r="AU142" s="882"/>
      <c r="AV142" s="882"/>
      <c r="AW142" s="882"/>
      <c r="AX142" s="882"/>
      <c r="AY142" s="882"/>
      <c r="AZ142" s="882"/>
      <c r="BA142" s="882"/>
      <c r="BB142" s="882"/>
      <c r="BC142" s="882"/>
      <c r="BD142" s="882"/>
      <c r="BE142" s="883"/>
      <c r="BF142" s="852" t="s">
        <v>452</v>
      </c>
      <c r="BG142" s="747"/>
      <c r="BH142" s="747"/>
      <c r="BI142" s="748"/>
      <c r="BO142" s="142"/>
      <c r="BP142" s="142"/>
      <c r="BQ142" s="142"/>
    </row>
    <row r="143" spans="1:256" s="141" customFormat="1" ht="43.5" customHeight="1" x14ac:dyDescent="0.25">
      <c r="A143" s="430" t="s">
        <v>120</v>
      </c>
      <c r="B143" s="431"/>
      <c r="C143" s="431"/>
      <c r="D143" s="432"/>
      <c r="E143" s="455" t="s">
        <v>316</v>
      </c>
      <c r="F143" s="456"/>
      <c r="G143" s="456"/>
      <c r="H143" s="456"/>
      <c r="I143" s="456"/>
      <c r="J143" s="456"/>
      <c r="K143" s="456"/>
      <c r="L143" s="456"/>
      <c r="M143" s="456"/>
      <c r="N143" s="456"/>
      <c r="O143" s="456"/>
      <c r="P143" s="456"/>
      <c r="Q143" s="456"/>
      <c r="R143" s="456"/>
      <c r="S143" s="456"/>
      <c r="T143" s="456"/>
      <c r="U143" s="456"/>
      <c r="V143" s="456"/>
      <c r="W143" s="456"/>
      <c r="X143" s="456"/>
      <c r="Y143" s="456"/>
      <c r="Z143" s="456"/>
      <c r="AA143" s="456"/>
      <c r="AB143" s="456"/>
      <c r="AC143" s="456"/>
      <c r="AD143" s="456"/>
      <c r="AE143" s="456"/>
      <c r="AF143" s="456"/>
      <c r="AG143" s="456"/>
      <c r="AH143" s="456"/>
      <c r="AI143" s="456"/>
      <c r="AJ143" s="456"/>
      <c r="AK143" s="456"/>
      <c r="AL143" s="456"/>
      <c r="AM143" s="456"/>
      <c r="AN143" s="456"/>
      <c r="AO143" s="456"/>
      <c r="AP143" s="456"/>
      <c r="AQ143" s="456"/>
      <c r="AR143" s="456"/>
      <c r="AS143" s="456"/>
      <c r="AT143" s="456"/>
      <c r="AU143" s="456"/>
      <c r="AV143" s="456"/>
      <c r="AW143" s="456"/>
      <c r="AX143" s="456"/>
      <c r="AY143" s="456"/>
      <c r="AZ143" s="456"/>
      <c r="BA143" s="456"/>
      <c r="BB143" s="456"/>
      <c r="BC143" s="456"/>
      <c r="BD143" s="456"/>
      <c r="BE143" s="457"/>
      <c r="BF143" s="740" t="s">
        <v>171</v>
      </c>
      <c r="BG143" s="536"/>
      <c r="BH143" s="536"/>
      <c r="BI143" s="537"/>
      <c r="BO143" s="142"/>
      <c r="BP143" s="142"/>
      <c r="BQ143" s="142"/>
    </row>
    <row r="144" spans="1:256" s="141" customFormat="1" ht="49.5" customHeight="1" x14ac:dyDescent="0.25">
      <c r="A144" s="433" t="s">
        <v>127</v>
      </c>
      <c r="B144" s="434"/>
      <c r="C144" s="434"/>
      <c r="D144" s="435"/>
      <c r="E144" s="884" t="s">
        <v>315</v>
      </c>
      <c r="F144" s="885"/>
      <c r="G144" s="885"/>
      <c r="H144" s="885"/>
      <c r="I144" s="885"/>
      <c r="J144" s="885"/>
      <c r="K144" s="885"/>
      <c r="L144" s="885"/>
      <c r="M144" s="885"/>
      <c r="N144" s="885"/>
      <c r="O144" s="885"/>
      <c r="P144" s="885"/>
      <c r="Q144" s="885"/>
      <c r="R144" s="885"/>
      <c r="S144" s="885"/>
      <c r="T144" s="885"/>
      <c r="U144" s="885"/>
      <c r="V144" s="885"/>
      <c r="W144" s="885"/>
      <c r="X144" s="885"/>
      <c r="Y144" s="885"/>
      <c r="Z144" s="885"/>
      <c r="AA144" s="885"/>
      <c r="AB144" s="885"/>
      <c r="AC144" s="885"/>
      <c r="AD144" s="885"/>
      <c r="AE144" s="885"/>
      <c r="AF144" s="885"/>
      <c r="AG144" s="885"/>
      <c r="AH144" s="885"/>
      <c r="AI144" s="885"/>
      <c r="AJ144" s="885"/>
      <c r="AK144" s="885"/>
      <c r="AL144" s="885"/>
      <c r="AM144" s="885"/>
      <c r="AN144" s="885"/>
      <c r="AO144" s="885"/>
      <c r="AP144" s="885"/>
      <c r="AQ144" s="885"/>
      <c r="AR144" s="885"/>
      <c r="AS144" s="885"/>
      <c r="AT144" s="885"/>
      <c r="AU144" s="885"/>
      <c r="AV144" s="885"/>
      <c r="AW144" s="885"/>
      <c r="AX144" s="885"/>
      <c r="AY144" s="885"/>
      <c r="AZ144" s="885"/>
      <c r="BA144" s="885"/>
      <c r="BB144" s="885"/>
      <c r="BC144" s="885"/>
      <c r="BD144" s="885"/>
      <c r="BE144" s="886"/>
      <c r="BF144" s="790" t="s">
        <v>385</v>
      </c>
      <c r="BG144" s="878"/>
      <c r="BH144" s="878"/>
      <c r="BI144" s="879"/>
    </row>
    <row r="145" spans="1:65" s="162" customFormat="1" ht="107.25" customHeight="1" x14ac:dyDescent="0.25">
      <c r="A145" s="430" t="s">
        <v>128</v>
      </c>
      <c r="B145" s="431"/>
      <c r="C145" s="431"/>
      <c r="D145" s="432"/>
      <c r="E145" s="455" t="s">
        <v>313</v>
      </c>
      <c r="F145" s="456"/>
      <c r="G145" s="456"/>
      <c r="H145" s="456"/>
      <c r="I145" s="456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  <c r="U145" s="456"/>
      <c r="V145" s="456"/>
      <c r="W145" s="456"/>
      <c r="X145" s="456"/>
      <c r="Y145" s="456"/>
      <c r="Z145" s="456"/>
      <c r="AA145" s="456"/>
      <c r="AB145" s="456"/>
      <c r="AC145" s="456"/>
      <c r="AD145" s="456"/>
      <c r="AE145" s="456"/>
      <c r="AF145" s="456"/>
      <c r="AG145" s="456"/>
      <c r="AH145" s="456"/>
      <c r="AI145" s="456"/>
      <c r="AJ145" s="456"/>
      <c r="AK145" s="456"/>
      <c r="AL145" s="456"/>
      <c r="AM145" s="456"/>
      <c r="AN145" s="456"/>
      <c r="AO145" s="456"/>
      <c r="AP145" s="456"/>
      <c r="AQ145" s="456"/>
      <c r="AR145" s="456"/>
      <c r="AS145" s="456"/>
      <c r="AT145" s="456"/>
      <c r="AU145" s="456"/>
      <c r="AV145" s="456"/>
      <c r="AW145" s="456"/>
      <c r="AX145" s="456"/>
      <c r="AY145" s="456"/>
      <c r="AZ145" s="456"/>
      <c r="BA145" s="456"/>
      <c r="BB145" s="456"/>
      <c r="BC145" s="456"/>
      <c r="BD145" s="456"/>
      <c r="BE145" s="457"/>
      <c r="BF145" s="790" t="s">
        <v>419</v>
      </c>
      <c r="BG145" s="697"/>
      <c r="BH145" s="697"/>
      <c r="BI145" s="698"/>
    </row>
    <row r="146" spans="1:65" s="141" customFormat="1" ht="53.25" customHeight="1" x14ac:dyDescent="0.25">
      <c r="A146" s="433" t="s">
        <v>135</v>
      </c>
      <c r="B146" s="434"/>
      <c r="C146" s="434"/>
      <c r="D146" s="435"/>
      <c r="E146" s="884" t="s">
        <v>318</v>
      </c>
      <c r="F146" s="885"/>
      <c r="G146" s="885"/>
      <c r="H146" s="885"/>
      <c r="I146" s="885"/>
      <c r="J146" s="885"/>
      <c r="K146" s="885"/>
      <c r="L146" s="885"/>
      <c r="M146" s="885"/>
      <c r="N146" s="885"/>
      <c r="O146" s="885"/>
      <c r="P146" s="885"/>
      <c r="Q146" s="885"/>
      <c r="R146" s="885"/>
      <c r="S146" s="885"/>
      <c r="T146" s="885"/>
      <c r="U146" s="885"/>
      <c r="V146" s="885"/>
      <c r="W146" s="885"/>
      <c r="X146" s="885"/>
      <c r="Y146" s="885"/>
      <c r="Z146" s="885"/>
      <c r="AA146" s="885"/>
      <c r="AB146" s="885"/>
      <c r="AC146" s="885"/>
      <c r="AD146" s="885"/>
      <c r="AE146" s="885"/>
      <c r="AF146" s="885"/>
      <c r="AG146" s="885"/>
      <c r="AH146" s="885"/>
      <c r="AI146" s="885"/>
      <c r="AJ146" s="885"/>
      <c r="AK146" s="885"/>
      <c r="AL146" s="885"/>
      <c r="AM146" s="885"/>
      <c r="AN146" s="885"/>
      <c r="AO146" s="885"/>
      <c r="AP146" s="885"/>
      <c r="AQ146" s="885"/>
      <c r="AR146" s="885"/>
      <c r="AS146" s="885"/>
      <c r="AT146" s="885"/>
      <c r="AU146" s="885"/>
      <c r="AV146" s="885"/>
      <c r="AW146" s="885"/>
      <c r="AX146" s="885"/>
      <c r="AY146" s="885"/>
      <c r="AZ146" s="885"/>
      <c r="BA146" s="885"/>
      <c r="BB146" s="885"/>
      <c r="BC146" s="885"/>
      <c r="BD146" s="885"/>
      <c r="BE146" s="886"/>
      <c r="BF146" s="790" t="s">
        <v>452</v>
      </c>
      <c r="BG146" s="697"/>
      <c r="BH146" s="697"/>
      <c r="BI146" s="698"/>
    </row>
    <row r="147" spans="1:65" s="162" customFormat="1" ht="52.5" customHeight="1" x14ac:dyDescent="0.25">
      <c r="A147" s="430" t="s">
        <v>136</v>
      </c>
      <c r="B147" s="431"/>
      <c r="C147" s="431"/>
      <c r="D147" s="432"/>
      <c r="E147" s="455" t="s">
        <v>320</v>
      </c>
      <c r="F147" s="456"/>
      <c r="G147" s="456"/>
      <c r="H147" s="456"/>
      <c r="I147" s="456"/>
      <c r="J147" s="456"/>
      <c r="K147" s="456"/>
      <c r="L147" s="456"/>
      <c r="M147" s="456"/>
      <c r="N147" s="456"/>
      <c r="O147" s="456"/>
      <c r="P147" s="456"/>
      <c r="Q147" s="456"/>
      <c r="R147" s="456"/>
      <c r="S147" s="456"/>
      <c r="T147" s="456"/>
      <c r="U147" s="456"/>
      <c r="V147" s="456"/>
      <c r="W147" s="456"/>
      <c r="X147" s="456"/>
      <c r="Y147" s="456"/>
      <c r="Z147" s="456"/>
      <c r="AA147" s="456"/>
      <c r="AB147" s="456"/>
      <c r="AC147" s="456"/>
      <c r="AD147" s="456"/>
      <c r="AE147" s="456"/>
      <c r="AF147" s="456"/>
      <c r="AG147" s="456"/>
      <c r="AH147" s="456"/>
      <c r="AI147" s="456"/>
      <c r="AJ147" s="456"/>
      <c r="AK147" s="456"/>
      <c r="AL147" s="456"/>
      <c r="AM147" s="456"/>
      <c r="AN147" s="456"/>
      <c r="AO147" s="456"/>
      <c r="AP147" s="456"/>
      <c r="AQ147" s="456"/>
      <c r="AR147" s="456"/>
      <c r="AS147" s="456"/>
      <c r="AT147" s="456"/>
      <c r="AU147" s="456"/>
      <c r="AV147" s="456"/>
      <c r="AW147" s="456"/>
      <c r="AX147" s="456"/>
      <c r="AY147" s="456"/>
      <c r="AZ147" s="456"/>
      <c r="BA147" s="456"/>
      <c r="BB147" s="456"/>
      <c r="BC147" s="456"/>
      <c r="BD147" s="456"/>
      <c r="BE147" s="457"/>
      <c r="BF147" s="439" t="s">
        <v>452</v>
      </c>
      <c r="BG147" s="536"/>
      <c r="BH147" s="536"/>
      <c r="BI147" s="537"/>
    </row>
    <row r="148" spans="1:65" s="141" customFormat="1" ht="45" customHeight="1" x14ac:dyDescent="0.25">
      <c r="A148" s="430" t="s">
        <v>253</v>
      </c>
      <c r="B148" s="431"/>
      <c r="C148" s="431"/>
      <c r="D148" s="432"/>
      <c r="E148" s="871" t="s">
        <v>381</v>
      </c>
      <c r="F148" s="872"/>
      <c r="G148" s="872"/>
      <c r="H148" s="872"/>
      <c r="I148" s="872"/>
      <c r="J148" s="872"/>
      <c r="K148" s="872"/>
      <c r="L148" s="872"/>
      <c r="M148" s="872"/>
      <c r="N148" s="872"/>
      <c r="O148" s="872"/>
      <c r="P148" s="872"/>
      <c r="Q148" s="872"/>
      <c r="R148" s="872"/>
      <c r="S148" s="872"/>
      <c r="T148" s="872"/>
      <c r="U148" s="872"/>
      <c r="V148" s="872"/>
      <c r="W148" s="872"/>
      <c r="X148" s="872"/>
      <c r="Y148" s="872"/>
      <c r="Z148" s="872"/>
      <c r="AA148" s="872"/>
      <c r="AB148" s="872"/>
      <c r="AC148" s="872"/>
      <c r="AD148" s="872"/>
      <c r="AE148" s="872"/>
      <c r="AF148" s="872"/>
      <c r="AG148" s="872"/>
      <c r="AH148" s="872"/>
      <c r="AI148" s="872"/>
      <c r="AJ148" s="872"/>
      <c r="AK148" s="872"/>
      <c r="AL148" s="872"/>
      <c r="AM148" s="872"/>
      <c r="AN148" s="872"/>
      <c r="AO148" s="872"/>
      <c r="AP148" s="872"/>
      <c r="AQ148" s="872"/>
      <c r="AR148" s="872"/>
      <c r="AS148" s="872"/>
      <c r="AT148" s="872"/>
      <c r="AU148" s="872"/>
      <c r="AV148" s="872"/>
      <c r="AW148" s="872"/>
      <c r="AX148" s="872"/>
      <c r="AY148" s="872"/>
      <c r="AZ148" s="872"/>
      <c r="BA148" s="872"/>
      <c r="BB148" s="872"/>
      <c r="BC148" s="872"/>
      <c r="BD148" s="872"/>
      <c r="BE148" s="873"/>
      <c r="BF148" s="740" t="s">
        <v>350</v>
      </c>
      <c r="BG148" s="440"/>
      <c r="BH148" s="440"/>
      <c r="BI148" s="441"/>
    </row>
    <row r="149" spans="1:65" s="141" customFormat="1" ht="40.5" customHeight="1" x14ac:dyDescent="0.25">
      <c r="A149" s="433" t="s">
        <v>255</v>
      </c>
      <c r="B149" s="434"/>
      <c r="C149" s="434"/>
      <c r="D149" s="435"/>
      <c r="E149" s="874" t="s">
        <v>382</v>
      </c>
      <c r="F149" s="875"/>
      <c r="G149" s="875"/>
      <c r="H149" s="875"/>
      <c r="I149" s="875"/>
      <c r="J149" s="875"/>
      <c r="K149" s="875"/>
      <c r="L149" s="875"/>
      <c r="M149" s="875"/>
      <c r="N149" s="875"/>
      <c r="O149" s="875"/>
      <c r="P149" s="875"/>
      <c r="Q149" s="875"/>
      <c r="R149" s="875"/>
      <c r="S149" s="875"/>
      <c r="T149" s="875"/>
      <c r="U149" s="875"/>
      <c r="V149" s="875"/>
      <c r="W149" s="875"/>
      <c r="X149" s="875"/>
      <c r="Y149" s="875"/>
      <c r="Z149" s="875"/>
      <c r="AA149" s="875"/>
      <c r="AB149" s="875"/>
      <c r="AC149" s="875"/>
      <c r="AD149" s="875"/>
      <c r="AE149" s="875"/>
      <c r="AF149" s="875"/>
      <c r="AG149" s="875"/>
      <c r="AH149" s="875"/>
      <c r="AI149" s="875"/>
      <c r="AJ149" s="875"/>
      <c r="AK149" s="875"/>
      <c r="AL149" s="875"/>
      <c r="AM149" s="875"/>
      <c r="AN149" s="875"/>
      <c r="AO149" s="875"/>
      <c r="AP149" s="875"/>
      <c r="AQ149" s="875"/>
      <c r="AR149" s="875"/>
      <c r="AS149" s="875"/>
      <c r="AT149" s="875"/>
      <c r="AU149" s="875"/>
      <c r="AV149" s="875"/>
      <c r="AW149" s="875"/>
      <c r="AX149" s="875"/>
      <c r="AY149" s="875"/>
      <c r="AZ149" s="875"/>
      <c r="BA149" s="875"/>
      <c r="BB149" s="875"/>
      <c r="BC149" s="875"/>
      <c r="BD149" s="875"/>
      <c r="BE149" s="876"/>
      <c r="BF149" s="877" t="s">
        <v>146</v>
      </c>
      <c r="BG149" s="878"/>
      <c r="BH149" s="878"/>
      <c r="BI149" s="879"/>
    </row>
    <row r="150" spans="1:65" s="162" customFormat="1" ht="41.25" customHeight="1" x14ac:dyDescent="0.25">
      <c r="A150" s="430" t="s">
        <v>256</v>
      </c>
      <c r="B150" s="431"/>
      <c r="C150" s="431"/>
      <c r="D150" s="432"/>
      <c r="E150" s="455" t="s">
        <v>314</v>
      </c>
      <c r="F150" s="456"/>
      <c r="G150" s="456"/>
      <c r="H150" s="456"/>
      <c r="I150" s="456"/>
      <c r="J150" s="456"/>
      <c r="K150" s="456"/>
      <c r="L150" s="456"/>
      <c r="M150" s="456"/>
      <c r="N150" s="456"/>
      <c r="O150" s="456"/>
      <c r="P150" s="456"/>
      <c r="Q150" s="456"/>
      <c r="R150" s="456"/>
      <c r="S150" s="456"/>
      <c r="T150" s="456"/>
      <c r="U150" s="456"/>
      <c r="V150" s="456"/>
      <c r="W150" s="456"/>
      <c r="X150" s="456"/>
      <c r="Y150" s="456"/>
      <c r="Z150" s="456"/>
      <c r="AA150" s="456"/>
      <c r="AB150" s="456"/>
      <c r="AC150" s="456"/>
      <c r="AD150" s="456"/>
      <c r="AE150" s="456"/>
      <c r="AF150" s="456"/>
      <c r="AG150" s="456"/>
      <c r="AH150" s="456"/>
      <c r="AI150" s="456"/>
      <c r="AJ150" s="456"/>
      <c r="AK150" s="456"/>
      <c r="AL150" s="456"/>
      <c r="AM150" s="456"/>
      <c r="AN150" s="456"/>
      <c r="AO150" s="456"/>
      <c r="AP150" s="456"/>
      <c r="AQ150" s="456"/>
      <c r="AR150" s="456"/>
      <c r="AS150" s="456"/>
      <c r="AT150" s="456"/>
      <c r="AU150" s="456"/>
      <c r="AV150" s="456"/>
      <c r="AW150" s="456"/>
      <c r="AX150" s="456"/>
      <c r="AY150" s="456"/>
      <c r="AZ150" s="456"/>
      <c r="BA150" s="456"/>
      <c r="BB150" s="456"/>
      <c r="BC150" s="456"/>
      <c r="BD150" s="456"/>
      <c r="BE150" s="457"/>
      <c r="BF150" s="439" t="s">
        <v>392</v>
      </c>
      <c r="BG150" s="440"/>
      <c r="BH150" s="440"/>
      <c r="BI150" s="441"/>
    </row>
    <row r="151" spans="1:65" s="141" customFormat="1" ht="48" customHeight="1" x14ac:dyDescent="0.25">
      <c r="A151" s="430" t="s">
        <v>257</v>
      </c>
      <c r="B151" s="431"/>
      <c r="C151" s="431"/>
      <c r="D151" s="432"/>
      <c r="E151" s="880" t="s">
        <v>439</v>
      </c>
      <c r="F151" s="456"/>
      <c r="G151" s="456"/>
      <c r="H151" s="456"/>
      <c r="I151" s="456"/>
      <c r="J151" s="456"/>
      <c r="K151" s="456"/>
      <c r="L151" s="456"/>
      <c r="M151" s="456"/>
      <c r="N151" s="456"/>
      <c r="O151" s="456"/>
      <c r="P151" s="456"/>
      <c r="Q151" s="456"/>
      <c r="R151" s="456"/>
      <c r="S151" s="456"/>
      <c r="T151" s="456"/>
      <c r="U151" s="456"/>
      <c r="V151" s="456"/>
      <c r="W151" s="456"/>
      <c r="X151" s="456"/>
      <c r="Y151" s="456"/>
      <c r="Z151" s="456"/>
      <c r="AA151" s="456"/>
      <c r="AB151" s="456"/>
      <c r="AC151" s="456"/>
      <c r="AD151" s="456"/>
      <c r="AE151" s="456"/>
      <c r="AF151" s="456"/>
      <c r="AG151" s="456"/>
      <c r="AH151" s="456"/>
      <c r="AI151" s="456"/>
      <c r="AJ151" s="456"/>
      <c r="AK151" s="456"/>
      <c r="AL151" s="456"/>
      <c r="AM151" s="456"/>
      <c r="AN151" s="456"/>
      <c r="AO151" s="456"/>
      <c r="AP151" s="456"/>
      <c r="AQ151" s="456"/>
      <c r="AR151" s="456"/>
      <c r="AS151" s="456"/>
      <c r="AT151" s="456"/>
      <c r="AU151" s="456"/>
      <c r="AV151" s="456"/>
      <c r="AW151" s="456"/>
      <c r="AX151" s="456"/>
      <c r="AY151" s="456"/>
      <c r="AZ151" s="456"/>
      <c r="BA151" s="456"/>
      <c r="BB151" s="456"/>
      <c r="BC151" s="456"/>
      <c r="BD151" s="456"/>
      <c r="BE151" s="851"/>
      <c r="BF151" s="740" t="s">
        <v>187</v>
      </c>
      <c r="BG151" s="440"/>
      <c r="BH151" s="440"/>
      <c r="BI151" s="441"/>
    </row>
    <row r="152" spans="1:65" s="141" customFormat="1" ht="40.5" customHeight="1" x14ac:dyDescent="0.25">
      <c r="A152" s="430" t="s">
        <v>263</v>
      </c>
      <c r="B152" s="431"/>
      <c r="C152" s="431"/>
      <c r="D152" s="432"/>
      <c r="E152" s="871" t="s">
        <v>383</v>
      </c>
      <c r="F152" s="872"/>
      <c r="G152" s="872"/>
      <c r="H152" s="872"/>
      <c r="I152" s="872"/>
      <c r="J152" s="872"/>
      <c r="K152" s="872"/>
      <c r="L152" s="872"/>
      <c r="M152" s="872"/>
      <c r="N152" s="872"/>
      <c r="O152" s="872"/>
      <c r="P152" s="872"/>
      <c r="Q152" s="872"/>
      <c r="R152" s="872"/>
      <c r="S152" s="872"/>
      <c r="T152" s="872"/>
      <c r="U152" s="872"/>
      <c r="V152" s="872"/>
      <c r="W152" s="872"/>
      <c r="X152" s="872"/>
      <c r="Y152" s="872"/>
      <c r="Z152" s="872"/>
      <c r="AA152" s="872"/>
      <c r="AB152" s="872"/>
      <c r="AC152" s="872"/>
      <c r="AD152" s="872"/>
      <c r="AE152" s="872"/>
      <c r="AF152" s="872"/>
      <c r="AG152" s="872"/>
      <c r="AH152" s="872"/>
      <c r="AI152" s="872"/>
      <c r="AJ152" s="872"/>
      <c r="AK152" s="872"/>
      <c r="AL152" s="872"/>
      <c r="AM152" s="872"/>
      <c r="AN152" s="872"/>
      <c r="AO152" s="872"/>
      <c r="AP152" s="872"/>
      <c r="AQ152" s="872"/>
      <c r="AR152" s="872"/>
      <c r="AS152" s="872"/>
      <c r="AT152" s="872"/>
      <c r="AU152" s="872"/>
      <c r="AV152" s="872"/>
      <c r="AW152" s="872"/>
      <c r="AX152" s="872"/>
      <c r="AY152" s="872"/>
      <c r="AZ152" s="872"/>
      <c r="BA152" s="872"/>
      <c r="BB152" s="872"/>
      <c r="BC152" s="872"/>
      <c r="BD152" s="872"/>
      <c r="BE152" s="873"/>
      <c r="BF152" s="439" t="s">
        <v>114</v>
      </c>
      <c r="BG152" s="440"/>
      <c r="BH152" s="440"/>
      <c r="BI152" s="441"/>
    </row>
    <row r="153" spans="1:65" s="141" customFormat="1" ht="84.75" customHeight="1" x14ac:dyDescent="0.25">
      <c r="A153" s="430" t="s">
        <v>264</v>
      </c>
      <c r="B153" s="431"/>
      <c r="C153" s="431"/>
      <c r="D153" s="432"/>
      <c r="E153" s="884" t="s">
        <v>400</v>
      </c>
      <c r="F153" s="885"/>
      <c r="G153" s="885"/>
      <c r="H153" s="885"/>
      <c r="I153" s="885"/>
      <c r="J153" s="885"/>
      <c r="K153" s="885"/>
      <c r="L153" s="885"/>
      <c r="M153" s="885"/>
      <c r="N153" s="885"/>
      <c r="O153" s="885"/>
      <c r="P153" s="885"/>
      <c r="Q153" s="885"/>
      <c r="R153" s="885"/>
      <c r="S153" s="885"/>
      <c r="T153" s="885"/>
      <c r="U153" s="885"/>
      <c r="V153" s="885"/>
      <c r="W153" s="885"/>
      <c r="X153" s="885"/>
      <c r="Y153" s="885"/>
      <c r="Z153" s="885"/>
      <c r="AA153" s="885"/>
      <c r="AB153" s="885"/>
      <c r="AC153" s="885"/>
      <c r="AD153" s="885"/>
      <c r="AE153" s="885"/>
      <c r="AF153" s="885"/>
      <c r="AG153" s="885"/>
      <c r="AH153" s="885"/>
      <c r="AI153" s="885"/>
      <c r="AJ153" s="885"/>
      <c r="AK153" s="885"/>
      <c r="AL153" s="885"/>
      <c r="AM153" s="885"/>
      <c r="AN153" s="885"/>
      <c r="AO153" s="885"/>
      <c r="AP153" s="885"/>
      <c r="AQ153" s="885"/>
      <c r="AR153" s="885"/>
      <c r="AS153" s="885"/>
      <c r="AT153" s="885"/>
      <c r="AU153" s="885"/>
      <c r="AV153" s="885"/>
      <c r="AW153" s="885"/>
      <c r="AX153" s="885"/>
      <c r="AY153" s="885"/>
      <c r="AZ153" s="885"/>
      <c r="BA153" s="885"/>
      <c r="BB153" s="885"/>
      <c r="BC153" s="885"/>
      <c r="BD153" s="885"/>
      <c r="BE153" s="886"/>
      <c r="BF153" s="439" t="s">
        <v>386</v>
      </c>
      <c r="BG153" s="440"/>
      <c r="BH153" s="440"/>
      <c r="BI153" s="441"/>
    </row>
    <row r="154" spans="1:65" s="141" customFormat="1" ht="36.75" customHeight="1" x14ac:dyDescent="0.25">
      <c r="A154" s="430" t="s">
        <v>259</v>
      </c>
      <c r="B154" s="431"/>
      <c r="C154" s="431"/>
      <c r="D154" s="432"/>
      <c r="E154" s="455" t="s">
        <v>351</v>
      </c>
      <c r="F154" s="456"/>
      <c r="G154" s="456"/>
      <c r="H154" s="456"/>
      <c r="I154" s="456"/>
      <c r="J154" s="456"/>
      <c r="K154" s="456"/>
      <c r="L154" s="456"/>
      <c r="M154" s="456"/>
      <c r="N154" s="456"/>
      <c r="O154" s="456"/>
      <c r="P154" s="456"/>
      <c r="Q154" s="456"/>
      <c r="R154" s="456"/>
      <c r="S154" s="456"/>
      <c r="T154" s="456"/>
      <c r="U154" s="456"/>
      <c r="V154" s="456"/>
      <c r="W154" s="456"/>
      <c r="X154" s="456"/>
      <c r="Y154" s="456"/>
      <c r="Z154" s="456"/>
      <c r="AA154" s="456"/>
      <c r="AB154" s="456"/>
      <c r="AC154" s="456"/>
      <c r="AD154" s="456"/>
      <c r="AE154" s="456"/>
      <c r="AF154" s="456"/>
      <c r="AG154" s="456"/>
      <c r="AH154" s="456"/>
      <c r="AI154" s="456"/>
      <c r="AJ154" s="456"/>
      <c r="AK154" s="456"/>
      <c r="AL154" s="456"/>
      <c r="AM154" s="456"/>
      <c r="AN154" s="456"/>
      <c r="AO154" s="456"/>
      <c r="AP154" s="456"/>
      <c r="AQ154" s="456"/>
      <c r="AR154" s="456"/>
      <c r="AS154" s="456"/>
      <c r="AT154" s="456"/>
      <c r="AU154" s="456"/>
      <c r="AV154" s="456"/>
      <c r="AW154" s="456"/>
      <c r="AX154" s="456"/>
      <c r="AY154" s="456"/>
      <c r="AZ154" s="456"/>
      <c r="BA154" s="456"/>
      <c r="BB154" s="456"/>
      <c r="BC154" s="456"/>
      <c r="BD154" s="456"/>
      <c r="BE154" s="457"/>
      <c r="BF154" s="740" t="s">
        <v>116</v>
      </c>
      <c r="BG154" s="536"/>
      <c r="BH154" s="536"/>
      <c r="BI154" s="537"/>
    </row>
    <row r="155" spans="1:65" s="141" customFormat="1" ht="38.25" customHeight="1" x14ac:dyDescent="0.25">
      <c r="A155" s="430" t="s">
        <v>262</v>
      </c>
      <c r="B155" s="431"/>
      <c r="C155" s="431"/>
      <c r="D155" s="432"/>
      <c r="E155" s="880" t="s">
        <v>401</v>
      </c>
      <c r="F155" s="456"/>
      <c r="G155" s="456"/>
      <c r="H155" s="456"/>
      <c r="I155" s="456"/>
      <c r="J155" s="456"/>
      <c r="K155" s="456"/>
      <c r="L155" s="456"/>
      <c r="M155" s="456"/>
      <c r="N155" s="456"/>
      <c r="O155" s="456"/>
      <c r="P155" s="456"/>
      <c r="Q155" s="456"/>
      <c r="R155" s="456"/>
      <c r="S155" s="456"/>
      <c r="T155" s="456"/>
      <c r="U155" s="456"/>
      <c r="V155" s="456"/>
      <c r="W155" s="456"/>
      <c r="X155" s="456"/>
      <c r="Y155" s="456"/>
      <c r="Z155" s="456"/>
      <c r="AA155" s="456"/>
      <c r="AB155" s="456"/>
      <c r="AC155" s="456"/>
      <c r="AD155" s="456"/>
      <c r="AE155" s="456"/>
      <c r="AF155" s="456"/>
      <c r="AG155" s="456"/>
      <c r="AH155" s="456"/>
      <c r="AI155" s="456"/>
      <c r="AJ155" s="456"/>
      <c r="AK155" s="456"/>
      <c r="AL155" s="456"/>
      <c r="AM155" s="456"/>
      <c r="AN155" s="456"/>
      <c r="AO155" s="456"/>
      <c r="AP155" s="456"/>
      <c r="AQ155" s="456"/>
      <c r="AR155" s="456"/>
      <c r="AS155" s="456"/>
      <c r="AT155" s="456"/>
      <c r="AU155" s="456"/>
      <c r="AV155" s="456"/>
      <c r="AW155" s="456"/>
      <c r="AX155" s="456"/>
      <c r="AY155" s="456"/>
      <c r="AZ155" s="456"/>
      <c r="BA155" s="456"/>
      <c r="BB155" s="456"/>
      <c r="BC155" s="456"/>
      <c r="BD155" s="456"/>
      <c r="BE155" s="851"/>
      <c r="BF155" s="740" t="s">
        <v>144</v>
      </c>
      <c r="BG155" s="440"/>
      <c r="BH155" s="440"/>
      <c r="BI155" s="441"/>
    </row>
    <row r="156" spans="1:65" s="141" customFormat="1" ht="35.25" customHeight="1" thickBot="1" x14ac:dyDescent="0.3">
      <c r="A156" s="895" t="s">
        <v>265</v>
      </c>
      <c r="B156" s="896"/>
      <c r="C156" s="896"/>
      <c r="D156" s="897"/>
      <c r="E156" s="898" t="s">
        <v>352</v>
      </c>
      <c r="F156" s="899"/>
      <c r="G156" s="899"/>
      <c r="H156" s="899"/>
      <c r="I156" s="899"/>
      <c r="J156" s="899"/>
      <c r="K156" s="899"/>
      <c r="L156" s="899"/>
      <c r="M156" s="899"/>
      <c r="N156" s="899"/>
      <c r="O156" s="899"/>
      <c r="P156" s="899"/>
      <c r="Q156" s="899"/>
      <c r="R156" s="899"/>
      <c r="S156" s="899"/>
      <c r="T156" s="899"/>
      <c r="U156" s="899"/>
      <c r="V156" s="899"/>
      <c r="W156" s="899"/>
      <c r="X156" s="899"/>
      <c r="Y156" s="899"/>
      <c r="Z156" s="899"/>
      <c r="AA156" s="899"/>
      <c r="AB156" s="899"/>
      <c r="AC156" s="899"/>
      <c r="AD156" s="899"/>
      <c r="AE156" s="899"/>
      <c r="AF156" s="899"/>
      <c r="AG156" s="899"/>
      <c r="AH156" s="899"/>
      <c r="AI156" s="899"/>
      <c r="AJ156" s="899"/>
      <c r="AK156" s="899"/>
      <c r="AL156" s="899"/>
      <c r="AM156" s="899"/>
      <c r="AN156" s="899"/>
      <c r="AO156" s="899"/>
      <c r="AP156" s="899"/>
      <c r="AQ156" s="899"/>
      <c r="AR156" s="899"/>
      <c r="AS156" s="899"/>
      <c r="AT156" s="899"/>
      <c r="AU156" s="899"/>
      <c r="AV156" s="899"/>
      <c r="AW156" s="899"/>
      <c r="AX156" s="899"/>
      <c r="AY156" s="899"/>
      <c r="AZ156" s="899"/>
      <c r="BA156" s="899"/>
      <c r="BB156" s="899"/>
      <c r="BC156" s="899"/>
      <c r="BD156" s="899"/>
      <c r="BE156" s="900"/>
      <c r="BF156" s="789" t="s">
        <v>144</v>
      </c>
      <c r="BG156" s="584"/>
      <c r="BH156" s="584"/>
      <c r="BI156" s="585"/>
    </row>
    <row r="157" spans="1:65" s="36" customFormat="1" ht="35.25" customHeight="1" x14ac:dyDescent="0.55000000000000004">
      <c r="A157" s="275" t="s">
        <v>123</v>
      </c>
      <c r="B157" s="322"/>
      <c r="C157" s="322"/>
      <c r="D157" s="322"/>
      <c r="E157" s="322"/>
      <c r="F157" s="322"/>
      <c r="G157" s="322"/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276"/>
      <c r="S157" s="276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07"/>
      <c r="AF157" s="34"/>
      <c r="AG157" s="322"/>
      <c r="AH157" s="322"/>
      <c r="AI157" s="521" t="s">
        <v>123</v>
      </c>
      <c r="AJ157" s="521"/>
      <c r="AK157" s="521"/>
      <c r="AL157" s="521"/>
      <c r="AM157" s="521"/>
      <c r="AN157" s="521"/>
      <c r="AO157" s="521"/>
      <c r="AP157" s="521"/>
      <c r="AQ157" s="521"/>
      <c r="AR157" s="322"/>
      <c r="AS157" s="322"/>
      <c r="AT157" s="322"/>
      <c r="AU157" s="322"/>
      <c r="AV157" s="322"/>
      <c r="AW157" s="322"/>
      <c r="AX157" s="322"/>
      <c r="AY157" s="322"/>
      <c r="AZ157" s="322"/>
      <c r="BA157" s="322"/>
      <c r="BB157" s="322"/>
      <c r="BC157" s="322"/>
      <c r="BD157" s="322"/>
      <c r="BE157" s="322"/>
      <c r="BF157" s="322"/>
      <c r="BG157" s="322"/>
      <c r="BH157" s="322"/>
      <c r="BI157" s="144"/>
      <c r="BJ157" s="145"/>
      <c r="BK157" s="145"/>
      <c r="BL157" s="145"/>
      <c r="BM157" s="145"/>
    </row>
    <row r="158" spans="1:65" s="36" customFormat="1" ht="17.25" customHeight="1" x14ac:dyDescent="0.55000000000000004">
      <c r="A158" s="522" t="s">
        <v>163</v>
      </c>
      <c r="B158" s="522"/>
      <c r="C158" s="522"/>
      <c r="D158" s="522"/>
      <c r="E158" s="522"/>
      <c r="F158" s="522"/>
      <c r="G158" s="522"/>
      <c r="H158" s="522"/>
      <c r="I158" s="522"/>
      <c r="J158" s="522"/>
      <c r="K158" s="522"/>
      <c r="L158" s="522"/>
      <c r="M158" s="522"/>
      <c r="N158" s="522"/>
      <c r="O158" s="522"/>
      <c r="P158" s="522"/>
      <c r="Q158" s="522"/>
      <c r="R158" s="522"/>
      <c r="S158" s="522"/>
      <c r="T158" s="522"/>
      <c r="U158" s="522"/>
      <c r="V158" s="522"/>
      <c r="W158" s="522"/>
      <c r="X158" s="522"/>
      <c r="Y158" s="202"/>
      <c r="Z158" s="202"/>
      <c r="AA158" s="202"/>
      <c r="AB158" s="202"/>
      <c r="AC158" s="202"/>
      <c r="AD158" s="322"/>
      <c r="AE158" s="307"/>
      <c r="AF158" s="322"/>
      <c r="AG158" s="322"/>
      <c r="AH158" s="322"/>
      <c r="AI158" s="523" t="s">
        <v>440</v>
      </c>
      <c r="AJ158" s="523"/>
      <c r="AK158" s="523"/>
      <c r="AL158" s="523"/>
      <c r="AM158" s="523"/>
      <c r="AN158" s="523"/>
      <c r="AO158" s="523"/>
      <c r="AP158" s="523"/>
      <c r="AQ158" s="523"/>
      <c r="AR158" s="523"/>
      <c r="AS158" s="523"/>
      <c r="AT158" s="523"/>
      <c r="AU158" s="523"/>
      <c r="AV158" s="523"/>
      <c r="AW158" s="523"/>
      <c r="AX158" s="523"/>
      <c r="AY158" s="523"/>
      <c r="AZ158" s="523"/>
      <c r="BA158" s="523"/>
      <c r="BB158" s="523"/>
      <c r="BC158" s="523"/>
      <c r="BD158" s="523"/>
      <c r="BE158" s="523"/>
      <c r="BF158" s="523"/>
      <c r="BG158" s="523"/>
      <c r="BH158" s="523"/>
      <c r="BI158" s="144"/>
      <c r="BJ158" s="145"/>
      <c r="BK158" s="145"/>
      <c r="BL158" s="145"/>
      <c r="BM158" s="145"/>
    </row>
    <row r="159" spans="1:65" s="36" customFormat="1" ht="51.75" customHeight="1" x14ac:dyDescent="0.55000000000000004">
      <c r="A159" s="522"/>
      <c r="B159" s="522"/>
      <c r="C159" s="522"/>
      <c r="D159" s="522"/>
      <c r="E159" s="522"/>
      <c r="F159" s="522"/>
      <c r="G159" s="522"/>
      <c r="H159" s="522"/>
      <c r="I159" s="522"/>
      <c r="J159" s="522"/>
      <c r="K159" s="522"/>
      <c r="L159" s="522"/>
      <c r="M159" s="522"/>
      <c r="N159" s="522"/>
      <c r="O159" s="522"/>
      <c r="P159" s="522"/>
      <c r="Q159" s="522"/>
      <c r="R159" s="522"/>
      <c r="S159" s="522"/>
      <c r="T159" s="522"/>
      <c r="U159" s="522"/>
      <c r="V159" s="522"/>
      <c r="W159" s="522"/>
      <c r="X159" s="522"/>
      <c r="Y159" s="202"/>
      <c r="Z159" s="202"/>
      <c r="AA159" s="202"/>
      <c r="AB159" s="202"/>
      <c r="AC159" s="202"/>
      <c r="AD159" s="322"/>
      <c r="AE159" s="307"/>
      <c r="AF159" s="322"/>
      <c r="AG159" s="322"/>
      <c r="AH159" s="322"/>
      <c r="AI159" s="523"/>
      <c r="AJ159" s="523"/>
      <c r="AK159" s="523"/>
      <c r="AL159" s="523"/>
      <c r="AM159" s="523"/>
      <c r="AN159" s="523"/>
      <c r="AO159" s="523"/>
      <c r="AP159" s="523"/>
      <c r="AQ159" s="523"/>
      <c r="AR159" s="523"/>
      <c r="AS159" s="523"/>
      <c r="AT159" s="523"/>
      <c r="AU159" s="523"/>
      <c r="AV159" s="523"/>
      <c r="AW159" s="523"/>
      <c r="AX159" s="523"/>
      <c r="AY159" s="523"/>
      <c r="AZ159" s="523"/>
      <c r="BA159" s="523"/>
      <c r="BB159" s="523"/>
      <c r="BC159" s="523"/>
      <c r="BD159" s="523"/>
      <c r="BE159" s="523"/>
      <c r="BF159" s="523"/>
      <c r="BG159" s="523"/>
      <c r="BH159" s="523"/>
      <c r="BI159" s="144"/>
      <c r="BJ159" s="145"/>
      <c r="BK159" s="145"/>
      <c r="BL159" s="145"/>
      <c r="BM159" s="145"/>
    </row>
    <row r="160" spans="1:65" s="34" customFormat="1" ht="60.75" customHeight="1" x14ac:dyDescent="0.6">
      <c r="A160" s="512"/>
      <c r="B160" s="512"/>
      <c r="C160" s="512"/>
      <c r="D160" s="512"/>
      <c r="E160" s="512"/>
      <c r="F160" s="512"/>
      <c r="G160" s="512"/>
      <c r="H160" s="513" t="s">
        <v>165</v>
      </c>
      <c r="I160" s="513"/>
      <c r="J160" s="513"/>
      <c r="K160" s="513"/>
      <c r="L160" s="513"/>
      <c r="M160" s="513"/>
      <c r="N160" s="513"/>
      <c r="O160" s="513"/>
      <c r="P160" s="513"/>
      <c r="Q160" s="513"/>
      <c r="R160" s="146"/>
      <c r="S160" s="146"/>
      <c r="T160" s="146"/>
      <c r="U160" s="146"/>
      <c r="V160" s="322"/>
      <c r="W160" s="322"/>
      <c r="X160" s="322"/>
      <c r="Y160" s="322"/>
      <c r="Z160" s="322"/>
      <c r="AA160" s="322"/>
      <c r="AB160" s="322"/>
      <c r="AC160" s="322"/>
      <c r="AD160" s="322"/>
      <c r="AE160" s="307"/>
      <c r="AF160" s="322"/>
      <c r="AG160" s="322"/>
      <c r="AH160" s="322"/>
      <c r="AI160" s="347"/>
      <c r="AJ160" s="345"/>
      <c r="AK160" s="345"/>
      <c r="AL160" s="345"/>
      <c r="AM160" s="345"/>
      <c r="AN160" s="345"/>
      <c r="AO160" s="345"/>
      <c r="AP160" s="524" t="s">
        <v>168</v>
      </c>
      <c r="AQ160" s="524"/>
      <c r="AR160" s="524"/>
      <c r="AS160" s="524"/>
      <c r="AT160" s="524"/>
      <c r="AU160" s="524"/>
      <c r="AV160" s="524"/>
      <c r="AW160" s="524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322"/>
      <c r="BI160" s="147"/>
      <c r="BJ160" s="148"/>
      <c r="BK160" s="148"/>
      <c r="BL160" s="148"/>
      <c r="BM160" s="148"/>
    </row>
    <row r="161" spans="1:70" s="36" customFormat="1" ht="48.75" customHeight="1" x14ac:dyDescent="0.6">
      <c r="A161" s="741"/>
      <c r="B161" s="741"/>
      <c r="C161" s="741"/>
      <c r="D161" s="741"/>
      <c r="E161" s="741"/>
      <c r="F161" s="741"/>
      <c r="G161" s="741"/>
      <c r="H161" s="742">
        <v>2021</v>
      </c>
      <c r="I161" s="742"/>
      <c r="J161" s="742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86"/>
      <c r="AF161" s="90"/>
      <c r="AG161" s="90"/>
      <c r="AH161" s="90"/>
      <c r="AI161" s="791" t="s">
        <v>164</v>
      </c>
      <c r="AJ161" s="791"/>
      <c r="AK161" s="791"/>
      <c r="AL161" s="791"/>
      <c r="AM161" s="791"/>
      <c r="AN161" s="791"/>
      <c r="AO161" s="791"/>
      <c r="AP161" s="742">
        <v>2021</v>
      </c>
      <c r="AQ161" s="742"/>
      <c r="AR161" s="742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90"/>
      <c r="BH161" s="90"/>
      <c r="BI161" s="144"/>
      <c r="BJ161" s="145"/>
      <c r="BK161" s="145"/>
      <c r="BL161" s="145"/>
      <c r="BM161" s="145"/>
    </row>
    <row r="162" spans="1:70" s="149" customFormat="1" ht="21" customHeight="1" x14ac:dyDescent="0.65"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R162" s="151"/>
      <c r="S162" s="151"/>
      <c r="AA162" s="152"/>
      <c r="BD162" s="153"/>
      <c r="BE162" s="153"/>
      <c r="BF162" s="153"/>
      <c r="BG162" s="153"/>
      <c r="BH162" s="153"/>
      <c r="BI162" s="147"/>
      <c r="BJ162" s="154"/>
      <c r="BK162" s="154"/>
      <c r="BL162" s="154"/>
      <c r="BM162" s="154"/>
    </row>
    <row r="163" spans="1:70" s="34" customFormat="1" ht="48.75" customHeight="1" x14ac:dyDescent="0.6">
      <c r="A163" s="155" t="s">
        <v>340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R163" s="157"/>
      <c r="S163" s="157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BD163" s="158"/>
      <c r="BE163" s="158"/>
      <c r="BF163" s="158"/>
      <c r="BG163" s="158"/>
      <c r="BH163" s="158"/>
      <c r="BI163" s="147"/>
      <c r="BJ163" s="148"/>
      <c r="BK163" s="148"/>
      <c r="BL163" s="148"/>
      <c r="BM163" s="148"/>
    </row>
    <row r="164" spans="1:70" s="34" customFormat="1" ht="48.75" customHeight="1" x14ac:dyDescent="0.6">
      <c r="A164" s="156" t="s">
        <v>468</v>
      </c>
      <c r="R164" s="157"/>
      <c r="S164" s="157"/>
      <c r="BD164" s="158"/>
      <c r="BE164" s="158"/>
      <c r="BF164" s="158"/>
      <c r="BG164" s="158"/>
      <c r="BH164" s="158"/>
      <c r="BI164" s="147"/>
      <c r="BJ164" s="148"/>
      <c r="BK164" s="148"/>
      <c r="BL164" s="148"/>
      <c r="BM164" s="148"/>
    </row>
    <row r="165" spans="1:70" s="141" customFormat="1" ht="30" customHeight="1" x14ac:dyDescent="0.25">
      <c r="A165" s="137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40"/>
      <c r="BG165" s="140"/>
      <c r="BH165" s="140"/>
      <c r="BI165" s="140"/>
      <c r="BO165" s="142"/>
      <c r="BP165" s="142"/>
      <c r="BQ165" s="142"/>
    </row>
    <row r="166" spans="1:70" ht="12.6" customHeight="1" thickBot="1" x14ac:dyDescent="0.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8"/>
      <c r="S166" s="8"/>
      <c r="T166" s="5"/>
      <c r="U166" s="11"/>
      <c r="V166" s="11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6"/>
      <c r="BG166" s="6"/>
      <c r="BH166" s="6"/>
      <c r="BI166" s="6"/>
      <c r="BJ166" s="55">
        <f>SUM(X166:AE166)</f>
        <v>0</v>
      </c>
    </row>
    <row r="167" spans="1:70" s="31" customFormat="1" ht="120.75" customHeight="1" thickBot="1" x14ac:dyDescent="0.5">
      <c r="A167" s="424" t="s">
        <v>108</v>
      </c>
      <c r="B167" s="425"/>
      <c r="C167" s="425"/>
      <c r="D167" s="425"/>
      <c r="E167" s="426" t="s">
        <v>109</v>
      </c>
      <c r="F167" s="427"/>
      <c r="G167" s="427"/>
      <c r="H167" s="427"/>
      <c r="I167" s="427"/>
      <c r="J167" s="427"/>
      <c r="K167" s="427"/>
      <c r="L167" s="427"/>
      <c r="M167" s="427"/>
      <c r="N167" s="427"/>
      <c r="O167" s="427"/>
      <c r="P167" s="427"/>
      <c r="Q167" s="427"/>
      <c r="R167" s="427"/>
      <c r="S167" s="427"/>
      <c r="T167" s="427"/>
      <c r="U167" s="427"/>
      <c r="V167" s="427"/>
      <c r="W167" s="427"/>
      <c r="X167" s="427"/>
      <c r="Y167" s="427"/>
      <c r="Z167" s="427"/>
      <c r="AA167" s="427"/>
      <c r="AB167" s="427"/>
      <c r="AC167" s="427"/>
      <c r="AD167" s="427"/>
      <c r="AE167" s="427"/>
      <c r="AF167" s="427"/>
      <c r="AG167" s="427"/>
      <c r="AH167" s="427"/>
      <c r="AI167" s="427"/>
      <c r="AJ167" s="427"/>
      <c r="AK167" s="427"/>
      <c r="AL167" s="427"/>
      <c r="AM167" s="427"/>
      <c r="AN167" s="427"/>
      <c r="AO167" s="427"/>
      <c r="AP167" s="427"/>
      <c r="AQ167" s="427"/>
      <c r="AR167" s="427"/>
      <c r="AS167" s="427"/>
      <c r="AT167" s="427"/>
      <c r="AU167" s="427"/>
      <c r="AV167" s="427"/>
      <c r="AW167" s="427"/>
      <c r="AX167" s="427"/>
      <c r="AY167" s="427"/>
      <c r="AZ167" s="427"/>
      <c r="BA167" s="427"/>
      <c r="BB167" s="427"/>
      <c r="BC167" s="427"/>
      <c r="BD167" s="427"/>
      <c r="BE167" s="428"/>
      <c r="BF167" s="424" t="s">
        <v>145</v>
      </c>
      <c r="BG167" s="425"/>
      <c r="BH167" s="425"/>
      <c r="BI167" s="429"/>
      <c r="BJ167" s="62"/>
      <c r="BP167" s="32"/>
      <c r="BQ167" s="32"/>
      <c r="BR167" s="32"/>
    </row>
    <row r="168" spans="1:70" s="141" customFormat="1" ht="39.75" customHeight="1" x14ac:dyDescent="0.25">
      <c r="A168" s="433" t="s">
        <v>319</v>
      </c>
      <c r="B168" s="434"/>
      <c r="C168" s="434"/>
      <c r="D168" s="435"/>
      <c r="E168" s="884" t="s">
        <v>353</v>
      </c>
      <c r="F168" s="885"/>
      <c r="G168" s="885"/>
      <c r="H168" s="885"/>
      <c r="I168" s="885"/>
      <c r="J168" s="885"/>
      <c r="K168" s="885"/>
      <c r="L168" s="885"/>
      <c r="M168" s="885"/>
      <c r="N168" s="885"/>
      <c r="O168" s="885"/>
      <c r="P168" s="885"/>
      <c r="Q168" s="885"/>
      <c r="R168" s="885"/>
      <c r="S168" s="885"/>
      <c r="T168" s="885"/>
      <c r="U168" s="885"/>
      <c r="V168" s="885"/>
      <c r="W168" s="885"/>
      <c r="X168" s="885"/>
      <c r="Y168" s="885"/>
      <c r="Z168" s="885"/>
      <c r="AA168" s="885"/>
      <c r="AB168" s="885"/>
      <c r="AC168" s="885"/>
      <c r="AD168" s="885"/>
      <c r="AE168" s="885"/>
      <c r="AF168" s="885"/>
      <c r="AG168" s="885"/>
      <c r="AH168" s="885"/>
      <c r="AI168" s="885"/>
      <c r="AJ168" s="885"/>
      <c r="AK168" s="885"/>
      <c r="AL168" s="885"/>
      <c r="AM168" s="885"/>
      <c r="AN168" s="885"/>
      <c r="AO168" s="885"/>
      <c r="AP168" s="885"/>
      <c r="AQ168" s="885"/>
      <c r="AR168" s="885"/>
      <c r="AS168" s="885"/>
      <c r="AT168" s="885"/>
      <c r="AU168" s="885"/>
      <c r="AV168" s="885"/>
      <c r="AW168" s="885"/>
      <c r="AX168" s="885"/>
      <c r="AY168" s="885"/>
      <c r="AZ168" s="885"/>
      <c r="BA168" s="885"/>
      <c r="BB168" s="885"/>
      <c r="BC168" s="885"/>
      <c r="BD168" s="885"/>
      <c r="BE168" s="886"/>
      <c r="BF168" s="790" t="s">
        <v>391</v>
      </c>
      <c r="BG168" s="697"/>
      <c r="BH168" s="697"/>
      <c r="BI168" s="698"/>
    </row>
    <row r="169" spans="1:70" s="247" customFormat="1" ht="47.25" customHeight="1" thickBot="1" x14ac:dyDescent="0.45">
      <c r="A169" s="464" t="s">
        <v>399</v>
      </c>
      <c r="B169" s="465"/>
      <c r="C169" s="465"/>
      <c r="D169" s="466"/>
      <c r="E169" s="467" t="s">
        <v>412</v>
      </c>
      <c r="F169" s="468"/>
      <c r="G169" s="468"/>
      <c r="H169" s="468"/>
      <c r="I169" s="468"/>
      <c r="J169" s="468"/>
      <c r="K169" s="468"/>
      <c r="L169" s="468"/>
      <c r="M169" s="468"/>
      <c r="N169" s="468"/>
      <c r="O169" s="468"/>
      <c r="P169" s="468"/>
      <c r="Q169" s="468"/>
      <c r="R169" s="468"/>
      <c r="S169" s="468"/>
      <c r="T169" s="468"/>
      <c r="U169" s="468"/>
      <c r="V169" s="468"/>
      <c r="W169" s="468"/>
      <c r="X169" s="468"/>
      <c r="Y169" s="468"/>
      <c r="Z169" s="468"/>
      <c r="AA169" s="468"/>
      <c r="AB169" s="468"/>
      <c r="AC169" s="468"/>
      <c r="AD169" s="468"/>
      <c r="AE169" s="468"/>
      <c r="AF169" s="468"/>
      <c r="AG169" s="468"/>
      <c r="AH169" s="468"/>
      <c r="AI169" s="468"/>
      <c r="AJ169" s="468"/>
      <c r="AK169" s="468"/>
      <c r="AL169" s="468"/>
      <c r="AM169" s="468"/>
      <c r="AN169" s="468"/>
      <c r="AO169" s="468"/>
      <c r="AP169" s="468"/>
      <c r="AQ169" s="468"/>
      <c r="AR169" s="468"/>
      <c r="AS169" s="468"/>
      <c r="AT169" s="468"/>
      <c r="AU169" s="468"/>
      <c r="AV169" s="468"/>
      <c r="AW169" s="468"/>
      <c r="AX169" s="468"/>
      <c r="AY169" s="468"/>
      <c r="AZ169" s="468"/>
      <c r="BA169" s="468"/>
      <c r="BB169" s="468"/>
      <c r="BC169" s="468"/>
      <c r="BD169" s="468"/>
      <c r="BE169" s="469"/>
      <c r="BF169" s="400" t="s">
        <v>258</v>
      </c>
      <c r="BG169" s="401"/>
      <c r="BH169" s="401"/>
      <c r="BI169" s="402"/>
      <c r="BJ169" s="245"/>
      <c r="BK169" s="246"/>
      <c r="BL169" s="246"/>
      <c r="BM169" s="246"/>
    </row>
    <row r="170" spans="1:70" s="141" customFormat="1" ht="61.5" customHeight="1" x14ac:dyDescent="0.25">
      <c r="A170" s="436" t="s">
        <v>121</v>
      </c>
      <c r="B170" s="437"/>
      <c r="C170" s="437"/>
      <c r="D170" s="438"/>
      <c r="E170" s="906" t="s">
        <v>435</v>
      </c>
      <c r="F170" s="907"/>
      <c r="G170" s="907"/>
      <c r="H170" s="907"/>
      <c r="I170" s="907"/>
      <c r="J170" s="907"/>
      <c r="K170" s="907"/>
      <c r="L170" s="907"/>
      <c r="M170" s="907"/>
      <c r="N170" s="907"/>
      <c r="O170" s="907"/>
      <c r="P170" s="907"/>
      <c r="Q170" s="907"/>
      <c r="R170" s="907"/>
      <c r="S170" s="907"/>
      <c r="T170" s="907"/>
      <c r="U170" s="907"/>
      <c r="V170" s="907"/>
      <c r="W170" s="907"/>
      <c r="X170" s="907"/>
      <c r="Y170" s="907"/>
      <c r="Z170" s="907"/>
      <c r="AA170" s="907"/>
      <c r="AB170" s="907"/>
      <c r="AC170" s="907"/>
      <c r="AD170" s="907"/>
      <c r="AE170" s="907"/>
      <c r="AF170" s="907"/>
      <c r="AG170" s="907"/>
      <c r="AH170" s="907"/>
      <c r="AI170" s="907"/>
      <c r="AJ170" s="907"/>
      <c r="AK170" s="907"/>
      <c r="AL170" s="907"/>
      <c r="AM170" s="907"/>
      <c r="AN170" s="907"/>
      <c r="AO170" s="907"/>
      <c r="AP170" s="907"/>
      <c r="AQ170" s="907"/>
      <c r="AR170" s="907"/>
      <c r="AS170" s="907"/>
      <c r="AT170" s="907"/>
      <c r="AU170" s="907"/>
      <c r="AV170" s="907"/>
      <c r="AW170" s="907"/>
      <c r="AX170" s="907"/>
      <c r="AY170" s="907"/>
      <c r="AZ170" s="907"/>
      <c r="BA170" s="907"/>
      <c r="BB170" s="907"/>
      <c r="BC170" s="907"/>
      <c r="BD170" s="907"/>
      <c r="BE170" s="908"/>
      <c r="BF170" s="916" t="s">
        <v>249</v>
      </c>
      <c r="BG170" s="747"/>
      <c r="BH170" s="747"/>
      <c r="BI170" s="748"/>
    </row>
    <row r="171" spans="1:70" s="141" customFormat="1" ht="47.25" customHeight="1" x14ac:dyDescent="0.25">
      <c r="A171" s="430" t="s">
        <v>122</v>
      </c>
      <c r="B171" s="431"/>
      <c r="C171" s="431"/>
      <c r="D171" s="432"/>
      <c r="E171" s="449" t="s">
        <v>436</v>
      </c>
      <c r="F171" s="450"/>
      <c r="G171" s="450"/>
      <c r="H171" s="450"/>
      <c r="I171" s="450"/>
      <c r="J171" s="450"/>
      <c r="K171" s="450"/>
      <c r="L171" s="450"/>
      <c r="M171" s="450"/>
      <c r="N171" s="450"/>
      <c r="O171" s="450"/>
      <c r="P171" s="450"/>
      <c r="Q171" s="450"/>
      <c r="R171" s="450"/>
      <c r="S171" s="450"/>
      <c r="T171" s="450"/>
      <c r="U171" s="450"/>
      <c r="V171" s="450"/>
      <c r="W171" s="450"/>
      <c r="X171" s="450"/>
      <c r="Y171" s="450"/>
      <c r="Z171" s="450"/>
      <c r="AA171" s="450"/>
      <c r="AB171" s="450"/>
      <c r="AC171" s="450"/>
      <c r="AD171" s="450"/>
      <c r="AE171" s="450"/>
      <c r="AF171" s="450"/>
      <c r="AG171" s="450"/>
      <c r="AH171" s="450"/>
      <c r="AI171" s="450"/>
      <c r="AJ171" s="450"/>
      <c r="AK171" s="450"/>
      <c r="AL171" s="450"/>
      <c r="AM171" s="450"/>
      <c r="AN171" s="450"/>
      <c r="AO171" s="450"/>
      <c r="AP171" s="450"/>
      <c r="AQ171" s="450"/>
      <c r="AR171" s="450"/>
      <c r="AS171" s="450"/>
      <c r="AT171" s="450"/>
      <c r="AU171" s="450"/>
      <c r="AV171" s="450"/>
      <c r="AW171" s="450"/>
      <c r="AX171" s="450"/>
      <c r="AY171" s="450"/>
      <c r="AZ171" s="450"/>
      <c r="BA171" s="450"/>
      <c r="BB171" s="450"/>
      <c r="BC171" s="450"/>
      <c r="BD171" s="450"/>
      <c r="BE171" s="451"/>
      <c r="BF171" s="740" t="s">
        <v>251</v>
      </c>
      <c r="BG171" s="536"/>
      <c r="BH171" s="536"/>
      <c r="BI171" s="537"/>
    </row>
    <row r="172" spans="1:70" s="141" customFormat="1" ht="35.25" customHeight="1" x14ac:dyDescent="0.25">
      <c r="A172" s="430" t="s">
        <v>130</v>
      </c>
      <c r="B172" s="431"/>
      <c r="C172" s="431"/>
      <c r="D172" s="432"/>
      <c r="E172" s="917" t="s">
        <v>450</v>
      </c>
      <c r="F172" s="917"/>
      <c r="G172" s="917"/>
      <c r="H172" s="917"/>
      <c r="I172" s="917"/>
      <c r="J172" s="917"/>
      <c r="K172" s="917"/>
      <c r="L172" s="917"/>
      <c r="M172" s="917"/>
      <c r="N172" s="917"/>
      <c r="O172" s="917"/>
      <c r="P172" s="917"/>
      <c r="Q172" s="917"/>
      <c r="R172" s="917"/>
      <c r="S172" s="917"/>
      <c r="T172" s="917"/>
      <c r="U172" s="917"/>
      <c r="V172" s="917"/>
      <c r="W172" s="917"/>
      <c r="X172" s="917"/>
      <c r="Y172" s="917"/>
      <c r="Z172" s="917"/>
      <c r="AA172" s="917"/>
      <c r="AB172" s="917"/>
      <c r="AC172" s="917"/>
      <c r="AD172" s="917"/>
      <c r="AE172" s="917"/>
      <c r="AF172" s="917"/>
      <c r="AG172" s="917"/>
      <c r="AH172" s="917"/>
      <c r="AI172" s="917"/>
      <c r="AJ172" s="917"/>
      <c r="AK172" s="917"/>
      <c r="AL172" s="917"/>
      <c r="AM172" s="917"/>
      <c r="AN172" s="917"/>
      <c r="AO172" s="917"/>
      <c r="AP172" s="917"/>
      <c r="AQ172" s="917"/>
      <c r="AR172" s="917"/>
      <c r="AS172" s="917"/>
      <c r="AT172" s="917"/>
      <c r="AU172" s="917"/>
      <c r="AV172" s="917"/>
      <c r="AW172" s="917"/>
      <c r="AX172" s="917"/>
      <c r="AY172" s="917"/>
      <c r="AZ172" s="917"/>
      <c r="BA172" s="917"/>
      <c r="BB172" s="917"/>
      <c r="BC172" s="917"/>
      <c r="BD172" s="917"/>
      <c r="BE172" s="917"/>
      <c r="BF172" s="918" t="s">
        <v>126</v>
      </c>
      <c r="BG172" s="919"/>
      <c r="BH172" s="919"/>
      <c r="BI172" s="920"/>
    </row>
    <row r="173" spans="1:70" s="162" customFormat="1" ht="40.5" customHeight="1" x14ac:dyDescent="0.25">
      <c r="A173" s="430" t="s">
        <v>131</v>
      </c>
      <c r="B173" s="431"/>
      <c r="C173" s="431"/>
      <c r="D173" s="432"/>
      <c r="E173" s="421" t="s">
        <v>354</v>
      </c>
      <c r="F173" s="921"/>
      <c r="G173" s="921"/>
      <c r="H173" s="921"/>
      <c r="I173" s="921"/>
      <c r="J173" s="921"/>
      <c r="K173" s="921"/>
      <c r="L173" s="921"/>
      <c r="M173" s="921"/>
      <c r="N173" s="921"/>
      <c r="O173" s="921"/>
      <c r="P173" s="921"/>
      <c r="Q173" s="921"/>
      <c r="R173" s="921"/>
      <c r="S173" s="921"/>
      <c r="T173" s="921"/>
      <c r="U173" s="921"/>
      <c r="V173" s="921"/>
      <c r="W173" s="921"/>
      <c r="X173" s="921"/>
      <c r="Y173" s="921"/>
      <c r="Z173" s="921"/>
      <c r="AA173" s="921"/>
      <c r="AB173" s="921"/>
      <c r="AC173" s="921"/>
      <c r="AD173" s="921"/>
      <c r="AE173" s="921"/>
      <c r="AF173" s="921"/>
      <c r="AG173" s="921"/>
      <c r="AH173" s="921"/>
      <c r="AI173" s="921"/>
      <c r="AJ173" s="921"/>
      <c r="AK173" s="921"/>
      <c r="AL173" s="921"/>
      <c r="AM173" s="921"/>
      <c r="AN173" s="921"/>
      <c r="AO173" s="921"/>
      <c r="AP173" s="921"/>
      <c r="AQ173" s="921"/>
      <c r="AR173" s="921"/>
      <c r="AS173" s="921"/>
      <c r="AT173" s="921"/>
      <c r="AU173" s="921"/>
      <c r="AV173" s="921"/>
      <c r="AW173" s="921"/>
      <c r="AX173" s="921"/>
      <c r="AY173" s="921"/>
      <c r="AZ173" s="921"/>
      <c r="BA173" s="921"/>
      <c r="BB173" s="921"/>
      <c r="BC173" s="921"/>
      <c r="BD173" s="921"/>
      <c r="BE173" s="922"/>
      <c r="BF173" s="740" t="s">
        <v>132</v>
      </c>
      <c r="BG173" s="536"/>
      <c r="BH173" s="536"/>
      <c r="BI173" s="537"/>
    </row>
    <row r="174" spans="1:70" ht="37.5" customHeight="1" x14ac:dyDescent="0.25">
      <c r="A174" s="458" t="s">
        <v>133</v>
      </c>
      <c r="B174" s="459"/>
      <c r="C174" s="459"/>
      <c r="D174" s="460"/>
      <c r="E174" s="421" t="s">
        <v>322</v>
      </c>
      <c r="F174" s="422"/>
      <c r="G174" s="422"/>
      <c r="H174" s="422"/>
      <c r="I174" s="422"/>
      <c r="J174" s="422"/>
      <c r="K174" s="422"/>
      <c r="L174" s="422"/>
      <c r="M174" s="422"/>
      <c r="N174" s="422"/>
      <c r="O174" s="422"/>
      <c r="P174" s="422"/>
      <c r="Q174" s="422"/>
      <c r="R174" s="422"/>
      <c r="S174" s="422"/>
      <c r="T174" s="422"/>
      <c r="U174" s="422"/>
      <c r="V174" s="422"/>
      <c r="W174" s="422"/>
      <c r="X174" s="422"/>
      <c r="Y174" s="422"/>
      <c r="Z174" s="422"/>
      <c r="AA174" s="422"/>
      <c r="AB174" s="422"/>
      <c r="AC174" s="422"/>
      <c r="AD174" s="422"/>
      <c r="AE174" s="422"/>
      <c r="AF174" s="422"/>
      <c r="AG174" s="422"/>
      <c r="AH174" s="422"/>
      <c r="AI174" s="422"/>
      <c r="AJ174" s="422"/>
      <c r="AK174" s="422"/>
      <c r="AL174" s="422"/>
      <c r="AM174" s="422"/>
      <c r="AN174" s="422"/>
      <c r="AO174" s="422"/>
      <c r="AP174" s="422"/>
      <c r="AQ174" s="422"/>
      <c r="AR174" s="422"/>
      <c r="AS174" s="422"/>
      <c r="AT174" s="422"/>
      <c r="AU174" s="422"/>
      <c r="AV174" s="422"/>
      <c r="AW174" s="422"/>
      <c r="AX174" s="422"/>
      <c r="AY174" s="422"/>
      <c r="AZ174" s="422"/>
      <c r="BA174" s="422"/>
      <c r="BB174" s="422"/>
      <c r="BC174" s="422"/>
      <c r="BD174" s="422"/>
      <c r="BE174" s="423"/>
      <c r="BF174" s="803" t="s">
        <v>355</v>
      </c>
      <c r="BG174" s="858"/>
      <c r="BH174" s="858"/>
      <c r="BI174" s="859"/>
      <c r="BJ174" s="63"/>
      <c r="BP174" s="3"/>
      <c r="BQ174" s="3"/>
      <c r="BR174" s="3"/>
    </row>
    <row r="175" spans="1:70" s="141" customFormat="1" ht="39.75" customHeight="1" x14ac:dyDescent="0.25">
      <c r="A175" s="430" t="s">
        <v>134</v>
      </c>
      <c r="B175" s="431"/>
      <c r="C175" s="431"/>
      <c r="D175" s="432"/>
      <c r="E175" s="421" t="s">
        <v>384</v>
      </c>
      <c r="F175" s="422"/>
      <c r="G175" s="422"/>
      <c r="H175" s="422"/>
      <c r="I175" s="422"/>
      <c r="J175" s="422"/>
      <c r="K175" s="422"/>
      <c r="L175" s="422"/>
      <c r="M175" s="422"/>
      <c r="N175" s="422"/>
      <c r="O175" s="422"/>
      <c r="P175" s="422"/>
      <c r="Q175" s="422"/>
      <c r="R175" s="422"/>
      <c r="S175" s="422"/>
      <c r="T175" s="422"/>
      <c r="U175" s="422"/>
      <c r="V175" s="422"/>
      <c r="W175" s="422"/>
      <c r="X175" s="422"/>
      <c r="Y175" s="422"/>
      <c r="Z175" s="422"/>
      <c r="AA175" s="422"/>
      <c r="AB175" s="422"/>
      <c r="AC175" s="422"/>
      <c r="AD175" s="422"/>
      <c r="AE175" s="422"/>
      <c r="AF175" s="422"/>
      <c r="AG175" s="422"/>
      <c r="AH175" s="422"/>
      <c r="AI175" s="422"/>
      <c r="AJ175" s="422"/>
      <c r="AK175" s="422"/>
      <c r="AL175" s="422"/>
      <c r="AM175" s="422"/>
      <c r="AN175" s="422"/>
      <c r="AO175" s="422"/>
      <c r="AP175" s="422"/>
      <c r="AQ175" s="422"/>
      <c r="AR175" s="422"/>
      <c r="AS175" s="422"/>
      <c r="AT175" s="422"/>
      <c r="AU175" s="422"/>
      <c r="AV175" s="422"/>
      <c r="AW175" s="422"/>
      <c r="AX175" s="422"/>
      <c r="AY175" s="422"/>
      <c r="AZ175" s="422"/>
      <c r="BA175" s="422"/>
      <c r="BB175" s="422"/>
      <c r="BC175" s="422"/>
      <c r="BD175" s="422"/>
      <c r="BE175" s="423"/>
      <c r="BF175" s="740" t="s">
        <v>171</v>
      </c>
      <c r="BG175" s="536"/>
      <c r="BH175" s="536"/>
      <c r="BI175" s="537"/>
    </row>
    <row r="176" spans="1:70" s="141" customFormat="1" ht="41.25" customHeight="1" x14ac:dyDescent="0.25">
      <c r="A176" s="430" t="s">
        <v>267</v>
      </c>
      <c r="B176" s="431"/>
      <c r="C176" s="431"/>
      <c r="D176" s="432"/>
      <c r="E176" s="904" t="s">
        <v>402</v>
      </c>
      <c r="F176" s="905"/>
      <c r="G176" s="905"/>
      <c r="H176" s="905"/>
      <c r="I176" s="905"/>
      <c r="J176" s="905"/>
      <c r="K176" s="905"/>
      <c r="L176" s="905"/>
      <c r="M176" s="905"/>
      <c r="N176" s="905"/>
      <c r="O176" s="905"/>
      <c r="P176" s="905"/>
      <c r="Q176" s="905"/>
      <c r="R176" s="905"/>
      <c r="S176" s="905"/>
      <c r="T176" s="905"/>
      <c r="U176" s="905"/>
      <c r="V176" s="905"/>
      <c r="W176" s="905"/>
      <c r="X176" s="905"/>
      <c r="Y176" s="905"/>
      <c r="Z176" s="905"/>
      <c r="AA176" s="905"/>
      <c r="AB176" s="905"/>
      <c r="AC176" s="905"/>
      <c r="AD176" s="905"/>
      <c r="AE176" s="905"/>
      <c r="AF176" s="905"/>
      <c r="AG176" s="905"/>
      <c r="AH176" s="905"/>
      <c r="AI176" s="905"/>
      <c r="AJ176" s="905"/>
      <c r="AK176" s="905"/>
      <c r="AL176" s="905"/>
      <c r="AM176" s="905"/>
      <c r="AN176" s="905"/>
      <c r="AO176" s="905"/>
      <c r="AP176" s="905"/>
      <c r="AQ176" s="905"/>
      <c r="AR176" s="905"/>
      <c r="AS176" s="905"/>
      <c r="AT176" s="905"/>
      <c r="AU176" s="905"/>
      <c r="AV176" s="905"/>
      <c r="AW176" s="905"/>
      <c r="AX176" s="905"/>
      <c r="AY176" s="905"/>
      <c r="AZ176" s="905"/>
      <c r="BA176" s="905"/>
      <c r="BB176" s="905"/>
      <c r="BC176" s="905"/>
      <c r="BD176" s="905"/>
      <c r="BE176" s="905"/>
      <c r="BF176" s="740" t="s">
        <v>173</v>
      </c>
      <c r="BG176" s="536"/>
      <c r="BH176" s="536"/>
      <c r="BI176" s="537"/>
    </row>
    <row r="177" spans="1:70" s="36" customFormat="1" ht="75" customHeight="1" x14ac:dyDescent="0.5">
      <c r="A177" s="430" t="s">
        <v>268</v>
      </c>
      <c r="B177" s="431"/>
      <c r="C177" s="431"/>
      <c r="D177" s="432"/>
      <c r="E177" s="935" t="s">
        <v>437</v>
      </c>
      <c r="F177" s="917"/>
      <c r="G177" s="917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917"/>
      <c r="W177" s="917"/>
      <c r="X177" s="917"/>
      <c r="Y177" s="917"/>
      <c r="Z177" s="917"/>
      <c r="AA177" s="917"/>
      <c r="AB177" s="917"/>
      <c r="AC177" s="917"/>
      <c r="AD177" s="917"/>
      <c r="AE177" s="917"/>
      <c r="AF177" s="917"/>
      <c r="AG177" s="917"/>
      <c r="AH177" s="917"/>
      <c r="AI177" s="917"/>
      <c r="AJ177" s="917"/>
      <c r="AK177" s="917"/>
      <c r="AL177" s="917"/>
      <c r="AM177" s="917"/>
      <c r="AN177" s="917"/>
      <c r="AO177" s="917"/>
      <c r="AP177" s="917"/>
      <c r="AQ177" s="917"/>
      <c r="AR177" s="917"/>
      <c r="AS177" s="917"/>
      <c r="AT177" s="917"/>
      <c r="AU177" s="917"/>
      <c r="AV177" s="917"/>
      <c r="AW177" s="917"/>
      <c r="AX177" s="917"/>
      <c r="AY177" s="917"/>
      <c r="AZ177" s="917"/>
      <c r="BA177" s="917"/>
      <c r="BB177" s="917"/>
      <c r="BC177" s="917"/>
      <c r="BD177" s="917"/>
      <c r="BE177" s="936"/>
      <c r="BF177" s="740" t="s">
        <v>175</v>
      </c>
      <c r="BG177" s="536"/>
      <c r="BH177" s="536"/>
      <c r="BI177" s="537"/>
      <c r="BJ177" s="163"/>
      <c r="BK177" s="164"/>
      <c r="BL177" s="145"/>
      <c r="BM177" s="145"/>
    </row>
    <row r="178" spans="1:70" s="36" customFormat="1" ht="66" customHeight="1" x14ac:dyDescent="0.5">
      <c r="A178" s="430" t="s">
        <v>269</v>
      </c>
      <c r="B178" s="431"/>
      <c r="C178" s="431"/>
      <c r="D178" s="432"/>
      <c r="E178" s="901" t="s">
        <v>438</v>
      </c>
      <c r="F178" s="902"/>
      <c r="G178" s="902"/>
      <c r="H178" s="902"/>
      <c r="I178" s="902"/>
      <c r="J178" s="902"/>
      <c r="K178" s="902"/>
      <c r="L178" s="902"/>
      <c r="M178" s="902"/>
      <c r="N178" s="902"/>
      <c r="O178" s="902"/>
      <c r="P178" s="902"/>
      <c r="Q178" s="902"/>
      <c r="R178" s="902"/>
      <c r="S178" s="902"/>
      <c r="T178" s="902"/>
      <c r="U178" s="902"/>
      <c r="V178" s="902"/>
      <c r="W178" s="902"/>
      <c r="X178" s="902"/>
      <c r="Y178" s="902"/>
      <c r="Z178" s="902"/>
      <c r="AA178" s="902"/>
      <c r="AB178" s="902"/>
      <c r="AC178" s="902"/>
      <c r="AD178" s="902"/>
      <c r="AE178" s="902"/>
      <c r="AF178" s="902"/>
      <c r="AG178" s="902"/>
      <c r="AH178" s="902"/>
      <c r="AI178" s="902"/>
      <c r="AJ178" s="902"/>
      <c r="AK178" s="902"/>
      <c r="AL178" s="902"/>
      <c r="AM178" s="902"/>
      <c r="AN178" s="902"/>
      <c r="AO178" s="902"/>
      <c r="AP178" s="902"/>
      <c r="AQ178" s="902"/>
      <c r="AR178" s="902"/>
      <c r="AS178" s="902"/>
      <c r="AT178" s="902"/>
      <c r="AU178" s="902"/>
      <c r="AV178" s="902"/>
      <c r="AW178" s="902"/>
      <c r="AX178" s="902"/>
      <c r="AY178" s="902"/>
      <c r="AZ178" s="902"/>
      <c r="BA178" s="902"/>
      <c r="BB178" s="902"/>
      <c r="BC178" s="902"/>
      <c r="BD178" s="902"/>
      <c r="BE178" s="903"/>
      <c r="BF178" s="740" t="s">
        <v>197</v>
      </c>
      <c r="BG178" s="536"/>
      <c r="BH178" s="536"/>
      <c r="BI178" s="537"/>
      <c r="BJ178" s="163"/>
      <c r="BK178" s="164"/>
      <c r="BL178" s="145"/>
      <c r="BM178" s="145"/>
    </row>
    <row r="179" spans="1:70" ht="42.75" customHeight="1" x14ac:dyDescent="0.25">
      <c r="A179" s="458" t="s">
        <v>270</v>
      </c>
      <c r="B179" s="459"/>
      <c r="C179" s="459"/>
      <c r="D179" s="460"/>
      <c r="E179" s="421" t="s">
        <v>413</v>
      </c>
      <c r="F179" s="422"/>
      <c r="G179" s="422"/>
      <c r="H179" s="422"/>
      <c r="I179" s="422"/>
      <c r="J179" s="422"/>
      <c r="K179" s="422"/>
      <c r="L179" s="422"/>
      <c r="M179" s="422"/>
      <c r="N179" s="422"/>
      <c r="O179" s="422"/>
      <c r="P179" s="422"/>
      <c r="Q179" s="422"/>
      <c r="R179" s="422"/>
      <c r="S179" s="422"/>
      <c r="T179" s="422"/>
      <c r="U179" s="422"/>
      <c r="V179" s="422"/>
      <c r="W179" s="422"/>
      <c r="X179" s="422"/>
      <c r="Y179" s="422"/>
      <c r="Z179" s="422"/>
      <c r="AA179" s="422"/>
      <c r="AB179" s="422"/>
      <c r="AC179" s="422"/>
      <c r="AD179" s="422"/>
      <c r="AE179" s="422"/>
      <c r="AF179" s="422"/>
      <c r="AG179" s="422"/>
      <c r="AH179" s="422"/>
      <c r="AI179" s="422"/>
      <c r="AJ179" s="422"/>
      <c r="AK179" s="422"/>
      <c r="AL179" s="422"/>
      <c r="AM179" s="422"/>
      <c r="AN179" s="422"/>
      <c r="AO179" s="422"/>
      <c r="AP179" s="422"/>
      <c r="AQ179" s="422"/>
      <c r="AR179" s="422"/>
      <c r="AS179" s="422"/>
      <c r="AT179" s="422"/>
      <c r="AU179" s="422"/>
      <c r="AV179" s="422"/>
      <c r="AW179" s="422"/>
      <c r="AX179" s="422"/>
      <c r="AY179" s="422"/>
      <c r="AZ179" s="422"/>
      <c r="BA179" s="422"/>
      <c r="BB179" s="422"/>
      <c r="BC179" s="422"/>
      <c r="BD179" s="422"/>
      <c r="BE179" s="423"/>
      <c r="BF179" s="803" t="s">
        <v>205</v>
      </c>
      <c r="BG179" s="858"/>
      <c r="BH179" s="858"/>
      <c r="BI179" s="859"/>
      <c r="BJ179" s="63"/>
      <c r="BP179" s="3"/>
      <c r="BQ179" s="3"/>
      <c r="BR179" s="3"/>
    </row>
    <row r="180" spans="1:70" ht="42.75" customHeight="1" x14ac:dyDescent="0.25">
      <c r="A180" s="458" t="s">
        <v>271</v>
      </c>
      <c r="B180" s="459"/>
      <c r="C180" s="459"/>
      <c r="D180" s="460"/>
      <c r="E180" s="421" t="s">
        <v>403</v>
      </c>
      <c r="F180" s="422"/>
      <c r="G180" s="422"/>
      <c r="H180" s="422"/>
      <c r="I180" s="422"/>
      <c r="J180" s="422"/>
      <c r="K180" s="422"/>
      <c r="L180" s="422"/>
      <c r="M180" s="422"/>
      <c r="N180" s="422"/>
      <c r="O180" s="422"/>
      <c r="P180" s="422"/>
      <c r="Q180" s="422"/>
      <c r="R180" s="422"/>
      <c r="S180" s="422"/>
      <c r="T180" s="422"/>
      <c r="U180" s="422"/>
      <c r="V180" s="422"/>
      <c r="W180" s="422"/>
      <c r="X180" s="422"/>
      <c r="Y180" s="422"/>
      <c r="Z180" s="422"/>
      <c r="AA180" s="422"/>
      <c r="AB180" s="422"/>
      <c r="AC180" s="422"/>
      <c r="AD180" s="422"/>
      <c r="AE180" s="422"/>
      <c r="AF180" s="422"/>
      <c r="AG180" s="422"/>
      <c r="AH180" s="422"/>
      <c r="AI180" s="422"/>
      <c r="AJ180" s="422"/>
      <c r="AK180" s="422"/>
      <c r="AL180" s="422"/>
      <c r="AM180" s="422"/>
      <c r="AN180" s="422"/>
      <c r="AO180" s="422"/>
      <c r="AP180" s="422"/>
      <c r="AQ180" s="422"/>
      <c r="AR180" s="422"/>
      <c r="AS180" s="422"/>
      <c r="AT180" s="422"/>
      <c r="AU180" s="422"/>
      <c r="AV180" s="422"/>
      <c r="AW180" s="422"/>
      <c r="AX180" s="422"/>
      <c r="AY180" s="422"/>
      <c r="AZ180" s="422"/>
      <c r="BA180" s="422"/>
      <c r="BB180" s="422"/>
      <c r="BC180" s="422"/>
      <c r="BD180" s="422"/>
      <c r="BE180" s="423"/>
      <c r="BF180" s="803" t="s">
        <v>206</v>
      </c>
      <c r="BG180" s="858"/>
      <c r="BH180" s="858"/>
      <c r="BI180" s="859"/>
      <c r="BJ180" s="63"/>
      <c r="BP180" s="3"/>
      <c r="BQ180" s="3"/>
      <c r="BR180" s="3"/>
    </row>
    <row r="181" spans="1:70" ht="40.5" customHeight="1" x14ac:dyDescent="0.25">
      <c r="A181" s="458" t="s">
        <v>272</v>
      </c>
      <c r="B181" s="459"/>
      <c r="C181" s="459"/>
      <c r="D181" s="460"/>
      <c r="E181" s="421" t="s">
        <v>463</v>
      </c>
      <c r="F181" s="422"/>
      <c r="G181" s="422"/>
      <c r="H181" s="422"/>
      <c r="I181" s="422"/>
      <c r="J181" s="422"/>
      <c r="K181" s="422"/>
      <c r="L181" s="422"/>
      <c r="M181" s="422"/>
      <c r="N181" s="422"/>
      <c r="O181" s="422"/>
      <c r="P181" s="422"/>
      <c r="Q181" s="422"/>
      <c r="R181" s="422"/>
      <c r="S181" s="422"/>
      <c r="T181" s="422"/>
      <c r="U181" s="422"/>
      <c r="V181" s="422"/>
      <c r="W181" s="422"/>
      <c r="X181" s="422"/>
      <c r="Y181" s="422"/>
      <c r="Z181" s="422"/>
      <c r="AA181" s="422"/>
      <c r="AB181" s="422"/>
      <c r="AC181" s="422"/>
      <c r="AD181" s="422"/>
      <c r="AE181" s="422"/>
      <c r="AF181" s="422"/>
      <c r="AG181" s="422"/>
      <c r="AH181" s="422"/>
      <c r="AI181" s="422"/>
      <c r="AJ181" s="422"/>
      <c r="AK181" s="422"/>
      <c r="AL181" s="422"/>
      <c r="AM181" s="422"/>
      <c r="AN181" s="422"/>
      <c r="AO181" s="422"/>
      <c r="AP181" s="422"/>
      <c r="AQ181" s="422"/>
      <c r="AR181" s="422"/>
      <c r="AS181" s="422"/>
      <c r="AT181" s="422"/>
      <c r="AU181" s="422"/>
      <c r="AV181" s="422"/>
      <c r="AW181" s="422"/>
      <c r="AX181" s="422"/>
      <c r="AY181" s="422"/>
      <c r="AZ181" s="422"/>
      <c r="BA181" s="422"/>
      <c r="BB181" s="422"/>
      <c r="BC181" s="422"/>
      <c r="BD181" s="422"/>
      <c r="BE181" s="423"/>
      <c r="BF181" s="803" t="s">
        <v>208</v>
      </c>
      <c r="BG181" s="858"/>
      <c r="BH181" s="858"/>
      <c r="BI181" s="859"/>
      <c r="BJ181" s="63"/>
      <c r="BP181" s="3"/>
      <c r="BQ181" s="3"/>
      <c r="BR181" s="3"/>
    </row>
    <row r="182" spans="1:70" ht="45.75" customHeight="1" x14ac:dyDescent="0.25">
      <c r="A182" s="458" t="s">
        <v>273</v>
      </c>
      <c r="B182" s="459"/>
      <c r="C182" s="459"/>
      <c r="D182" s="460"/>
      <c r="E182" s="421" t="s">
        <v>434</v>
      </c>
      <c r="F182" s="422"/>
      <c r="G182" s="422"/>
      <c r="H182" s="422"/>
      <c r="I182" s="422"/>
      <c r="J182" s="422"/>
      <c r="K182" s="422"/>
      <c r="L182" s="422"/>
      <c r="M182" s="422"/>
      <c r="N182" s="422"/>
      <c r="O182" s="422"/>
      <c r="P182" s="422"/>
      <c r="Q182" s="422"/>
      <c r="R182" s="422"/>
      <c r="S182" s="422"/>
      <c r="T182" s="422"/>
      <c r="U182" s="422"/>
      <c r="V182" s="422"/>
      <c r="W182" s="422"/>
      <c r="X182" s="422"/>
      <c r="Y182" s="422"/>
      <c r="Z182" s="422"/>
      <c r="AA182" s="422"/>
      <c r="AB182" s="422"/>
      <c r="AC182" s="422"/>
      <c r="AD182" s="422"/>
      <c r="AE182" s="422"/>
      <c r="AF182" s="422"/>
      <c r="AG182" s="422"/>
      <c r="AH182" s="422"/>
      <c r="AI182" s="422"/>
      <c r="AJ182" s="422"/>
      <c r="AK182" s="422"/>
      <c r="AL182" s="422"/>
      <c r="AM182" s="422"/>
      <c r="AN182" s="422"/>
      <c r="AO182" s="422"/>
      <c r="AP182" s="422"/>
      <c r="AQ182" s="422"/>
      <c r="AR182" s="422"/>
      <c r="AS182" s="422"/>
      <c r="AT182" s="422"/>
      <c r="AU182" s="422"/>
      <c r="AV182" s="422"/>
      <c r="AW182" s="422"/>
      <c r="AX182" s="422"/>
      <c r="AY182" s="422"/>
      <c r="AZ182" s="422"/>
      <c r="BA182" s="422"/>
      <c r="BB182" s="422"/>
      <c r="BC182" s="422"/>
      <c r="BD182" s="422"/>
      <c r="BE182" s="423"/>
      <c r="BF182" s="803" t="s">
        <v>213</v>
      </c>
      <c r="BG182" s="858"/>
      <c r="BH182" s="858"/>
      <c r="BI182" s="859"/>
      <c r="BJ182" s="932" t="s">
        <v>446</v>
      </c>
      <c r="BK182" s="933"/>
      <c r="BL182" s="933"/>
      <c r="BM182" s="933"/>
      <c r="BN182" s="933"/>
      <c r="BO182" s="933"/>
      <c r="BP182" s="3"/>
      <c r="BQ182" s="3"/>
      <c r="BR182" s="3"/>
    </row>
    <row r="183" spans="1:70" ht="35.25" customHeight="1" x14ac:dyDescent="0.25">
      <c r="A183" s="458" t="s">
        <v>274</v>
      </c>
      <c r="B183" s="459"/>
      <c r="C183" s="459"/>
      <c r="D183" s="460"/>
      <c r="E183" s="421" t="s">
        <v>297</v>
      </c>
      <c r="F183" s="422"/>
      <c r="G183" s="422"/>
      <c r="H183" s="422"/>
      <c r="I183" s="422"/>
      <c r="J183" s="422"/>
      <c r="K183" s="422"/>
      <c r="L183" s="422"/>
      <c r="M183" s="422"/>
      <c r="N183" s="422"/>
      <c r="O183" s="422"/>
      <c r="P183" s="422"/>
      <c r="Q183" s="422"/>
      <c r="R183" s="422"/>
      <c r="S183" s="422"/>
      <c r="T183" s="422"/>
      <c r="U183" s="422"/>
      <c r="V183" s="422"/>
      <c r="W183" s="422"/>
      <c r="X183" s="422"/>
      <c r="Y183" s="422"/>
      <c r="Z183" s="422"/>
      <c r="AA183" s="422"/>
      <c r="AB183" s="422"/>
      <c r="AC183" s="422"/>
      <c r="AD183" s="422"/>
      <c r="AE183" s="422"/>
      <c r="AF183" s="422"/>
      <c r="AG183" s="422"/>
      <c r="AH183" s="422"/>
      <c r="AI183" s="422"/>
      <c r="AJ183" s="422"/>
      <c r="AK183" s="422"/>
      <c r="AL183" s="422"/>
      <c r="AM183" s="422"/>
      <c r="AN183" s="422"/>
      <c r="AO183" s="422"/>
      <c r="AP183" s="422"/>
      <c r="AQ183" s="422"/>
      <c r="AR183" s="422"/>
      <c r="AS183" s="422"/>
      <c r="AT183" s="422"/>
      <c r="AU183" s="422"/>
      <c r="AV183" s="422"/>
      <c r="AW183" s="422"/>
      <c r="AX183" s="422"/>
      <c r="AY183" s="422"/>
      <c r="AZ183" s="422"/>
      <c r="BA183" s="422"/>
      <c r="BB183" s="422"/>
      <c r="BC183" s="422"/>
      <c r="BD183" s="422"/>
      <c r="BE183" s="423"/>
      <c r="BF183" s="803" t="s">
        <v>214</v>
      </c>
      <c r="BG183" s="858"/>
      <c r="BH183" s="858"/>
      <c r="BI183" s="859"/>
      <c r="BJ183" s="63"/>
      <c r="BP183" s="3"/>
      <c r="BQ183" s="3"/>
      <c r="BR183" s="3"/>
    </row>
    <row r="184" spans="1:70" s="306" customFormat="1" ht="46.5" customHeight="1" x14ac:dyDescent="0.25">
      <c r="A184" s="458" t="s">
        <v>367</v>
      </c>
      <c r="B184" s="459"/>
      <c r="C184" s="459"/>
      <c r="D184" s="460"/>
      <c r="E184" s="421" t="s">
        <v>328</v>
      </c>
      <c r="F184" s="422"/>
      <c r="G184" s="422"/>
      <c r="H184" s="422"/>
      <c r="I184" s="422"/>
      <c r="J184" s="422"/>
      <c r="K184" s="422"/>
      <c r="L184" s="422"/>
      <c r="M184" s="422"/>
      <c r="N184" s="422"/>
      <c r="O184" s="422"/>
      <c r="P184" s="422"/>
      <c r="Q184" s="422"/>
      <c r="R184" s="422"/>
      <c r="S184" s="422"/>
      <c r="T184" s="422"/>
      <c r="U184" s="422"/>
      <c r="V184" s="422"/>
      <c r="W184" s="422"/>
      <c r="X184" s="422"/>
      <c r="Y184" s="422"/>
      <c r="Z184" s="422"/>
      <c r="AA184" s="422"/>
      <c r="AB184" s="422"/>
      <c r="AC184" s="422"/>
      <c r="AD184" s="422"/>
      <c r="AE184" s="422"/>
      <c r="AF184" s="422"/>
      <c r="AG184" s="422"/>
      <c r="AH184" s="422"/>
      <c r="AI184" s="422"/>
      <c r="AJ184" s="422"/>
      <c r="AK184" s="422"/>
      <c r="AL184" s="422"/>
      <c r="AM184" s="422"/>
      <c r="AN184" s="422"/>
      <c r="AO184" s="422"/>
      <c r="AP184" s="422"/>
      <c r="AQ184" s="422"/>
      <c r="AR184" s="422"/>
      <c r="AS184" s="422"/>
      <c r="AT184" s="422"/>
      <c r="AU184" s="422"/>
      <c r="AV184" s="422"/>
      <c r="AW184" s="422"/>
      <c r="AX184" s="422"/>
      <c r="AY184" s="422"/>
      <c r="AZ184" s="422"/>
      <c r="BA184" s="422"/>
      <c r="BB184" s="422"/>
      <c r="BC184" s="422"/>
      <c r="BD184" s="422"/>
      <c r="BE184" s="423"/>
      <c r="BF184" s="803" t="s">
        <v>362</v>
      </c>
      <c r="BG184" s="858"/>
      <c r="BH184" s="858"/>
      <c r="BI184" s="859"/>
      <c r="BJ184" s="305"/>
    </row>
    <row r="185" spans="1:70" ht="51.75" customHeight="1" x14ac:dyDescent="0.25">
      <c r="A185" s="923" t="s">
        <v>368</v>
      </c>
      <c r="B185" s="862"/>
      <c r="C185" s="862"/>
      <c r="D185" s="924"/>
      <c r="E185" s="925" t="s">
        <v>404</v>
      </c>
      <c r="F185" s="926"/>
      <c r="G185" s="926"/>
      <c r="H185" s="926"/>
      <c r="I185" s="926"/>
      <c r="J185" s="926"/>
      <c r="K185" s="926"/>
      <c r="L185" s="926"/>
      <c r="M185" s="926"/>
      <c r="N185" s="926"/>
      <c r="O185" s="926"/>
      <c r="P185" s="926"/>
      <c r="Q185" s="926"/>
      <c r="R185" s="926"/>
      <c r="S185" s="926"/>
      <c r="T185" s="926"/>
      <c r="U185" s="926"/>
      <c r="V185" s="926"/>
      <c r="W185" s="926"/>
      <c r="X185" s="926"/>
      <c r="Y185" s="926"/>
      <c r="Z185" s="926"/>
      <c r="AA185" s="926"/>
      <c r="AB185" s="926"/>
      <c r="AC185" s="926"/>
      <c r="AD185" s="926"/>
      <c r="AE185" s="926"/>
      <c r="AF185" s="926"/>
      <c r="AG185" s="926"/>
      <c r="AH185" s="926"/>
      <c r="AI185" s="926"/>
      <c r="AJ185" s="926"/>
      <c r="AK185" s="926"/>
      <c r="AL185" s="926"/>
      <c r="AM185" s="926"/>
      <c r="AN185" s="926"/>
      <c r="AO185" s="926"/>
      <c r="AP185" s="926"/>
      <c r="AQ185" s="926"/>
      <c r="AR185" s="926"/>
      <c r="AS185" s="926"/>
      <c r="AT185" s="926"/>
      <c r="AU185" s="926"/>
      <c r="AV185" s="926"/>
      <c r="AW185" s="926"/>
      <c r="AX185" s="926"/>
      <c r="AY185" s="926"/>
      <c r="AZ185" s="926"/>
      <c r="BA185" s="926"/>
      <c r="BB185" s="926"/>
      <c r="BC185" s="926"/>
      <c r="BD185" s="926"/>
      <c r="BE185" s="927"/>
      <c r="BF185" s="928" t="s">
        <v>363</v>
      </c>
      <c r="BG185" s="929"/>
      <c r="BH185" s="929"/>
      <c r="BI185" s="930"/>
      <c r="BJ185" s="63"/>
      <c r="BP185" s="3"/>
      <c r="BQ185" s="3"/>
      <c r="BR185" s="3"/>
    </row>
    <row r="186" spans="1:70" s="85" customFormat="1" ht="48" customHeight="1" x14ac:dyDescent="0.25">
      <c r="A186" s="458" t="s">
        <v>369</v>
      </c>
      <c r="B186" s="459"/>
      <c r="C186" s="459"/>
      <c r="D186" s="460"/>
      <c r="E186" s="421" t="s">
        <v>414</v>
      </c>
      <c r="F186" s="422"/>
      <c r="G186" s="422"/>
      <c r="H186" s="422"/>
      <c r="I186" s="422"/>
      <c r="J186" s="422"/>
      <c r="K186" s="422"/>
      <c r="L186" s="422"/>
      <c r="M186" s="422"/>
      <c r="N186" s="422"/>
      <c r="O186" s="422"/>
      <c r="P186" s="422"/>
      <c r="Q186" s="422"/>
      <c r="R186" s="422"/>
      <c r="S186" s="422"/>
      <c r="T186" s="422"/>
      <c r="U186" s="422"/>
      <c r="V186" s="422"/>
      <c r="W186" s="422"/>
      <c r="X186" s="422"/>
      <c r="Y186" s="422"/>
      <c r="Z186" s="422"/>
      <c r="AA186" s="422"/>
      <c r="AB186" s="422"/>
      <c r="AC186" s="422"/>
      <c r="AD186" s="422"/>
      <c r="AE186" s="422"/>
      <c r="AF186" s="422"/>
      <c r="AG186" s="422"/>
      <c r="AH186" s="422"/>
      <c r="AI186" s="422"/>
      <c r="AJ186" s="422"/>
      <c r="AK186" s="422"/>
      <c r="AL186" s="422"/>
      <c r="AM186" s="422"/>
      <c r="AN186" s="422"/>
      <c r="AO186" s="422"/>
      <c r="AP186" s="422"/>
      <c r="AQ186" s="422"/>
      <c r="AR186" s="422"/>
      <c r="AS186" s="422"/>
      <c r="AT186" s="422"/>
      <c r="AU186" s="422"/>
      <c r="AV186" s="422"/>
      <c r="AW186" s="422"/>
      <c r="AX186" s="422"/>
      <c r="AY186" s="422"/>
      <c r="AZ186" s="422"/>
      <c r="BA186" s="422"/>
      <c r="BB186" s="422"/>
      <c r="BC186" s="422"/>
      <c r="BD186" s="422"/>
      <c r="BE186" s="423"/>
      <c r="BF186" s="803" t="s">
        <v>217</v>
      </c>
      <c r="BG186" s="858"/>
      <c r="BH186" s="858"/>
      <c r="BI186" s="859"/>
      <c r="BJ186" s="168"/>
    </row>
    <row r="187" spans="1:70" ht="50.25" customHeight="1" x14ac:dyDescent="0.25">
      <c r="A187" s="458" t="s">
        <v>370</v>
      </c>
      <c r="B187" s="459"/>
      <c r="C187" s="459"/>
      <c r="D187" s="460"/>
      <c r="E187" s="421" t="s">
        <v>410</v>
      </c>
      <c r="F187" s="422"/>
      <c r="G187" s="422"/>
      <c r="H187" s="422"/>
      <c r="I187" s="422"/>
      <c r="J187" s="422"/>
      <c r="K187" s="422"/>
      <c r="L187" s="422"/>
      <c r="M187" s="422"/>
      <c r="N187" s="422"/>
      <c r="O187" s="422"/>
      <c r="P187" s="422"/>
      <c r="Q187" s="422"/>
      <c r="R187" s="422"/>
      <c r="S187" s="422"/>
      <c r="T187" s="422"/>
      <c r="U187" s="422"/>
      <c r="V187" s="422"/>
      <c r="W187" s="422"/>
      <c r="X187" s="422"/>
      <c r="Y187" s="422"/>
      <c r="Z187" s="422"/>
      <c r="AA187" s="422"/>
      <c r="AB187" s="422"/>
      <c r="AC187" s="422"/>
      <c r="AD187" s="422"/>
      <c r="AE187" s="422"/>
      <c r="AF187" s="422"/>
      <c r="AG187" s="422"/>
      <c r="AH187" s="422"/>
      <c r="AI187" s="422"/>
      <c r="AJ187" s="422"/>
      <c r="AK187" s="422"/>
      <c r="AL187" s="422"/>
      <c r="AM187" s="422"/>
      <c r="AN187" s="422"/>
      <c r="AO187" s="422"/>
      <c r="AP187" s="422"/>
      <c r="AQ187" s="422"/>
      <c r="AR187" s="422"/>
      <c r="AS187" s="422"/>
      <c r="AT187" s="422"/>
      <c r="AU187" s="422"/>
      <c r="AV187" s="422"/>
      <c r="AW187" s="422"/>
      <c r="AX187" s="422"/>
      <c r="AY187" s="422"/>
      <c r="AZ187" s="422"/>
      <c r="BA187" s="422"/>
      <c r="BB187" s="422"/>
      <c r="BC187" s="422"/>
      <c r="BD187" s="422"/>
      <c r="BE187" s="423"/>
      <c r="BF187" s="803" t="s">
        <v>220</v>
      </c>
      <c r="BG187" s="804"/>
      <c r="BH187" s="804"/>
      <c r="BI187" s="805"/>
      <c r="BJ187" s="64"/>
      <c r="BP187" s="3"/>
      <c r="BQ187" s="3"/>
      <c r="BR187" s="3"/>
    </row>
    <row r="188" spans="1:70" ht="50.25" customHeight="1" x14ac:dyDescent="0.25">
      <c r="A188" s="458" t="s">
        <v>371</v>
      </c>
      <c r="B188" s="459"/>
      <c r="C188" s="459"/>
      <c r="D188" s="460"/>
      <c r="E188" s="421" t="s">
        <v>462</v>
      </c>
      <c r="F188" s="422"/>
      <c r="G188" s="422"/>
      <c r="H188" s="422"/>
      <c r="I188" s="422"/>
      <c r="J188" s="422"/>
      <c r="K188" s="422"/>
      <c r="L188" s="422"/>
      <c r="M188" s="422"/>
      <c r="N188" s="422"/>
      <c r="O188" s="422"/>
      <c r="P188" s="422"/>
      <c r="Q188" s="422"/>
      <c r="R188" s="422"/>
      <c r="S188" s="422"/>
      <c r="T188" s="422"/>
      <c r="U188" s="422"/>
      <c r="V188" s="422"/>
      <c r="W188" s="422"/>
      <c r="X188" s="422"/>
      <c r="Y188" s="422"/>
      <c r="Z188" s="422"/>
      <c r="AA188" s="422"/>
      <c r="AB188" s="422"/>
      <c r="AC188" s="422"/>
      <c r="AD188" s="422"/>
      <c r="AE188" s="422"/>
      <c r="AF188" s="422"/>
      <c r="AG188" s="422"/>
      <c r="AH188" s="422"/>
      <c r="AI188" s="422"/>
      <c r="AJ188" s="422"/>
      <c r="AK188" s="422"/>
      <c r="AL188" s="422"/>
      <c r="AM188" s="422"/>
      <c r="AN188" s="422"/>
      <c r="AO188" s="422"/>
      <c r="AP188" s="422"/>
      <c r="AQ188" s="422"/>
      <c r="AR188" s="422"/>
      <c r="AS188" s="422"/>
      <c r="AT188" s="422"/>
      <c r="AU188" s="422"/>
      <c r="AV188" s="422"/>
      <c r="AW188" s="422"/>
      <c r="AX188" s="422"/>
      <c r="AY188" s="422"/>
      <c r="AZ188" s="422"/>
      <c r="BA188" s="422"/>
      <c r="BB188" s="422"/>
      <c r="BC188" s="422"/>
      <c r="BD188" s="422"/>
      <c r="BE188" s="423"/>
      <c r="BF188" s="803" t="s">
        <v>417</v>
      </c>
      <c r="BG188" s="858"/>
      <c r="BH188" s="858"/>
      <c r="BI188" s="859"/>
      <c r="BJ188" s="63"/>
      <c r="BP188" s="3"/>
      <c r="BQ188" s="3"/>
      <c r="BR188" s="3"/>
    </row>
    <row r="189" spans="1:70" ht="50.25" customHeight="1" x14ac:dyDescent="0.25">
      <c r="A189" s="458" t="s">
        <v>372</v>
      </c>
      <c r="B189" s="459"/>
      <c r="C189" s="459"/>
      <c r="D189" s="460"/>
      <c r="E189" s="421" t="s">
        <v>378</v>
      </c>
      <c r="F189" s="422"/>
      <c r="G189" s="422"/>
      <c r="H189" s="422"/>
      <c r="I189" s="422"/>
      <c r="J189" s="422"/>
      <c r="K189" s="422"/>
      <c r="L189" s="422"/>
      <c r="M189" s="422"/>
      <c r="N189" s="422"/>
      <c r="O189" s="422"/>
      <c r="P189" s="422"/>
      <c r="Q189" s="422"/>
      <c r="R189" s="422"/>
      <c r="S189" s="422"/>
      <c r="T189" s="422"/>
      <c r="U189" s="422"/>
      <c r="V189" s="422"/>
      <c r="W189" s="422"/>
      <c r="X189" s="422"/>
      <c r="Y189" s="422"/>
      <c r="Z189" s="422"/>
      <c r="AA189" s="422"/>
      <c r="AB189" s="422"/>
      <c r="AC189" s="422"/>
      <c r="AD189" s="422"/>
      <c r="AE189" s="422"/>
      <c r="AF189" s="422"/>
      <c r="AG189" s="422"/>
      <c r="AH189" s="422"/>
      <c r="AI189" s="422"/>
      <c r="AJ189" s="422"/>
      <c r="AK189" s="422"/>
      <c r="AL189" s="422"/>
      <c r="AM189" s="422"/>
      <c r="AN189" s="422"/>
      <c r="AO189" s="422"/>
      <c r="AP189" s="422"/>
      <c r="AQ189" s="422"/>
      <c r="AR189" s="422"/>
      <c r="AS189" s="422"/>
      <c r="AT189" s="422"/>
      <c r="AU189" s="422"/>
      <c r="AV189" s="422"/>
      <c r="AW189" s="422"/>
      <c r="AX189" s="422"/>
      <c r="AY189" s="422"/>
      <c r="AZ189" s="422"/>
      <c r="BA189" s="422"/>
      <c r="BB189" s="422"/>
      <c r="BC189" s="422"/>
      <c r="BD189" s="422"/>
      <c r="BE189" s="423"/>
      <c r="BF189" s="803" t="s">
        <v>365</v>
      </c>
      <c r="BG189" s="858"/>
      <c r="BH189" s="858"/>
      <c r="BI189" s="859"/>
      <c r="BJ189" s="63"/>
      <c r="BP189" s="3"/>
      <c r="BQ189" s="3"/>
      <c r="BR189" s="3"/>
    </row>
    <row r="190" spans="1:70" ht="50.25" customHeight="1" thickBot="1" x14ac:dyDescent="0.3">
      <c r="A190" s="461" t="s">
        <v>418</v>
      </c>
      <c r="B190" s="462"/>
      <c r="C190" s="462"/>
      <c r="D190" s="463"/>
      <c r="E190" s="415" t="s">
        <v>405</v>
      </c>
      <c r="F190" s="416"/>
      <c r="G190" s="416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  <c r="T190" s="416"/>
      <c r="U190" s="416"/>
      <c r="V190" s="416"/>
      <c r="W190" s="416"/>
      <c r="X190" s="416"/>
      <c r="Y190" s="416"/>
      <c r="Z190" s="416"/>
      <c r="AA190" s="416"/>
      <c r="AB190" s="416"/>
      <c r="AC190" s="416"/>
      <c r="AD190" s="416"/>
      <c r="AE190" s="416"/>
      <c r="AF190" s="416"/>
      <c r="AG190" s="416"/>
      <c r="AH190" s="416"/>
      <c r="AI190" s="416"/>
      <c r="AJ190" s="416"/>
      <c r="AK190" s="416"/>
      <c r="AL190" s="416"/>
      <c r="AM190" s="416"/>
      <c r="AN190" s="416"/>
      <c r="AO190" s="416"/>
      <c r="AP190" s="416"/>
      <c r="AQ190" s="416"/>
      <c r="AR190" s="416"/>
      <c r="AS190" s="416"/>
      <c r="AT190" s="416"/>
      <c r="AU190" s="416"/>
      <c r="AV190" s="416"/>
      <c r="AW190" s="416"/>
      <c r="AX190" s="416"/>
      <c r="AY190" s="416"/>
      <c r="AZ190" s="416"/>
      <c r="BA190" s="416"/>
      <c r="BB190" s="416"/>
      <c r="BC190" s="416"/>
      <c r="BD190" s="416"/>
      <c r="BE190" s="417"/>
      <c r="BF190" s="803" t="s">
        <v>366</v>
      </c>
      <c r="BG190" s="804"/>
      <c r="BH190" s="804"/>
      <c r="BI190" s="805"/>
      <c r="BJ190" s="63"/>
      <c r="BP190" s="3"/>
      <c r="BQ190" s="3"/>
      <c r="BR190" s="3"/>
    </row>
    <row r="191" spans="1:70" ht="48" customHeight="1" x14ac:dyDescent="0.25">
      <c r="A191" s="436" t="s">
        <v>288</v>
      </c>
      <c r="B191" s="437"/>
      <c r="C191" s="437"/>
      <c r="D191" s="438"/>
      <c r="E191" s="931" t="s">
        <v>442</v>
      </c>
      <c r="F191" s="882"/>
      <c r="G191" s="882"/>
      <c r="H191" s="882"/>
      <c r="I191" s="882"/>
      <c r="J191" s="882"/>
      <c r="K191" s="882"/>
      <c r="L191" s="882"/>
      <c r="M191" s="882"/>
      <c r="N191" s="882"/>
      <c r="O191" s="882"/>
      <c r="P191" s="882"/>
      <c r="Q191" s="882"/>
      <c r="R191" s="882"/>
      <c r="S191" s="882"/>
      <c r="T191" s="882"/>
      <c r="U191" s="882"/>
      <c r="V191" s="882"/>
      <c r="W191" s="882"/>
      <c r="X191" s="882"/>
      <c r="Y191" s="882"/>
      <c r="Z191" s="882"/>
      <c r="AA191" s="882"/>
      <c r="AB191" s="882"/>
      <c r="AC191" s="882"/>
      <c r="AD191" s="882"/>
      <c r="AE191" s="882"/>
      <c r="AF191" s="882"/>
      <c r="AG191" s="882"/>
      <c r="AH191" s="882"/>
      <c r="AI191" s="882"/>
      <c r="AJ191" s="882"/>
      <c r="AK191" s="882"/>
      <c r="AL191" s="882"/>
      <c r="AM191" s="882"/>
      <c r="AN191" s="882"/>
      <c r="AO191" s="882"/>
      <c r="AP191" s="882"/>
      <c r="AQ191" s="882"/>
      <c r="AR191" s="882"/>
      <c r="AS191" s="882"/>
      <c r="AT191" s="882"/>
      <c r="AU191" s="882"/>
      <c r="AV191" s="882"/>
      <c r="AW191" s="882"/>
      <c r="AX191" s="882"/>
      <c r="AY191" s="882"/>
      <c r="AZ191" s="882"/>
      <c r="BA191" s="882"/>
      <c r="BB191" s="882"/>
      <c r="BC191" s="882"/>
      <c r="BD191" s="882"/>
      <c r="BE191" s="883"/>
      <c r="BF191" s="852" t="s">
        <v>258</v>
      </c>
      <c r="BG191" s="853"/>
      <c r="BH191" s="853"/>
      <c r="BI191" s="854"/>
      <c r="BJ191" s="63"/>
      <c r="BP191" s="3"/>
      <c r="BQ191" s="3"/>
      <c r="BR191" s="3"/>
    </row>
    <row r="192" spans="1:70" ht="37.5" customHeight="1" x14ac:dyDescent="0.25">
      <c r="A192" s="430" t="s">
        <v>137</v>
      </c>
      <c r="B192" s="431"/>
      <c r="C192" s="431"/>
      <c r="D192" s="432"/>
      <c r="E192" s="452" t="s">
        <v>447</v>
      </c>
      <c r="F192" s="453"/>
      <c r="G192" s="453"/>
      <c r="H192" s="453"/>
      <c r="I192" s="453"/>
      <c r="J192" s="453"/>
      <c r="K192" s="453"/>
      <c r="L192" s="453"/>
      <c r="M192" s="453"/>
      <c r="N192" s="453"/>
      <c r="O192" s="453"/>
      <c r="P192" s="453"/>
      <c r="Q192" s="453"/>
      <c r="R192" s="453"/>
      <c r="S192" s="453"/>
      <c r="T192" s="453"/>
      <c r="U192" s="453"/>
      <c r="V192" s="453"/>
      <c r="W192" s="453"/>
      <c r="X192" s="453"/>
      <c r="Y192" s="453"/>
      <c r="Z192" s="453"/>
      <c r="AA192" s="453"/>
      <c r="AB192" s="453"/>
      <c r="AC192" s="453"/>
      <c r="AD192" s="453"/>
      <c r="AE192" s="453"/>
      <c r="AF192" s="453"/>
      <c r="AG192" s="453"/>
      <c r="AH192" s="453"/>
      <c r="AI192" s="453"/>
      <c r="AJ192" s="453"/>
      <c r="AK192" s="453"/>
      <c r="AL192" s="453"/>
      <c r="AM192" s="453"/>
      <c r="AN192" s="453"/>
      <c r="AO192" s="453"/>
      <c r="AP192" s="453"/>
      <c r="AQ192" s="453"/>
      <c r="AR192" s="453"/>
      <c r="AS192" s="453"/>
      <c r="AT192" s="453"/>
      <c r="AU192" s="453"/>
      <c r="AV192" s="453"/>
      <c r="AW192" s="453"/>
      <c r="AX192" s="453"/>
      <c r="AY192" s="453"/>
      <c r="AZ192" s="453"/>
      <c r="BA192" s="453"/>
      <c r="BB192" s="453"/>
      <c r="BC192" s="453"/>
      <c r="BD192" s="453"/>
      <c r="BE192" s="454"/>
      <c r="BF192" s="821" t="s">
        <v>245</v>
      </c>
      <c r="BG192" s="822"/>
      <c r="BH192" s="822"/>
      <c r="BI192" s="823"/>
      <c r="BJ192" s="63"/>
      <c r="BP192" s="3"/>
      <c r="BQ192" s="3"/>
      <c r="BR192" s="3"/>
    </row>
    <row r="193" spans="1:70" ht="44.25" customHeight="1" x14ac:dyDescent="0.25">
      <c r="A193" s="430" t="s">
        <v>138</v>
      </c>
      <c r="B193" s="431"/>
      <c r="C193" s="431"/>
      <c r="D193" s="432"/>
      <c r="E193" s="890" t="s">
        <v>374</v>
      </c>
      <c r="F193" s="891"/>
      <c r="G193" s="891"/>
      <c r="H193" s="891"/>
      <c r="I193" s="891"/>
      <c r="J193" s="891"/>
      <c r="K193" s="891"/>
      <c r="L193" s="891"/>
      <c r="M193" s="891"/>
      <c r="N193" s="891"/>
      <c r="O193" s="891"/>
      <c r="P193" s="891"/>
      <c r="Q193" s="891"/>
      <c r="R193" s="891"/>
      <c r="S193" s="891"/>
      <c r="T193" s="891"/>
      <c r="U193" s="891"/>
      <c r="V193" s="891"/>
      <c r="W193" s="891"/>
      <c r="X193" s="891"/>
      <c r="Y193" s="891"/>
      <c r="Z193" s="891"/>
      <c r="AA193" s="891"/>
      <c r="AB193" s="891"/>
      <c r="AC193" s="891"/>
      <c r="AD193" s="891"/>
      <c r="AE193" s="891"/>
      <c r="AF193" s="891"/>
      <c r="AG193" s="891"/>
      <c r="AH193" s="891"/>
      <c r="AI193" s="891"/>
      <c r="AJ193" s="891"/>
      <c r="AK193" s="891"/>
      <c r="AL193" s="891"/>
      <c r="AM193" s="891"/>
      <c r="AN193" s="891"/>
      <c r="AO193" s="891"/>
      <c r="AP193" s="891"/>
      <c r="AQ193" s="891"/>
      <c r="AR193" s="891"/>
      <c r="AS193" s="891"/>
      <c r="AT193" s="891"/>
      <c r="AU193" s="891"/>
      <c r="AV193" s="891"/>
      <c r="AW193" s="891"/>
      <c r="AX193" s="891"/>
      <c r="AY193" s="891"/>
      <c r="AZ193" s="891"/>
      <c r="BA193" s="891"/>
      <c r="BB193" s="891"/>
      <c r="BC193" s="891"/>
      <c r="BD193" s="891"/>
      <c r="BE193" s="892"/>
      <c r="BF193" s="740" t="s">
        <v>180</v>
      </c>
      <c r="BG193" s="440"/>
      <c r="BH193" s="440"/>
      <c r="BI193" s="441"/>
      <c r="BJ193" s="63"/>
      <c r="BP193" s="3"/>
      <c r="BQ193" s="3"/>
      <c r="BR193" s="3"/>
    </row>
    <row r="194" spans="1:70" ht="42.75" customHeight="1" thickBot="1" x14ac:dyDescent="0.3">
      <c r="A194" s="458" t="s">
        <v>140</v>
      </c>
      <c r="B194" s="459"/>
      <c r="C194" s="459"/>
      <c r="D194" s="460"/>
      <c r="E194" s="890" t="s">
        <v>406</v>
      </c>
      <c r="F194" s="891"/>
      <c r="G194" s="891"/>
      <c r="H194" s="891"/>
      <c r="I194" s="891"/>
      <c r="J194" s="891"/>
      <c r="K194" s="891"/>
      <c r="L194" s="891"/>
      <c r="M194" s="891"/>
      <c r="N194" s="891"/>
      <c r="O194" s="891"/>
      <c r="P194" s="891"/>
      <c r="Q194" s="891"/>
      <c r="R194" s="891"/>
      <c r="S194" s="891"/>
      <c r="T194" s="891"/>
      <c r="U194" s="891"/>
      <c r="V194" s="891"/>
      <c r="W194" s="891"/>
      <c r="X194" s="891"/>
      <c r="Y194" s="891"/>
      <c r="Z194" s="891"/>
      <c r="AA194" s="891"/>
      <c r="AB194" s="891"/>
      <c r="AC194" s="891"/>
      <c r="AD194" s="891"/>
      <c r="AE194" s="891"/>
      <c r="AF194" s="891"/>
      <c r="AG194" s="891"/>
      <c r="AH194" s="891"/>
      <c r="AI194" s="891"/>
      <c r="AJ194" s="891"/>
      <c r="AK194" s="891"/>
      <c r="AL194" s="891"/>
      <c r="AM194" s="891"/>
      <c r="AN194" s="891"/>
      <c r="AO194" s="891"/>
      <c r="AP194" s="891"/>
      <c r="AQ194" s="891"/>
      <c r="AR194" s="891"/>
      <c r="AS194" s="891"/>
      <c r="AT194" s="891"/>
      <c r="AU194" s="891"/>
      <c r="AV194" s="891"/>
      <c r="AW194" s="891"/>
      <c r="AX194" s="891"/>
      <c r="AY194" s="891"/>
      <c r="AZ194" s="891"/>
      <c r="BA194" s="891"/>
      <c r="BB194" s="891"/>
      <c r="BC194" s="891"/>
      <c r="BD194" s="891"/>
      <c r="BE194" s="892"/>
      <c r="BF194" s="803" t="s">
        <v>179</v>
      </c>
      <c r="BG194" s="858"/>
      <c r="BH194" s="858"/>
      <c r="BI194" s="859"/>
      <c r="BJ194" s="63"/>
      <c r="BP194" s="3"/>
      <c r="BQ194" s="3"/>
      <c r="BR194" s="3"/>
    </row>
    <row r="195" spans="1:70" s="31" customFormat="1" ht="98.25" customHeight="1" thickBot="1" x14ac:dyDescent="0.5">
      <c r="A195" s="424" t="s">
        <v>108</v>
      </c>
      <c r="B195" s="425"/>
      <c r="C195" s="425"/>
      <c r="D195" s="429"/>
      <c r="E195" s="427" t="s">
        <v>109</v>
      </c>
      <c r="F195" s="427"/>
      <c r="G195" s="427"/>
      <c r="H195" s="427"/>
      <c r="I195" s="427"/>
      <c r="J195" s="427"/>
      <c r="K195" s="427"/>
      <c r="L195" s="427"/>
      <c r="M195" s="427"/>
      <c r="N195" s="427"/>
      <c r="O195" s="427"/>
      <c r="P195" s="427"/>
      <c r="Q195" s="427"/>
      <c r="R195" s="427"/>
      <c r="S195" s="427"/>
      <c r="T195" s="427"/>
      <c r="U195" s="427"/>
      <c r="V195" s="427"/>
      <c r="W195" s="427"/>
      <c r="X195" s="427"/>
      <c r="Y195" s="427"/>
      <c r="Z195" s="427"/>
      <c r="AA195" s="427"/>
      <c r="AB195" s="427"/>
      <c r="AC195" s="427"/>
      <c r="AD195" s="427"/>
      <c r="AE195" s="427"/>
      <c r="AF195" s="427"/>
      <c r="AG195" s="427"/>
      <c r="AH195" s="427"/>
      <c r="AI195" s="427"/>
      <c r="AJ195" s="427"/>
      <c r="AK195" s="427"/>
      <c r="AL195" s="427"/>
      <c r="AM195" s="427"/>
      <c r="AN195" s="427"/>
      <c r="AO195" s="427"/>
      <c r="AP195" s="427"/>
      <c r="AQ195" s="427"/>
      <c r="AR195" s="427"/>
      <c r="AS195" s="427"/>
      <c r="AT195" s="427"/>
      <c r="AU195" s="427"/>
      <c r="AV195" s="427"/>
      <c r="AW195" s="427"/>
      <c r="AX195" s="427"/>
      <c r="AY195" s="427"/>
      <c r="AZ195" s="427"/>
      <c r="BA195" s="427"/>
      <c r="BB195" s="427"/>
      <c r="BC195" s="427"/>
      <c r="BD195" s="427"/>
      <c r="BE195" s="428"/>
      <c r="BF195" s="424" t="s">
        <v>145</v>
      </c>
      <c r="BG195" s="425"/>
      <c r="BH195" s="425"/>
      <c r="BI195" s="429"/>
      <c r="BJ195" s="62"/>
      <c r="BP195" s="32"/>
      <c r="BQ195" s="32"/>
      <c r="BR195" s="32"/>
    </row>
    <row r="196" spans="1:70" ht="51.75" customHeight="1" x14ac:dyDescent="0.25">
      <c r="A196" s="458" t="s">
        <v>141</v>
      </c>
      <c r="B196" s="459"/>
      <c r="C196" s="459"/>
      <c r="D196" s="460"/>
      <c r="E196" s="455" t="s">
        <v>407</v>
      </c>
      <c r="F196" s="456"/>
      <c r="G196" s="456"/>
      <c r="H196" s="456"/>
      <c r="I196" s="456"/>
      <c r="J196" s="456"/>
      <c r="K196" s="456"/>
      <c r="L196" s="456"/>
      <c r="M196" s="456"/>
      <c r="N196" s="456"/>
      <c r="O196" s="456"/>
      <c r="P196" s="456"/>
      <c r="Q196" s="456"/>
      <c r="R196" s="456"/>
      <c r="S196" s="456"/>
      <c r="T196" s="456"/>
      <c r="U196" s="456"/>
      <c r="V196" s="456"/>
      <c r="W196" s="456"/>
      <c r="X196" s="456"/>
      <c r="Y196" s="456"/>
      <c r="Z196" s="456"/>
      <c r="AA196" s="456"/>
      <c r="AB196" s="456"/>
      <c r="AC196" s="456"/>
      <c r="AD196" s="456"/>
      <c r="AE196" s="456"/>
      <c r="AF196" s="456"/>
      <c r="AG196" s="456"/>
      <c r="AH196" s="456"/>
      <c r="AI196" s="456"/>
      <c r="AJ196" s="456"/>
      <c r="AK196" s="456"/>
      <c r="AL196" s="456"/>
      <c r="AM196" s="456"/>
      <c r="AN196" s="456"/>
      <c r="AO196" s="456"/>
      <c r="AP196" s="456"/>
      <c r="AQ196" s="456"/>
      <c r="AR196" s="456"/>
      <c r="AS196" s="456"/>
      <c r="AT196" s="456"/>
      <c r="AU196" s="456"/>
      <c r="AV196" s="456"/>
      <c r="AW196" s="456"/>
      <c r="AX196" s="456"/>
      <c r="AY196" s="456"/>
      <c r="AZ196" s="456"/>
      <c r="BA196" s="456"/>
      <c r="BB196" s="456"/>
      <c r="BC196" s="456"/>
      <c r="BD196" s="456"/>
      <c r="BE196" s="851"/>
      <c r="BF196" s="848" t="s">
        <v>181</v>
      </c>
      <c r="BG196" s="849"/>
      <c r="BH196" s="849"/>
      <c r="BI196" s="850"/>
      <c r="BJ196" s="63"/>
      <c r="BP196" s="3"/>
      <c r="BQ196" s="3"/>
      <c r="BR196" s="3"/>
    </row>
    <row r="197" spans="1:70" s="85" customFormat="1" ht="42.75" customHeight="1" x14ac:dyDescent="0.25">
      <c r="A197" s="458" t="s">
        <v>142</v>
      </c>
      <c r="B197" s="459"/>
      <c r="C197" s="459"/>
      <c r="D197" s="460"/>
      <c r="E197" s="449" t="s">
        <v>448</v>
      </c>
      <c r="F197" s="450"/>
      <c r="G197" s="450"/>
      <c r="H197" s="450"/>
      <c r="I197" s="450"/>
      <c r="J197" s="450"/>
      <c r="K197" s="450"/>
      <c r="L197" s="450"/>
      <c r="M197" s="450"/>
      <c r="N197" s="450"/>
      <c r="O197" s="450"/>
      <c r="P197" s="450"/>
      <c r="Q197" s="450"/>
      <c r="R197" s="450"/>
      <c r="S197" s="450"/>
      <c r="T197" s="450"/>
      <c r="U197" s="450"/>
      <c r="V197" s="450"/>
      <c r="W197" s="450"/>
      <c r="X197" s="450"/>
      <c r="Y197" s="450"/>
      <c r="Z197" s="450"/>
      <c r="AA197" s="450"/>
      <c r="AB197" s="450"/>
      <c r="AC197" s="450"/>
      <c r="AD197" s="450"/>
      <c r="AE197" s="450"/>
      <c r="AF197" s="450"/>
      <c r="AG197" s="450"/>
      <c r="AH197" s="450"/>
      <c r="AI197" s="450"/>
      <c r="AJ197" s="450"/>
      <c r="AK197" s="450"/>
      <c r="AL197" s="450"/>
      <c r="AM197" s="450"/>
      <c r="AN197" s="450"/>
      <c r="AO197" s="450"/>
      <c r="AP197" s="450"/>
      <c r="AQ197" s="450"/>
      <c r="AR197" s="450"/>
      <c r="AS197" s="450"/>
      <c r="AT197" s="450"/>
      <c r="AU197" s="450"/>
      <c r="AV197" s="450"/>
      <c r="AW197" s="450"/>
      <c r="AX197" s="450"/>
      <c r="AY197" s="450"/>
      <c r="AZ197" s="450"/>
      <c r="BA197" s="450"/>
      <c r="BB197" s="450"/>
      <c r="BC197" s="450"/>
      <c r="BD197" s="450"/>
      <c r="BE197" s="450"/>
      <c r="BF197" s="439" t="s">
        <v>190</v>
      </c>
      <c r="BG197" s="869"/>
      <c r="BH197" s="869"/>
      <c r="BI197" s="870"/>
      <c r="BJ197" s="84"/>
    </row>
    <row r="198" spans="1:70" ht="50.25" customHeight="1" x14ac:dyDescent="0.25">
      <c r="A198" s="458" t="s">
        <v>289</v>
      </c>
      <c r="B198" s="459"/>
      <c r="C198" s="459"/>
      <c r="D198" s="460"/>
      <c r="E198" s="496" t="s">
        <v>451</v>
      </c>
      <c r="F198" s="497"/>
      <c r="G198" s="497"/>
      <c r="H198" s="497"/>
      <c r="I198" s="497"/>
      <c r="J198" s="497"/>
      <c r="K198" s="497"/>
      <c r="L198" s="497"/>
      <c r="M198" s="497"/>
      <c r="N198" s="497"/>
      <c r="O198" s="497"/>
      <c r="P198" s="497"/>
      <c r="Q198" s="497"/>
      <c r="R198" s="497"/>
      <c r="S198" s="497"/>
      <c r="T198" s="497"/>
      <c r="U198" s="497"/>
      <c r="V198" s="497"/>
      <c r="W198" s="497"/>
      <c r="X198" s="497"/>
      <c r="Y198" s="497"/>
      <c r="Z198" s="497"/>
      <c r="AA198" s="497"/>
      <c r="AB198" s="497"/>
      <c r="AC198" s="497"/>
      <c r="AD198" s="497"/>
      <c r="AE198" s="497"/>
      <c r="AF198" s="497"/>
      <c r="AG198" s="497"/>
      <c r="AH198" s="497"/>
      <c r="AI198" s="497"/>
      <c r="AJ198" s="497"/>
      <c r="AK198" s="497"/>
      <c r="AL198" s="497"/>
      <c r="AM198" s="497"/>
      <c r="AN198" s="497"/>
      <c r="AO198" s="497"/>
      <c r="AP198" s="497"/>
      <c r="AQ198" s="497"/>
      <c r="AR198" s="497"/>
      <c r="AS198" s="497"/>
      <c r="AT198" s="497"/>
      <c r="AU198" s="497"/>
      <c r="AV198" s="497"/>
      <c r="AW198" s="497"/>
      <c r="AX198" s="497"/>
      <c r="AY198" s="497"/>
      <c r="AZ198" s="497"/>
      <c r="BA198" s="497"/>
      <c r="BB198" s="497"/>
      <c r="BC198" s="497"/>
      <c r="BD198" s="497"/>
      <c r="BE198" s="909"/>
      <c r="BF198" s="439" t="s">
        <v>191</v>
      </c>
      <c r="BG198" s="869"/>
      <c r="BH198" s="869"/>
      <c r="BI198" s="870"/>
      <c r="BJ198" s="64"/>
      <c r="BP198" s="3"/>
      <c r="BQ198" s="3"/>
      <c r="BR198" s="3"/>
    </row>
    <row r="199" spans="1:70" ht="42" customHeight="1" x14ac:dyDescent="0.25">
      <c r="A199" s="458" t="s">
        <v>260</v>
      </c>
      <c r="B199" s="459"/>
      <c r="C199" s="459"/>
      <c r="D199" s="460"/>
      <c r="E199" s="421" t="s">
        <v>408</v>
      </c>
      <c r="F199" s="422"/>
      <c r="G199" s="422"/>
      <c r="H199" s="422"/>
      <c r="I199" s="422"/>
      <c r="J199" s="422"/>
      <c r="K199" s="422"/>
      <c r="L199" s="422"/>
      <c r="M199" s="422"/>
      <c r="N199" s="422"/>
      <c r="O199" s="422"/>
      <c r="P199" s="422"/>
      <c r="Q199" s="422"/>
      <c r="R199" s="422"/>
      <c r="S199" s="422"/>
      <c r="T199" s="422"/>
      <c r="U199" s="422"/>
      <c r="V199" s="422"/>
      <c r="W199" s="422"/>
      <c r="X199" s="422"/>
      <c r="Y199" s="422"/>
      <c r="Z199" s="422"/>
      <c r="AA199" s="422"/>
      <c r="AB199" s="422"/>
      <c r="AC199" s="422"/>
      <c r="AD199" s="422"/>
      <c r="AE199" s="422"/>
      <c r="AF199" s="422"/>
      <c r="AG199" s="422"/>
      <c r="AH199" s="422"/>
      <c r="AI199" s="422"/>
      <c r="AJ199" s="422"/>
      <c r="AK199" s="422"/>
      <c r="AL199" s="422"/>
      <c r="AM199" s="422"/>
      <c r="AN199" s="422"/>
      <c r="AO199" s="422"/>
      <c r="AP199" s="422"/>
      <c r="AQ199" s="422"/>
      <c r="AR199" s="422"/>
      <c r="AS199" s="422"/>
      <c r="AT199" s="422"/>
      <c r="AU199" s="422"/>
      <c r="AV199" s="422"/>
      <c r="AW199" s="422"/>
      <c r="AX199" s="422"/>
      <c r="AY199" s="422"/>
      <c r="AZ199" s="422"/>
      <c r="BA199" s="422"/>
      <c r="BB199" s="422"/>
      <c r="BC199" s="422"/>
      <c r="BD199" s="422"/>
      <c r="BE199" s="423"/>
      <c r="BF199" s="803" t="s">
        <v>192</v>
      </c>
      <c r="BG199" s="858"/>
      <c r="BH199" s="858"/>
      <c r="BI199" s="859"/>
      <c r="BJ199" s="64"/>
      <c r="BP199" s="3"/>
      <c r="BQ199" s="3"/>
      <c r="BR199" s="3"/>
    </row>
    <row r="200" spans="1:70" ht="44.25" customHeight="1" x14ac:dyDescent="0.25">
      <c r="A200" s="458" t="s">
        <v>261</v>
      </c>
      <c r="B200" s="459"/>
      <c r="C200" s="459"/>
      <c r="D200" s="460"/>
      <c r="E200" s="421" t="s">
        <v>453</v>
      </c>
      <c r="F200" s="422"/>
      <c r="G200" s="422"/>
      <c r="H200" s="422"/>
      <c r="I200" s="422"/>
      <c r="J200" s="422"/>
      <c r="K200" s="422"/>
      <c r="L200" s="422"/>
      <c r="M200" s="422"/>
      <c r="N200" s="422"/>
      <c r="O200" s="422"/>
      <c r="P200" s="422"/>
      <c r="Q200" s="422"/>
      <c r="R200" s="422"/>
      <c r="S200" s="422"/>
      <c r="T200" s="422"/>
      <c r="U200" s="422"/>
      <c r="V200" s="422"/>
      <c r="W200" s="422"/>
      <c r="X200" s="422"/>
      <c r="Y200" s="422"/>
      <c r="Z200" s="422"/>
      <c r="AA200" s="422"/>
      <c r="AB200" s="422"/>
      <c r="AC200" s="422"/>
      <c r="AD200" s="422"/>
      <c r="AE200" s="422"/>
      <c r="AF200" s="422"/>
      <c r="AG200" s="422"/>
      <c r="AH200" s="422"/>
      <c r="AI200" s="422"/>
      <c r="AJ200" s="422"/>
      <c r="AK200" s="422"/>
      <c r="AL200" s="422"/>
      <c r="AM200" s="422"/>
      <c r="AN200" s="422"/>
      <c r="AO200" s="422"/>
      <c r="AP200" s="422"/>
      <c r="AQ200" s="422"/>
      <c r="AR200" s="422"/>
      <c r="AS200" s="422"/>
      <c r="AT200" s="422"/>
      <c r="AU200" s="422"/>
      <c r="AV200" s="422"/>
      <c r="AW200" s="422"/>
      <c r="AX200" s="422"/>
      <c r="AY200" s="422"/>
      <c r="AZ200" s="422"/>
      <c r="BA200" s="422"/>
      <c r="BB200" s="422"/>
      <c r="BC200" s="422"/>
      <c r="BD200" s="422"/>
      <c r="BE200" s="423"/>
      <c r="BF200" s="803" t="s">
        <v>420</v>
      </c>
      <c r="BG200" s="804"/>
      <c r="BH200" s="804"/>
      <c r="BI200" s="805"/>
      <c r="BJ200" s="64"/>
      <c r="BP200" s="3"/>
      <c r="BQ200" s="3"/>
      <c r="BR200" s="3"/>
    </row>
    <row r="201" spans="1:70" ht="48" customHeight="1" x14ac:dyDescent="0.25">
      <c r="A201" s="458" t="s">
        <v>276</v>
      </c>
      <c r="B201" s="459"/>
      <c r="C201" s="459"/>
      <c r="D201" s="460"/>
      <c r="E201" s="421" t="s">
        <v>305</v>
      </c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  <c r="P201" s="422"/>
      <c r="Q201" s="422"/>
      <c r="R201" s="422"/>
      <c r="S201" s="422"/>
      <c r="T201" s="422"/>
      <c r="U201" s="422"/>
      <c r="V201" s="422"/>
      <c r="W201" s="422"/>
      <c r="X201" s="422"/>
      <c r="Y201" s="422"/>
      <c r="Z201" s="422"/>
      <c r="AA201" s="422"/>
      <c r="AB201" s="422"/>
      <c r="AC201" s="422"/>
      <c r="AD201" s="422"/>
      <c r="AE201" s="422"/>
      <c r="AF201" s="422"/>
      <c r="AG201" s="422"/>
      <c r="AH201" s="422"/>
      <c r="AI201" s="422"/>
      <c r="AJ201" s="422"/>
      <c r="AK201" s="422"/>
      <c r="AL201" s="422"/>
      <c r="AM201" s="422"/>
      <c r="AN201" s="422"/>
      <c r="AO201" s="422"/>
      <c r="AP201" s="422"/>
      <c r="AQ201" s="422"/>
      <c r="AR201" s="422"/>
      <c r="AS201" s="422"/>
      <c r="AT201" s="422"/>
      <c r="AU201" s="422"/>
      <c r="AV201" s="422"/>
      <c r="AW201" s="422"/>
      <c r="AX201" s="422"/>
      <c r="AY201" s="422"/>
      <c r="AZ201" s="422"/>
      <c r="BA201" s="422"/>
      <c r="BB201" s="422"/>
      <c r="BC201" s="422"/>
      <c r="BD201" s="422"/>
      <c r="BE201" s="423"/>
      <c r="BF201" s="803" t="s">
        <v>421</v>
      </c>
      <c r="BG201" s="804"/>
      <c r="BH201" s="804"/>
      <c r="BI201" s="805"/>
      <c r="BJ201" s="64"/>
      <c r="BP201" s="3"/>
      <c r="BQ201" s="3"/>
      <c r="BR201" s="3"/>
    </row>
    <row r="202" spans="1:70" ht="44.25" customHeight="1" x14ac:dyDescent="0.25">
      <c r="A202" s="458" t="s">
        <v>275</v>
      </c>
      <c r="B202" s="459"/>
      <c r="C202" s="459"/>
      <c r="D202" s="460"/>
      <c r="E202" s="421" t="s">
        <v>454</v>
      </c>
      <c r="F202" s="422"/>
      <c r="G202" s="422"/>
      <c r="H202" s="422"/>
      <c r="I202" s="422"/>
      <c r="J202" s="422"/>
      <c r="K202" s="422"/>
      <c r="L202" s="422"/>
      <c r="M202" s="422"/>
      <c r="N202" s="422"/>
      <c r="O202" s="422"/>
      <c r="P202" s="422"/>
      <c r="Q202" s="422"/>
      <c r="R202" s="422"/>
      <c r="S202" s="422"/>
      <c r="T202" s="422"/>
      <c r="U202" s="422"/>
      <c r="V202" s="422"/>
      <c r="W202" s="422"/>
      <c r="X202" s="422"/>
      <c r="Y202" s="422"/>
      <c r="Z202" s="422"/>
      <c r="AA202" s="422"/>
      <c r="AB202" s="422"/>
      <c r="AC202" s="422"/>
      <c r="AD202" s="422"/>
      <c r="AE202" s="422"/>
      <c r="AF202" s="422"/>
      <c r="AG202" s="422"/>
      <c r="AH202" s="422"/>
      <c r="AI202" s="422"/>
      <c r="AJ202" s="422"/>
      <c r="AK202" s="422"/>
      <c r="AL202" s="422"/>
      <c r="AM202" s="422"/>
      <c r="AN202" s="422"/>
      <c r="AO202" s="422"/>
      <c r="AP202" s="422"/>
      <c r="AQ202" s="422"/>
      <c r="AR202" s="422"/>
      <c r="AS202" s="422"/>
      <c r="AT202" s="422"/>
      <c r="AU202" s="422"/>
      <c r="AV202" s="422"/>
      <c r="AW202" s="422"/>
      <c r="AX202" s="422"/>
      <c r="AY202" s="422"/>
      <c r="AZ202" s="422"/>
      <c r="BA202" s="422"/>
      <c r="BB202" s="422"/>
      <c r="BC202" s="422"/>
      <c r="BD202" s="422"/>
      <c r="BE202" s="423"/>
      <c r="BF202" s="803" t="s">
        <v>421</v>
      </c>
      <c r="BG202" s="804"/>
      <c r="BH202" s="804"/>
      <c r="BI202" s="805"/>
      <c r="BJ202" s="64"/>
      <c r="BP202" s="3"/>
      <c r="BQ202" s="3"/>
      <c r="BR202" s="3"/>
    </row>
    <row r="203" spans="1:70" ht="48.75" customHeight="1" x14ac:dyDescent="0.25">
      <c r="A203" s="458" t="s">
        <v>290</v>
      </c>
      <c r="B203" s="459"/>
      <c r="C203" s="459"/>
      <c r="D203" s="460"/>
      <c r="E203" s="421" t="s">
        <v>375</v>
      </c>
      <c r="F203" s="422"/>
      <c r="G203" s="422"/>
      <c r="H203" s="422"/>
      <c r="I203" s="422"/>
      <c r="J203" s="422"/>
      <c r="K203" s="422"/>
      <c r="L203" s="422"/>
      <c r="M203" s="422"/>
      <c r="N203" s="422"/>
      <c r="O203" s="422"/>
      <c r="P203" s="422"/>
      <c r="Q203" s="422"/>
      <c r="R203" s="422"/>
      <c r="S203" s="422"/>
      <c r="T203" s="422"/>
      <c r="U203" s="422"/>
      <c r="V203" s="422"/>
      <c r="W203" s="422"/>
      <c r="X203" s="422"/>
      <c r="Y203" s="422"/>
      <c r="Z203" s="422"/>
      <c r="AA203" s="422"/>
      <c r="AB203" s="422"/>
      <c r="AC203" s="422"/>
      <c r="AD203" s="422"/>
      <c r="AE203" s="422"/>
      <c r="AF203" s="422"/>
      <c r="AG203" s="422"/>
      <c r="AH203" s="422"/>
      <c r="AI203" s="422"/>
      <c r="AJ203" s="422"/>
      <c r="AK203" s="422"/>
      <c r="AL203" s="422"/>
      <c r="AM203" s="422"/>
      <c r="AN203" s="422"/>
      <c r="AO203" s="422"/>
      <c r="AP203" s="422"/>
      <c r="AQ203" s="422"/>
      <c r="AR203" s="422"/>
      <c r="AS203" s="422"/>
      <c r="AT203" s="422"/>
      <c r="AU203" s="422"/>
      <c r="AV203" s="422"/>
      <c r="AW203" s="422"/>
      <c r="AX203" s="422"/>
      <c r="AY203" s="422"/>
      <c r="AZ203" s="422"/>
      <c r="BA203" s="422"/>
      <c r="BB203" s="422"/>
      <c r="BC203" s="422"/>
      <c r="BD203" s="422"/>
      <c r="BE203" s="423"/>
      <c r="BF203" s="803" t="s">
        <v>300</v>
      </c>
      <c r="BG203" s="804"/>
      <c r="BH203" s="804"/>
      <c r="BI203" s="805"/>
      <c r="BJ203" s="64"/>
      <c r="BP203" s="3"/>
      <c r="BQ203" s="3"/>
      <c r="BR203" s="3"/>
    </row>
    <row r="204" spans="1:70" ht="41.25" customHeight="1" x14ac:dyDescent="0.25">
      <c r="A204" s="458" t="s">
        <v>291</v>
      </c>
      <c r="B204" s="459"/>
      <c r="C204" s="459"/>
      <c r="D204" s="460"/>
      <c r="E204" s="421" t="s">
        <v>379</v>
      </c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  <c r="P204" s="422"/>
      <c r="Q204" s="422"/>
      <c r="R204" s="422"/>
      <c r="S204" s="422"/>
      <c r="T204" s="422"/>
      <c r="U204" s="422"/>
      <c r="V204" s="422"/>
      <c r="W204" s="422"/>
      <c r="X204" s="422"/>
      <c r="Y204" s="422"/>
      <c r="Z204" s="422"/>
      <c r="AA204" s="422"/>
      <c r="AB204" s="422"/>
      <c r="AC204" s="422"/>
      <c r="AD204" s="422"/>
      <c r="AE204" s="422"/>
      <c r="AF204" s="422"/>
      <c r="AG204" s="422"/>
      <c r="AH204" s="422"/>
      <c r="AI204" s="422"/>
      <c r="AJ204" s="422"/>
      <c r="AK204" s="422"/>
      <c r="AL204" s="422"/>
      <c r="AM204" s="422"/>
      <c r="AN204" s="422"/>
      <c r="AO204" s="422"/>
      <c r="AP204" s="422"/>
      <c r="AQ204" s="422"/>
      <c r="AR204" s="422"/>
      <c r="AS204" s="422"/>
      <c r="AT204" s="422"/>
      <c r="AU204" s="422"/>
      <c r="AV204" s="422"/>
      <c r="AW204" s="422"/>
      <c r="AX204" s="422"/>
      <c r="AY204" s="422"/>
      <c r="AZ204" s="422"/>
      <c r="BA204" s="422"/>
      <c r="BB204" s="422"/>
      <c r="BC204" s="422"/>
      <c r="BD204" s="422"/>
      <c r="BE204" s="423"/>
      <c r="BF204" s="803" t="s">
        <v>301</v>
      </c>
      <c r="BG204" s="804"/>
      <c r="BH204" s="804"/>
      <c r="BI204" s="805"/>
      <c r="BJ204" s="64"/>
      <c r="BP204" s="3"/>
      <c r="BQ204" s="3"/>
      <c r="BR204" s="3"/>
    </row>
    <row r="205" spans="1:70" ht="46.5" customHeight="1" x14ac:dyDescent="0.25">
      <c r="A205" s="458" t="s">
        <v>277</v>
      </c>
      <c r="B205" s="459"/>
      <c r="C205" s="459"/>
      <c r="D205" s="460"/>
      <c r="E205" s="449" t="s">
        <v>459</v>
      </c>
      <c r="F205" s="450"/>
      <c r="G205" s="450"/>
      <c r="H205" s="450"/>
      <c r="I205" s="450"/>
      <c r="J205" s="450"/>
      <c r="K205" s="450"/>
      <c r="L205" s="450"/>
      <c r="M205" s="450"/>
      <c r="N205" s="450"/>
      <c r="O205" s="450"/>
      <c r="P205" s="450"/>
      <c r="Q205" s="450"/>
      <c r="R205" s="450"/>
      <c r="S205" s="450"/>
      <c r="T205" s="450"/>
      <c r="U205" s="450"/>
      <c r="V205" s="450"/>
      <c r="W205" s="450"/>
      <c r="X205" s="450"/>
      <c r="Y205" s="450"/>
      <c r="Z205" s="450"/>
      <c r="AA205" s="450"/>
      <c r="AB205" s="450"/>
      <c r="AC205" s="450"/>
      <c r="AD205" s="450"/>
      <c r="AE205" s="450"/>
      <c r="AF205" s="450"/>
      <c r="AG205" s="450"/>
      <c r="AH205" s="450"/>
      <c r="AI205" s="450"/>
      <c r="AJ205" s="450"/>
      <c r="AK205" s="450"/>
      <c r="AL205" s="450"/>
      <c r="AM205" s="450"/>
      <c r="AN205" s="450"/>
      <c r="AO205" s="450"/>
      <c r="AP205" s="450"/>
      <c r="AQ205" s="450"/>
      <c r="AR205" s="450"/>
      <c r="AS205" s="450"/>
      <c r="AT205" s="450"/>
      <c r="AU205" s="450"/>
      <c r="AV205" s="450"/>
      <c r="AW205" s="450"/>
      <c r="AX205" s="450"/>
      <c r="AY205" s="450"/>
      <c r="AZ205" s="450"/>
      <c r="BA205" s="450"/>
      <c r="BB205" s="450"/>
      <c r="BC205" s="450"/>
      <c r="BD205" s="450"/>
      <c r="BE205" s="451"/>
      <c r="BF205" s="803" t="s">
        <v>423</v>
      </c>
      <c r="BG205" s="804"/>
      <c r="BH205" s="804"/>
      <c r="BI205" s="805"/>
      <c r="BJ205" s="64" t="s">
        <v>455</v>
      </c>
      <c r="BP205" s="3"/>
      <c r="BQ205" s="3"/>
      <c r="BR205" s="3"/>
    </row>
    <row r="206" spans="1:70" ht="51.75" customHeight="1" x14ac:dyDescent="0.25">
      <c r="A206" s="458" t="s">
        <v>278</v>
      </c>
      <c r="B206" s="459"/>
      <c r="C206" s="459"/>
      <c r="D206" s="460"/>
      <c r="E206" s="421" t="s">
        <v>304</v>
      </c>
      <c r="F206" s="422"/>
      <c r="G206" s="422"/>
      <c r="H206" s="422"/>
      <c r="I206" s="422"/>
      <c r="J206" s="422"/>
      <c r="K206" s="422"/>
      <c r="L206" s="422"/>
      <c r="M206" s="422"/>
      <c r="N206" s="422"/>
      <c r="O206" s="422"/>
      <c r="P206" s="422"/>
      <c r="Q206" s="422"/>
      <c r="R206" s="422"/>
      <c r="S206" s="422"/>
      <c r="T206" s="422"/>
      <c r="U206" s="422"/>
      <c r="V206" s="422"/>
      <c r="W206" s="422"/>
      <c r="X206" s="422"/>
      <c r="Y206" s="422"/>
      <c r="Z206" s="422"/>
      <c r="AA206" s="422"/>
      <c r="AB206" s="422"/>
      <c r="AC206" s="422"/>
      <c r="AD206" s="422"/>
      <c r="AE206" s="422"/>
      <c r="AF206" s="422"/>
      <c r="AG206" s="422"/>
      <c r="AH206" s="422"/>
      <c r="AI206" s="422"/>
      <c r="AJ206" s="422"/>
      <c r="AK206" s="422"/>
      <c r="AL206" s="422"/>
      <c r="AM206" s="422"/>
      <c r="AN206" s="422"/>
      <c r="AO206" s="422"/>
      <c r="AP206" s="422"/>
      <c r="AQ206" s="422"/>
      <c r="AR206" s="422"/>
      <c r="AS206" s="422"/>
      <c r="AT206" s="422"/>
      <c r="AU206" s="422"/>
      <c r="AV206" s="422"/>
      <c r="AW206" s="422"/>
      <c r="AX206" s="422"/>
      <c r="AY206" s="422"/>
      <c r="AZ206" s="422"/>
      <c r="BA206" s="422"/>
      <c r="BB206" s="422"/>
      <c r="BC206" s="422"/>
      <c r="BD206" s="422"/>
      <c r="BE206" s="423"/>
      <c r="BF206" s="803" t="s">
        <v>226</v>
      </c>
      <c r="BG206" s="804"/>
      <c r="BH206" s="804"/>
      <c r="BI206" s="805"/>
      <c r="BJ206" s="64"/>
      <c r="BP206" s="3"/>
      <c r="BQ206" s="3"/>
      <c r="BR206" s="3"/>
    </row>
    <row r="207" spans="1:70" ht="44.25" customHeight="1" x14ac:dyDescent="0.25">
      <c r="A207" s="458" t="s">
        <v>279</v>
      </c>
      <c r="B207" s="459"/>
      <c r="C207" s="459"/>
      <c r="D207" s="460"/>
      <c r="E207" s="421" t="s">
        <v>415</v>
      </c>
      <c r="F207" s="422"/>
      <c r="G207" s="422"/>
      <c r="H207" s="422"/>
      <c r="I207" s="422"/>
      <c r="J207" s="422"/>
      <c r="K207" s="422"/>
      <c r="L207" s="422"/>
      <c r="M207" s="422"/>
      <c r="N207" s="422"/>
      <c r="O207" s="422"/>
      <c r="P207" s="422"/>
      <c r="Q207" s="422"/>
      <c r="R207" s="422"/>
      <c r="S207" s="422"/>
      <c r="T207" s="422"/>
      <c r="U207" s="422"/>
      <c r="V207" s="422"/>
      <c r="W207" s="422"/>
      <c r="X207" s="422"/>
      <c r="Y207" s="422"/>
      <c r="Z207" s="422"/>
      <c r="AA207" s="422"/>
      <c r="AB207" s="422"/>
      <c r="AC207" s="422"/>
      <c r="AD207" s="422"/>
      <c r="AE207" s="422"/>
      <c r="AF207" s="422"/>
      <c r="AG207" s="422"/>
      <c r="AH207" s="422"/>
      <c r="AI207" s="422"/>
      <c r="AJ207" s="422"/>
      <c r="AK207" s="422"/>
      <c r="AL207" s="422"/>
      <c r="AM207" s="422"/>
      <c r="AN207" s="422"/>
      <c r="AO207" s="422"/>
      <c r="AP207" s="422"/>
      <c r="AQ207" s="422"/>
      <c r="AR207" s="422"/>
      <c r="AS207" s="422"/>
      <c r="AT207" s="422"/>
      <c r="AU207" s="422"/>
      <c r="AV207" s="422"/>
      <c r="AW207" s="422"/>
      <c r="AX207" s="422"/>
      <c r="AY207" s="422"/>
      <c r="AZ207" s="422"/>
      <c r="BA207" s="422"/>
      <c r="BB207" s="422"/>
      <c r="BC207" s="422"/>
      <c r="BD207" s="422"/>
      <c r="BE207" s="423"/>
      <c r="BF207" s="803" t="s">
        <v>227</v>
      </c>
      <c r="BG207" s="804"/>
      <c r="BH207" s="804"/>
      <c r="BI207" s="805"/>
      <c r="BJ207" s="64"/>
      <c r="BP207" s="3"/>
      <c r="BQ207" s="3"/>
      <c r="BR207" s="3"/>
    </row>
    <row r="208" spans="1:70" ht="45" customHeight="1" x14ac:dyDescent="0.25">
      <c r="A208" s="458" t="s">
        <v>280</v>
      </c>
      <c r="B208" s="459"/>
      <c r="C208" s="459"/>
      <c r="D208" s="460"/>
      <c r="E208" s="421" t="s">
        <v>307</v>
      </c>
      <c r="F208" s="422"/>
      <c r="G208" s="422"/>
      <c r="H208" s="422"/>
      <c r="I208" s="422"/>
      <c r="J208" s="422"/>
      <c r="K208" s="422"/>
      <c r="L208" s="422"/>
      <c r="M208" s="422"/>
      <c r="N208" s="422"/>
      <c r="O208" s="422"/>
      <c r="P208" s="422"/>
      <c r="Q208" s="422"/>
      <c r="R208" s="422"/>
      <c r="S208" s="422"/>
      <c r="T208" s="422"/>
      <c r="U208" s="422"/>
      <c r="V208" s="422"/>
      <c r="W208" s="422"/>
      <c r="X208" s="422"/>
      <c r="Y208" s="422"/>
      <c r="Z208" s="422"/>
      <c r="AA208" s="422"/>
      <c r="AB208" s="422"/>
      <c r="AC208" s="422"/>
      <c r="AD208" s="422"/>
      <c r="AE208" s="422"/>
      <c r="AF208" s="422"/>
      <c r="AG208" s="422"/>
      <c r="AH208" s="422"/>
      <c r="AI208" s="422"/>
      <c r="AJ208" s="422"/>
      <c r="AK208" s="422"/>
      <c r="AL208" s="422"/>
      <c r="AM208" s="422"/>
      <c r="AN208" s="422"/>
      <c r="AO208" s="422"/>
      <c r="AP208" s="422"/>
      <c r="AQ208" s="422"/>
      <c r="AR208" s="422"/>
      <c r="AS208" s="422"/>
      <c r="AT208" s="422"/>
      <c r="AU208" s="422"/>
      <c r="AV208" s="422"/>
      <c r="AW208" s="422"/>
      <c r="AX208" s="422"/>
      <c r="AY208" s="422"/>
      <c r="AZ208" s="422"/>
      <c r="BA208" s="422"/>
      <c r="BB208" s="422"/>
      <c r="BC208" s="422"/>
      <c r="BD208" s="422"/>
      <c r="BE208" s="423"/>
      <c r="BF208" s="803" t="s">
        <v>227</v>
      </c>
      <c r="BG208" s="804"/>
      <c r="BH208" s="804"/>
      <c r="BI208" s="805"/>
      <c r="BJ208" s="64"/>
      <c r="BP208" s="3"/>
      <c r="BQ208" s="3"/>
      <c r="BR208" s="3"/>
    </row>
    <row r="209" spans="1:70" ht="42" customHeight="1" x14ac:dyDescent="0.25">
      <c r="A209" s="458" t="s">
        <v>292</v>
      </c>
      <c r="B209" s="459"/>
      <c r="C209" s="459"/>
      <c r="D209" s="460"/>
      <c r="E209" s="421" t="s">
        <v>409</v>
      </c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2"/>
      <c r="Q209" s="422"/>
      <c r="R209" s="422"/>
      <c r="S209" s="422"/>
      <c r="T209" s="422"/>
      <c r="U209" s="422"/>
      <c r="V209" s="422"/>
      <c r="W209" s="422"/>
      <c r="X209" s="422"/>
      <c r="Y209" s="422"/>
      <c r="Z209" s="422"/>
      <c r="AA209" s="422"/>
      <c r="AB209" s="422"/>
      <c r="AC209" s="422"/>
      <c r="AD209" s="422"/>
      <c r="AE209" s="422"/>
      <c r="AF209" s="422"/>
      <c r="AG209" s="422"/>
      <c r="AH209" s="422"/>
      <c r="AI209" s="422"/>
      <c r="AJ209" s="422"/>
      <c r="AK209" s="422"/>
      <c r="AL209" s="422"/>
      <c r="AM209" s="422"/>
      <c r="AN209" s="422"/>
      <c r="AO209" s="422"/>
      <c r="AP209" s="422"/>
      <c r="AQ209" s="422"/>
      <c r="AR209" s="422"/>
      <c r="AS209" s="422"/>
      <c r="AT209" s="422"/>
      <c r="AU209" s="422"/>
      <c r="AV209" s="422"/>
      <c r="AW209" s="422"/>
      <c r="AX209" s="422"/>
      <c r="AY209" s="422"/>
      <c r="AZ209" s="422"/>
      <c r="BA209" s="422"/>
      <c r="BB209" s="422"/>
      <c r="BC209" s="422"/>
      <c r="BD209" s="422"/>
      <c r="BE209" s="423"/>
      <c r="BF209" s="803" t="s">
        <v>302</v>
      </c>
      <c r="BG209" s="804"/>
      <c r="BH209" s="804"/>
      <c r="BI209" s="805"/>
      <c r="BJ209" s="64"/>
      <c r="BP209" s="3"/>
      <c r="BQ209" s="3"/>
      <c r="BR209" s="3"/>
    </row>
    <row r="210" spans="1:70" ht="41.25" customHeight="1" x14ac:dyDescent="0.25">
      <c r="A210" s="458" t="s">
        <v>293</v>
      </c>
      <c r="B210" s="459"/>
      <c r="C210" s="459"/>
      <c r="D210" s="460"/>
      <c r="E210" s="421" t="s">
        <v>389</v>
      </c>
      <c r="F210" s="422"/>
      <c r="G210" s="422"/>
      <c r="H210" s="422"/>
      <c r="I210" s="422"/>
      <c r="J210" s="422"/>
      <c r="K210" s="422"/>
      <c r="L210" s="422"/>
      <c r="M210" s="422"/>
      <c r="N210" s="422"/>
      <c r="O210" s="422"/>
      <c r="P210" s="422"/>
      <c r="Q210" s="422"/>
      <c r="R210" s="422"/>
      <c r="S210" s="422"/>
      <c r="T210" s="422"/>
      <c r="U210" s="422"/>
      <c r="V210" s="422"/>
      <c r="W210" s="422"/>
      <c r="X210" s="422"/>
      <c r="Y210" s="422"/>
      <c r="Z210" s="422"/>
      <c r="AA210" s="422"/>
      <c r="AB210" s="422"/>
      <c r="AC210" s="422"/>
      <c r="AD210" s="422"/>
      <c r="AE210" s="422"/>
      <c r="AF210" s="422"/>
      <c r="AG210" s="422"/>
      <c r="AH210" s="422"/>
      <c r="AI210" s="422"/>
      <c r="AJ210" s="422"/>
      <c r="AK210" s="422"/>
      <c r="AL210" s="422"/>
      <c r="AM210" s="422"/>
      <c r="AN210" s="422"/>
      <c r="AO210" s="422"/>
      <c r="AP210" s="422"/>
      <c r="AQ210" s="422"/>
      <c r="AR210" s="422"/>
      <c r="AS210" s="422"/>
      <c r="AT210" s="422"/>
      <c r="AU210" s="422"/>
      <c r="AV210" s="422"/>
      <c r="AW210" s="422"/>
      <c r="AX210" s="422"/>
      <c r="AY210" s="422"/>
      <c r="AZ210" s="422"/>
      <c r="BA210" s="422"/>
      <c r="BB210" s="422"/>
      <c r="BC210" s="422"/>
      <c r="BD210" s="422"/>
      <c r="BE210" s="423"/>
      <c r="BF210" s="803" t="s">
        <v>302</v>
      </c>
      <c r="BG210" s="804"/>
      <c r="BH210" s="804"/>
      <c r="BI210" s="805"/>
      <c r="BJ210" s="64"/>
      <c r="BP210" s="3"/>
      <c r="BQ210" s="3"/>
      <c r="BR210" s="3"/>
    </row>
    <row r="211" spans="1:70" ht="42" customHeight="1" x14ac:dyDescent="0.25">
      <c r="A211" s="458" t="s">
        <v>294</v>
      </c>
      <c r="B211" s="459"/>
      <c r="C211" s="459"/>
      <c r="D211" s="460"/>
      <c r="E211" s="421" t="s">
        <v>456</v>
      </c>
      <c r="F211" s="422"/>
      <c r="G211" s="422"/>
      <c r="H211" s="422"/>
      <c r="I211" s="422"/>
      <c r="J211" s="422"/>
      <c r="K211" s="422"/>
      <c r="L211" s="422"/>
      <c r="M211" s="422"/>
      <c r="N211" s="422"/>
      <c r="O211" s="422"/>
      <c r="P211" s="422"/>
      <c r="Q211" s="422"/>
      <c r="R211" s="422"/>
      <c r="S211" s="422"/>
      <c r="T211" s="422"/>
      <c r="U211" s="422"/>
      <c r="V211" s="422"/>
      <c r="W211" s="422"/>
      <c r="X211" s="422"/>
      <c r="Y211" s="422"/>
      <c r="Z211" s="422"/>
      <c r="AA211" s="422"/>
      <c r="AB211" s="422"/>
      <c r="AC211" s="422"/>
      <c r="AD211" s="422"/>
      <c r="AE211" s="422"/>
      <c r="AF211" s="422"/>
      <c r="AG211" s="422"/>
      <c r="AH211" s="422"/>
      <c r="AI211" s="422"/>
      <c r="AJ211" s="422"/>
      <c r="AK211" s="422"/>
      <c r="AL211" s="422"/>
      <c r="AM211" s="422"/>
      <c r="AN211" s="422"/>
      <c r="AO211" s="422"/>
      <c r="AP211" s="422"/>
      <c r="AQ211" s="422"/>
      <c r="AR211" s="422"/>
      <c r="AS211" s="422"/>
      <c r="AT211" s="422"/>
      <c r="AU211" s="422"/>
      <c r="AV211" s="422"/>
      <c r="AW211" s="422"/>
      <c r="AX211" s="422"/>
      <c r="AY211" s="422"/>
      <c r="AZ211" s="422"/>
      <c r="BA211" s="422"/>
      <c r="BB211" s="422"/>
      <c r="BC211" s="422"/>
      <c r="BD211" s="422"/>
      <c r="BE211" s="423"/>
      <c r="BF211" s="803" t="s">
        <v>230</v>
      </c>
      <c r="BG211" s="804"/>
      <c r="BH211" s="804"/>
      <c r="BI211" s="805"/>
      <c r="BJ211" s="64"/>
      <c r="BP211" s="3"/>
      <c r="BQ211" s="3"/>
      <c r="BR211" s="3"/>
    </row>
    <row r="212" spans="1:70" ht="45.75" customHeight="1" x14ac:dyDescent="0.25">
      <c r="A212" s="458" t="s">
        <v>295</v>
      </c>
      <c r="B212" s="459"/>
      <c r="C212" s="459"/>
      <c r="D212" s="460"/>
      <c r="E212" s="421" t="s">
        <v>309</v>
      </c>
      <c r="F212" s="422"/>
      <c r="G212" s="422"/>
      <c r="H212" s="422"/>
      <c r="I212" s="422"/>
      <c r="J212" s="422"/>
      <c r="K212" s="422"/>
      <c r="L212" s="422"/>
      <c r="M212" s="422"/>
      <c r="N212" s="422"/>
      <c r="O212" s="422"/>
      <c r="P212" s="422"/>
      <c r="Q212" s="422"/>
      <c r="R212" s="422"/>
      <c r="S212" s="422"/>
      <c r="T212" s="422"/>
      <c r="U212" s="422"/>
      <c r="V212" s="422"/>
      <c r="W212" s="422"/>
      <c r="X212" s="422"/>
      <c r="Y212" s="422"/>
      <c r="Z212" s="422"/>
      <c r="AA212" s="422"/>
      <c r="AB212" s="422"/>
      <c r="AC212" s="422"/>
      <c r="AD212" s="422"/>
      <c r="AE212" s="422"/>
      <c r="AF212" s="422"/>
      <c r="AG212" s="422"/>
      <c r="AH212" s="422"/>
      <c r="AI212" s="422"/>
      <c r="AJ212" s="422"/>
      <c r="AK212" s="422"/>
      <c r="AL212" s="422"/>
      <c r="AM212" s="422"/>
      <c r="AN212" s="422"/>
      <c r="AO212" s="422"/>
      <c r="AP212" s="422"/>
      <c r="AQ212" s="422"/>
      <c r="AR212" s="422"/>
      <c r="AS212" s="422"/>
      <c r="AT212" s="422"/>
      <c r="AU212" s="422"/>
      <c r="AV212" s="422"/>
      <c r="AW212" s="422"/>
      <c r="AX212" s="422"/>
      <c r="AY212" s="422"/>
      <c r="AZ212" s="422"/>
      <c r="BA212" s="422"/>
      <c r="BB212" s="422"/>
      <c r="BC212" s="422"/>
      <c r="BD212" s="422"/>
      <c r="BE212" s="423"/>
      <c r="BF212" s="803" t="s">
        <v>303</v>
      </c>
      <c r="BG212" s="804"/>
      <c r="BH212" s="804"/>
      <c r="BI212" s="805"/>
      <c r="BJ212" s="64"/>
      <c r="BP212" s="3"/>
      <c r="BQ212" s="3"/>
      <c r="BR212" s="3"/>
    </row>
    <row r="213" spans="1:70" ht="44.25" customHeight="1" x14ac:dyDescent="0.25">
      <c r="A213" s="458" t="s">
        <v>281</v>
      </c>
      <c r="B213" s="459"/>
      <c r="C213" s="459"/>
      <c r="D213" s="460"/>
      <c r="E213" s="421" t="s">
        <v>323</v>
      </c>
      <c r="F213" s="422"/>
      <c r="G213" s="422"/>
      <c r="H213" s="422"/>
      <c r="I213" s="422"/>
      <c r="J213" s="422"/>
      <c r="K213" s="422"/>
      <c r="L213" s="422"/>
      <c r="M213" s="422"/>
      <c r="N213" s="422"/>
      <c r="O213" s="422"/>
      <c r="P213" s="422"/>
      <c r="Q213" s="422"/>
      <c r="R213" s="422"/>
      <c r="S213" s="422"/>
      <c r="T213" s="422"/>
      <c r="U213" s="422"/>
      <c r="V213" s="422"/>
      <c r="W213" s="422"/>
      <c r="X213" s="422"/>
      <c r="Y213" s="422"/>
      <c r="Z213" s="422"/>
      <c r="AA213" s="422"/>
      <c r="AB213" s="422"/>
      <c r="AC213" s="422"/>
      <c r="AD213" s="422"/>
      <c r="AE213" s="422"/>
      <c r="AF213" s="422"/>
      <c r="AG213" s="422"/>
      <c r="AH213" s="422"/>
      <c r="AI213" s="422"/>
      <c r="AJ213" s="422"/>
      <c r="AK213" s="422"/>
      <c r="AL213" s="422"/>
      <c r="AM213" s="422"/>
      <c r="AN213" s="422"/>
      <c r="AO213" s="422"/>
      <c r="AP213" s="422"/>
      <c r="AQ213" s="422"/>
      <c r="AR213" s="422"/>
      <c r="AS213" s="422"/>
      <c r="AT213" s="422"/>
      <c r="AU213" s="422"/>
      <c r="AV213" s="422"/>
      <c r="AW213" s="422"/>
      <c r="AX213" s="422"/>
      <c r="AY213" s="422"/>
      <c r="AZ213" s="422"/>
      <c r="BA213" s="422"/>
      <c r="BB213" s="422"/>
      <c r="BC213" s="422"/>
      <c r="BD213" s="422"/>
      <c r="BE213" s="423"/>
      <c r="BF213" s="821" t="s">
        <v>428</v>
      </c>
      <c r="BG213" s="822"/>
      <c r="BH213" s="822"/>
      <c r="BI213" s="823"/>
      <c r="BJ213" s="63"/>
      <c r="BP213" s="3"/>
      <c r="BQ213" s="3"/>
      <c r="BR213" s="3"/>
    </row>
    <row r="214" spans="1:70" ht="72" customHeight="1" x14ac:dyDescent="0.25">
      <c r="A214" s="458" t="s">
        <v>282</v>
      </c>
      <c r="B214" s="459"/>
      <c r="C214" s="459"/>
      <c r="D214" s="460"/>
      <c r="E214" s="421" t="s">
        <v>458</v>
      </c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2"/>
      <c r="Q214" s="422"/>
      <c r="R214" s="422"/>
      <c r="S214" s="422"/>
      <c r="T214" s="422"/>
      <c r="U214" s="422"/>
      <c r="V214" s="422"/>
      <c r="W214" s="422"/>
      <c r="X214" s="422"/>
      <c r="Y214" s="422"/>
      <c r="Z214" s="422"/>
      <c r="AA214" s="422"/>
      <c r="AB214" s="422"/>
      <c r="AC214" s="422"/>
      <c r="AD214" s="422"/>
      <c r="AE214" s="422"/>
      <c r="AF214" s="422"/>
      <c r="AG214" s="422"/>
      <c r="AH214" s="422"/>
      <c r="AI214" s="422"/>
      <c r="AJ214" s="422"/>
      <c r="AK214" s="422"/>
      <c r="AL214" s="422"/>
      <c r="AM214" s="422"/>
      <c r="AN214" s="422"/>
      <c r="AO214" s="422"/>
      <c r="AP214" s="422"/>
      <c r="AQ214" s="422"/>
      <c r="AR214" s="422"/>
      <c r="AS214" s="422"/>
      <c r="AT214" s="422"/>
      <c r="AU214" s="422"/>
      <c r="AV214" s="422"/>
      <c r="AW214" s="422"/>
      <c r="AX214" s="422"/>
      <c r="AY214" s="422"/>
      <c r="AZ214" s="422"/>
      <c r="BA214" s="422"/>
      <c r="BB214" s="422"/>
      <c r="BC214" s="422"/>
      <c r="BD214" s="422"/>
      <c r="BE214" s="423"/>
      <c r="BF214" s="803" t="s">
        <v>426</v>
      </c>
      <c r="BG214" s="804"/>
      <c r="BH214" s="804"/>
      <c r="BI214" s="805"/>
      <c r="BJ214" s="63" t="s">
        <v>457</v>
      </c>
      <c r="BP214" s="3"/>
      <c r="BQ214" s="3"/>
      <c r="BR214" s="3"/>
    </row>
    <row r="215" spans="1:70" ht="42.75" customHeight="1" x14ac:dyDescent="0.25">
      <c r="A215" s="458" t="s">
        <v>283</v>
      </c>
      <c r="B215" s="459"/>
      <c r="C215" s="459"/>
      <c r="D215" s="460"/>
      <c r="E215" s="421" t="s">
        <v>310</v>
      </c>
      <c r="F215" s="422"/>
      <c r="G215" s="422"/>
      <c r="H215" s="422"/>
      <c r="I215" s="422"/>
      <c r="J215" s="422"/>
      <c r="K215" s="422"/>
      <c r="L215" s="422"/>
      <c r="M215" s="422"/>
      <c r="N215" s="422"/>
      <c r="O215" s="422"/>
      <c r="P215" s="422"/>
      <c r="Q215" s="422"/>
      <c r="R215" s="422"/>
      <c r="S215" s="422"/>
      <c r="T215" s="422"/>
      <c r="U215" s="422"/>
      <c r="V215" s="422"/>
      <c r="W215" s="422"/>
      <c r="X215" s="422"/>
      <c r="Y215" s="422"/>
      <c r="Z215" s="422"/>
      <c r="AA215" s="422"/>
      <c r="AB215" s="422"/>
      <c r="AC215" s="422"/>
      <c r="AD215" s="422"/>
      <c r="AE215" s="422"/>
      <c r="AF215" s="422"/>
      <c r="AG215" s="422"/>
      <c r="AH215" s="422"/>
      <c r="AI215" s="422"/>
      <c r="AJ215" s="422"/>
      <c r="AK215" s="422"/>
      <c r="AL215" s="422"/>
      <c r="AM215" s="422"/>
      <c r="AN215" s="422"/>
      <c r="AO215" s="422"/>
      <c r="AP215" s="422"/>
      <c r="AQ215" s="422"/>
      <c r="AR215" s="422"/>
      <c r="AS215" s="422"/>
      <c r="AT215" s="422"/>
      <c r="AU215" s="422"/>
      <c r="AV215" s="422"/>
      <c r="AW215" s="422"/>
      <c r="AX215" s="422"/>
      <c r="AY215" s="422"/>
      <c r="AZ215" s="422"/>
      <c r="BA215" s="422"/>
      <c r="BB215" s="422"/>
      <c r="BC215" s="422"/>
      <c r="BD215" s="422"/>
      <c r="BE215" s="423"/>
      <c r="BF215" s="803" t="s">
        <v>427</v>
      </c>
      <c r="BG215" s="804"/>
      <c r="BH215" s="804"/>
      <c r="BI215" s="805"/>
      <c r="BJ215" s="63"/>
      <c r="BP215" s="3"/>
      <c r="BQ215" s="3"/>
      <c r="BR215" s="3"/>
    </row>
    <row r="216" spans="1:70" ht="42" customHeight="1" thickBot="1" x14ac:dyDescent="0.3">
      <c r="A216" s="461" t="s">
        <v>284</v>
      </c>
      <c r="B216" s="462"/>
      <c r="C216" s="462"/>
      <c r="D216" s="463"/>
      <c r="E216" s="415" t="s">
        <v>416</v>
      </c>
      <c r="F216" s="416"/>
      <c r="G216" s="4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  <c r="T216" s="416"/>
      <c r="U216" s="416"/>
      <c r="V216" s="416"/>
      <c r="W216" s="416"/>
      <c r="X216" s="416"/>
      <c r="Y216" s="416"/>
      <c r="Z216" s="416"/>
      <c r="AA216" s="416"/>
      <c r="AB216" s="416"/>
      <c r="AC216" s="416"/>
      <c r="AD216" s="416"/>
      <c r="AE216" s="416"/>
      <c r="AF216" s="416"/>
      <c r="AG216" s="416"/>
      <c r="AH216" s="416"/>
      <c r="AI216" s="416"/>
      <c r="AJ216" s="416"/>
      <c r="AK216" s="416"/>
      <c r="AL216" s="416"/>
      <c r="AM216" s="416"/>
      <c r="AN216" s="416"/>
      <c r="AO216" s="416"/>
      <c r="AP216" s="416"/>
      <c r="AQ216" s="416"/>
      <c r="AR216" s="416"/>
      <c r="AS216" s="416"/>
      <c r="AT216" s="416"/>
      <c r="AU216" s="416"/>
      <c r="AV216" s="416"/>
      <c r="AW216" s="416"/>
      <c r="AX216" s="416"/>
      <c r="AY216" s="416"/>
      <c r="AZ216" s="416"/>
      <c r="BA216" s="416"/>
      <c r="BB216" s="416"/>
      <c r="BC216" s="416"/>
      <c r="BD216" s="416"/>
      <c r="BE216" s="417"/>
      <c r="BF216" s="818" t="s">
        <v>427</v>
      </c>
      <c r="BG216" s="819"/>
      <c r="BH216" s="819"/>
      <c r="BI216" s="820"/>
      <c r="BJ216" s="63"/>
      <c r="BP216" s="3"/>
      <c r="BQ216" s="3"/>
      <c r="BR216" s="3"/>
    </row>
    <row r="217" spans="1:70" s="211" customFormat="1" ht="72" customHeight="1" x14ac:dyDescent="0.5">
      <c r="A217" s="817" t="s">
        <v>329</v>
      </c>
      <c r="B217" s="817"/>
      <c r="C217" s="817"/>
      <c r="D217" s="817"/>
      <c r="E217" s="817"/>
      <c r="F217" s="817"/>
      <c r="G217" s="817"/>
      <c r="H217" s="817"/>
      <c r="I217" s="817"/>
      <c r="J217" s="817"/>
      <c r="K217" s="817"/>
      <c r="L217" s="817"/>
      <c r="M217" s="817"/>
      <c r="N217" s="817"/>
      <c r="O217" s="817"/>
      <c r="P217" s="817"/>
      <c r="Q217" s="817"/>
      <c r="R217" s="817"/>
      <c r="S217" s="817"/>
      <c r="T217" s="817"/>
      <c r="U217" s="817"/>
      <c r="V217" s="817"/>
      <c r="W217" s="817"/>
      <c r="X217" s="817"/>
      <c r="Y217" s="817"/>
      <c r="Z217" s="817"/>
      <c r="AA217" s="817"/>
      <c r="AB217" s="817"/>
      <c r="AC217" s="817"/>
      <c r="AD217" s="817"/>
      <c r="AE217" s="817"/>
      <c r="AF217" s="817"/>
      <c r="AG217" s="817"/>
      <c r="AH217" s="817"/>
      <c r="AI217" s="817"/>
      <c r="AJ217" s="817"/>
      <c r="AK217" s="817"/>
      <c r="AL217" s="817"/>
      <c r="AM217" s="817"/>
      <c r="AN217" s="817"/>
      <c r="AO217" s="817"/>
      <c r="AP217" s="817"/>
      <c r="AQ217" s="817"/>
      <c r="AR217" s="817"/>
      <c r="AS217" s="817"/>
      <c r="AT217" s="817"/>
      <c r="AU217" s="817"/>
      <c r="AV217" s="817"/>
      <c r="AW217" s="817"/>
      <c r="AX217" s="817"/>
      <c r="AY217" s="817"/>
      <c r="AZ217" s="817"/>
      <c r="BA217" s="817"/>
      <c r="BB217" s="817"/>
      <c r="BC217" s="817"/>
      <c r="BD217" s="817"/>
      <c r="BE217" s="817"/>
      <c r="BF217" s="817"/>
      <c r="BG217" s="817"/>
      <c r="BH217" s="817"/>
      <c r="BI217" s="817"/>
      <c r="BJ217" s="65"/>
      <c r="BK217" s="209"/>
      <c r="BL217" s="210"/>
      <c r="BM217" s="210"/>
    </row>
    <row r="218" spans="1:70" s="211" customFormat="1" ht="97.5" customHeight="1" x14ac:dyDescent="0.5">
      <c r="A218" s="817" t="s">
        <v>411</v>
      </c>
      <c r="B218" s="817"/>
      <c r="C218" s="817"/>
      <c r="D218" s="817"/>
      <c r="E218" s="817"/>
      <c r="F218" s="817"/>
      <c r="G218" s="817"/>
      <c r="H218" s="817"/>
      <c r="I218" s="817"/>
      <c r="J218" s="817"/>
      <c r="K218" s="817"/>
      <c r="L218" s="817"/>
      <c r="M218" s="817"/>
      <c r="N218" s="817"/>
      <c r="O218" s="817"/>
      <c r="P218" s="817"/>
      <c r="Q218" s="817"/>
      <c r="R218" s="817"/>
      <c r="S218" s="817"/>
      <c r="T218" s="817"/>
      <c r="U218" s="817"/>
      <c r="V218" s="817"/>
      <c r="W218" s="817"/>
      <c r="X218" s="817"/>
      <c r="Y218" s="817"/>
      <c r="Z218" s="817"/>
      <c r="AA218" s="817"/>
      <c r="AB218" s="817"/>
      <c r="AC218" s="817"/>
      <c r="AD218" s="817"/>
      <c r="AE218" s="817"/>
      <c r="AF218" s="817"/>
      <c r="AG218" s="817"/>
      <c r="AH218" s="817"/>
      <c r="AI218" s="817"/>
      <c r="AJ218" s="817"/>
      <c r="AK218" s="817"/>
      <c r="AL218" s="817"/>
      <c r="AM218" s="817"/>
      <c r="AN218" s="817"/>
      <c r="AO218" s="817"/>
      <c r="AP218" s="817"/>
      <c r="AQ218" s="817"/>
      <c r="AR218" s="817"/>
      <c r="AS218" s="817"/>
      <c r="AT218" s="817"/>
      <c r="AU218" s="817"/>
      <c r="AV218" s="817"/>
      <c r="AW218" s="817"/>
      <c r="AX218" s="817"/>
      <c r="AY218" s="817"/>
      <c r="AZ218" s="817"/>
      <c r="BA218" s="817"/>
      <c r="BB218" s="817"/>
      <c r="BC218" s="817"/>
      <c r="BD218" s="817"/>
      <c r="BE218" s="817"/>
      <c r="BF218" s="817"/>
      <c r="BG218" s="817"/>
      <c r="BH218" s="817"/>
      <c r="BI218" s="817"/>
      <c r="BJ218" s="212"/>
      <c r="BK218" s="213"/>
      <c r="BL218" s="214"/>
      <c r="BM218" s="214"/>
    </row>
    <row r="219" spans="1:70" s="211" customFormat="1" ht="33" customHeight="1" x14ac:dyDescent="0.5">
      <c r="A219" s="831"/>
      <c r="B219" s="831"/>
      <c r="C219" s="831"/>
      <c r="D219" s="831"/>
      <c r="E219" s="831"/>
      <c r="F219" s="831"/>
      <c r="G219" s="831"/>
      <c r="H219" s="831"/>
      <c r="I219" s="831"/>
      <c r="J219" s="831"/>
      <c r="K219" s="831"/>
      <c r="L219" s="831"/>
      <c r="M219" s="831"/>
      <c r="N219" s="831"/>
      <c r="O219" s="831"/>
      <c r="P219" s="831"/>
      <c r="Q219" s="831"/>
      <c r="R219" s="831"/>
      <c r="S219" s="831"/>
      <c r="T219" s="831"/>
      <c r="U219" s="831"/>
      <c r="V219" s="831"/>
      <c r="W219" s="831"/>
      <c r="X219" s="831"/>
      <c r="Y219" s="831"/>
      <c r="Z219" s="831"/>
      <c r="AA219" s="831"/>
      <c r="AB219" s="831"/>
      <c r="AC219" s="831"/>
      <c r="AD219" s="831"/>
      <c r="AE219" s="831"/>
      <c r="AF219" s="831"/>
      <c r="AG219" s="831"/>
      <c r="AH219" s="831"/>
      <c r="AI219" s="831"/>
      <c r="AJ219" s="831"/>
      <c r="AK219" s="831"/>
      <c r="AL219" s="831"/>
      <c r="AM219" s="831"/>
      <c r="AN219" s="831"/>
      <c r="AO219" s="831"/>
      <c r="AP219" s="831"/>
      <c r="AQ219" s="831"/>
      <c r="AR219" s="831"/>
      <c r="AS219" s="831"/>
      <c r="AT219" s="831"/>
      <c r="AU219" s="831"/>
      <c r="AV219" s="831"/>
      <c r="AW219" s="831"/>
      <c r="AX219" s="831"/>
      <c r="AY219" s="831"/>
      <c r="AZ219" s="831"/>
      <c r="BA219" s="831"/>
      <c r="BB219" s="831"/>
      <c r="BC219" s="831"/>
      <c r="BD219" s="831"/>
      <c r="BE219" s="831"/>
      <c r="BF219" s="831"/>
      <c r="BG219" s="831"/>
      <c r="BH219" s="831"/>
      <c r="BI219" s="831"/>
      <c r="BJ219" s="65"/>
      <c r="BK219" s="209"/>
      <c r="BL219" s="210"/>
      <c r="BM219" s="210"/>
    </row>
    <row r="220" spans="1:70" s="211" customFormat="1" ht="33" customHeight="1" x14ac:dyDescent="0.55000000000000004">
      <c r="A220" s="344" t="s">
        <v>123</v>
      </c>
      <c r="B220" s="307"/>
      <c r="C220" s="307"/>
      <c r="D220" s="307"/>
      <c r="E220" s="307"/>
      <c r="F220" s="307"/>
      <c r="G220" s="307"/>
      <c r="H220" s="307"/>
      <c r="I220" s="307"/>
      <c r="J220" s="307"/>
      <c r="K220" s="307"/>
      <c r="L220" s="307"/>
      <c r="M220" s="307"/>
      <c r="N220" s="307"/>
      <c r="O220" s="307"/>
      <c r="P220" s="307"/>
      <c r="Q220" s="307"/>
      <c r="R220" s="346"/>
      <c r="S220" s="346"/>
      <c r="T220" s="307"/>
      <c r="U220" s="307"/>
      <c r="V220" s="307"/>
      <c r="W220" s="307"/>
      <c r="X220" s="307"/>
      <c r="Y220" s="307"/>
      <c r="Z220" s="307"/>
      <c r="AA220" s="307"/>
      <c r="AB220" s="307"/>
      <c r="AC220" s="307"/>
      <c r="AD220" s="307"/>
      <c r="AE220" s="307"/>
      <c r="AF220" s="48"/>
      <c r="AG220" s="307"/>
      <c r="AH220" s="307"/>
      <c r="AI220" s="832" t="s">
        <v>123</v>
      </c>
      <c r="AJ220" s="832"/>
      <c r="AK220" s="832"/>
      <c r="AL220" s="832"/>
      <c r="AM220" s="832"/>
      <c r="AN220" s="832"/>
      <c r="AO220" s="832"/>
      <c r="AP220" s="832"/>
      <c r="AQ220" s="832"/>
      <c r="AR220" s="307"/>
      <c r="AS220" s="307"/>
      <c r="AT220" s="307"/>
      <c r="AU220" s="307"/>
      <c r="AV220" s="307"/>
      <c r="AW220" s="307"/>
      <c r="AX220" s="307"/>
      <c r="AY220" s="307"/>
      <c r="AZ220" s="307"/>
      <c r="BA220" s="307"/>
      <c r="BB220" s="307"/>
      <c r="BC220" s="307"/>
      <c r="BD220" s="307"/>
      <c r="BE220" s="307"/>
      <c r="BF220" s="307"/>
      <c r="BG220" s="307"/>
      <c r="BH220" s="307"/>
      <c r="BI220" s="205"/>
      <c r="BJ220" s="66"/>
      <c r="BK220" s="209"/>
      <c r="BL220" s="210"/>
      <c r="BM220" s="210"/>
    </row>
    <row r="221" spans="1:70" s="211" customFormat="1" ht="33" customHeight="1" x14ac:dyDescent="0.55000000000000004">
      <c r="A221" s="524"/>
      <c r="B221" s="524"/>
      <c r="C221" s="524"/>
      <c r="D221" s="524"/>
      <c r="E221" s="524"/>
      <c r="F221" s="524"/>
      <c r="G221" s="524"/>
      <c r="H221" s="524"/>
      <c r="I221" s="524"/>
      <c r="J221" s="524"/>
      <c r="K221" s="524"/>
      <c r="L221" s="524"/>
      <c r="M221" s="524"/>
      <c r="N221" s="524"/>
      <c r="O221" s="524"/>
      <c r="P221" s="524"/>
      <c r="Q221" s="524"/>
      <c r="R221" s="524"/>
      <c r="S221" s="524"/>
      <c r="T221" s="524"/>
      <c r="U221" s="524"/>
      <c r="V221" s="524"/>
      <c r="W221" s="524"/>
      <c r="X221" s="524"/>
      <c r="Y221" s="524"/>
      <c r="Z221" s="524"/>
      <c r="AA221" s="524"/>
      <c r="AB221" s="524"/>
      <c r="AC221" s="524"/>
      <c r="AD221" s="524"/>
      <c r="AE221" s="524"/>
      <c r="AF221" s="307"/>
      <c r="AG221" s="307"/>
      <c r="AH221" s="307"/>
      <c r="AI221" s="824" t="s">
        <v>443</v>
      </c>
      <c r="AJ221" s="824"/>
      <c r="AK221" s="824"/>
      <c r="AL221" s="824"/>
      <c r="AM221" s="824"/>
      <c r="AN221" s="824"/>
      <c r="AO221" s="824"/>
      <c r="AP221" s="824"/>
      <c r="AQ221" s="824"/>
      <c r="AR221" s="824"/>
      <c r="AS221" s="824"/>
      <c r="AT221" s="824"/>
      <c r="AU221" s="824"/>
      <c r="AV221" s="824"/>
      <c r="AW221" s="824"/>
      <c r="AX221" s="824"/>
      <c r="AY221" s="824"/>
      <c r="AZ221" s="824"/>
      <c r="BA221" s="824"/>
      <c r="BB221" s="824"/>
      <c r="BC221" s="824"/>
      <c r="BD221" s="824"/>
      <c r="BE221" s="824"/>
      <c r="BF221" s="824"/>
      <c r="BG221" s="824"/>
      <c r="BH221" s="824"/>
      <c r="BI221" s="824"/>
      <c r="BJ221" s="215"/>
      <c r="BK221" s="209"/>
      <c r="BL221" s="210"/>
      <c r="BM221" s="210"/>
    </row>
    <row r="222" spans="1:70" s="211" customFormat="1" ht="33" customHeight="1" x14ac:dyDescent="0.55000000000000004">
      <c r="A222" s="524"/>
      <c r="B222" s="524"/>
      <c r="C222" s="524"/>
      <c r="D222" s="524"/>
      <c r="E222" s="524"/>
      <c r="F222" s="524"/>
      <c r="G222" s="524"/>
      <c r="H222" s="524"/>
      <c r="I222" s="524"/>
      <c r="J222" s="524"/>
      <c r="K222" s="524"/>
      <c r="L222" s="524"/>
      <c r="M222" s="524"/>
      <c r="N222" s="524"/>
      <c r="O222" s="524"/>
      <c r="P222" s="524"/>
      <c r="Q222" s="524"/>
      <c r="R222" s="524"/>
      <c r="S222" s="524"/>
      <c r="T222" s="524"/>
      <c r="U222" s="524"/>
      <c r="V222" s="524"/>
      <c r="W222" s="524"/>
      <c r="X222" s="524"/>
      <c r="Y222" s="524"/>
      <c r="Z222" s="524"/>
      <c r="AA222" s="524"/>
      <c r="AB222" s="524"/>
      <c r="AC222" s="524"/>
      <c r="AD222" s="524"/>
      <c r="AE222" s="524"/>
      <c r="AF222" s="48"/>
      <c r="AG222" s="307"/>
      <c r="AH222" s="307"/>
      <c r="AI222" s="824"/>
      <c r="AJ222" s="824"/>
      <c r="AK222" s="824"/>
      <c r="AL222" s="824"/>
      <c r="AM222" s="824"/>
      <c r="AN222" s="824"/>
      <c r="AO222" s="824"/>
      <c r="AP222" s="824"/>
      <c r="AQ222" s="824"/>
      <c r="AR222" s="824"/>
      <c r="AS222" s="824"/>
      <c r="AT222" s="824"/>
      <c r="AU222" s="824"/>
      <c r="AV222" s="824"/>
      <c r="AW222" s="824"/>
      <c r="AX222" s="824"/>
      <c r="AY222" s="824"/>
      <c r="AZ222" s="824"/>
      <c r="BA222" s="824"/>
      <c r="BB222" s="824"/>
      <c r="BC222" s="824"/>
      <c r="BD222" s="824"/>
      <c r="BE222" s="824"/>
      <c r="BF222" s="824"/>
      <c r="BG222" s="824"/>
      <c r="BH222" s="824"/>
      <c r="BI222" s="824"/>
      <c r="BJ222" s="215"/>
      <c r="BK222" s="209"/>
      <c r="BL222" s="210"/>
      <c r="BM222" s="210"/>
    </row>
    <row r="223" spans="1:70" s="211" customFormat="1" ht="64.5" customHeight="1" x14ac:dyDescent="0.6">
      <c r="A223" s="816"/>
      <c r="B223" s="816"/>
      <c r="C223" s="816"/>
      <c r="D223" s="816"/>
      <c r="E223" s="816"/>
      <c r="F223" s="816"/>
      <c r="G223" s="816"/>
      <c r="H223" s="816"/>
      <c r="I223" s="816"/>
      <c r="J223" s="824"/>
      <c r="K223" s="824"/>
      <c r="L223" s="824"/>
      <c r="M223" s="824"/>
      <c r="N223" s="824"/>
      <c r="O223" s="824"/>
      <c r="P223" s="824"/>
      <c r="Q223" s="824"/>
      <c r="R223" s="824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307"/>
      <c r="AE223" s="307"/>
      <c r="AF223" s="48"/>
      <c r="AG223" s="307"/>
      <c r="AH223" s="307"/>
      <c r="AI223" s="512"/>
      <c r="AJ223" s="512"/>
      <c r="AK223" s="512"/>
      <c r="AL223" s="512"/>
      <c r="AM223" s="512"/>
      <c r="AN223" s="512"/>
      <c r="AO223" s="512"/>
      <c r="AP223" s="824" t="s">
        <v>165</v>
      </c>
      <c r="AQ223" s="824"/>
      <c r="AR223" s="824"/>
      <c r="AS223" s="824"/>
      <c r="AT223" s="824"/>
      <c r="AU223" s="824"/>
      <c r="AV223" s="824"/>
      <c r="AW223" s="824"/>
      <c r="AX223" s="824"/>
      <c r="AY223" s="824"/>
      <c r="AZ223" s="202"/>
      <c r="BA223" s="202"/>
      <c r="BB223" s="202"/>
      <c r="BC223" s="202"/>
      <c r="BD223" s="307"/>
      <c r="BE223" s="307"/>
      <c r="BF223" s="307"/>
      <c r="BG223" s="307"/>
      <c r="BH223" s="307"/>
      <c r="BI223" s="205"/>
      <c r="BJ223" s="66"/>
      <c r="BK223" s="209"/>
      <c r="BL223" s="210"/>
      <c r="BM223" s="210"/>
    </row>
    <row r="224" spans="1:70" s="211" customFormat="1" ht="57.75" customHeight="1" x14ac:dyDescent="0.6">
      <c r="A224" s="833" t="s">
        <v>164</v>
      </c>
      <c r="B224" s="833"/>
      <c r="C224" s="833"/>
      <c r="D224" s="833"/>
      <c r="E224" s="833"/>
      <c r="F224" s="833"/>
      <c r="G224" s="833"/>
      <c r="H224" s="833"/>
      <c r="I224" s="833"/>
      <c r="J224" s="815">
        <v>2021</v>
      </c>
      <c r="K224" s="815"/>
      <c r="L224" s="815"/>
      <c r="M224" s="48"/>
      <c r="N224" s="307"/>
      <c r="O224" s="307"/>
      <c r="P224" s="307"/>
      <c r="Q224" s="307"/>
      <c r="R224" s="346"/>
      <c r="S224" s="346"/>
      <c r="T224" s="307"/>
      <c r="U224" s="307"/>
      <c r="V224" s="307"/>
      <c r="W224" s="307"/>
      <c r="X224" s="307"/>
      <c r="Y224" s="307"/>
      <c r="Z224" s="307"/>
      <c r="AA224" s="307"/>
      <c r="AB224" s="307"/>
      <c r="AC224" s="307"/>
      <c r="AD224" s="307"/>
      <c r="AE224" s="307"/>
      <c r="AF224" s="48"/>
      <c r="AG224" s="307"/>
      <c r="AH224" s="307"/>
      <c r="AI224" s="825"/>
      <c r="AJ224" s="825"/>
      <c r="AK224" s="825"/>
      <c r="AL224" s="825"/>
      <c r="AM224" s="825"/>
      <c r="AN224" s="825"/>
      <c r="AO224" s="825"/>
      <c r="AP224" s="815">
        <v>2021</v>
      </c>
      <c r="AQ224" s="815"/>
      <c r="AR224" s="815"/>
      <c r="AS224" s="48"/>
      <c r="AT224" s="48"/>
      <c r="AU224" s="48"/>
      <c r="AV224" s="48"/>
      <c r="AW224" s="307"/>
      <c r="AX224" s="307"/>
      <c r="AY224" s="307"/>
      <c r="AZ224" s="307"/>
      <c r="BA224" s="307"/>
      <c r="BB224" s="307"/>
      <c r="BC224" s="307"/>
      <c r="BD224" s="307"/>
      <c r="BE224" s="307"/>
      <c r="BF224" s="307"/>
      <c r="BG224" s="307"/>
      <c r="BH224" s="307"/>
      <c r="BI224" s="205"/>
      <c r="BJ224" s="66"/>
      <c r="BK224" s="209"/>
      <c r="BL224" s="210"/>
      <c r="BM224" s="210"/>
    </row>
    <row r="225" spans="1:65" s="211" customFormat="1" ht="46.5" customHeight="1" x14ac:dyDescent="0.55000000000000004">
      <c r="A225" s="332"/>
      <c r="B225" s="203"/>
      <c r="C225" s="203"/>
      <c r="D225" s="203"/>
      <c r="E225" s="203"/>
      <c r="F225" s="203"/>
      <c r="G225" s="307"/>
      <c r="H225" s="203"/>
      <c r="I225" s="307"/>
      <c r="J225" s="307"/>
      <c r="K225" s="307"/>
      <c r="L225" s="307"/>
      <c r="M225" s="307"/>
      <c r="N225" s="307"/>
      <c r="O225" s="307"/>
      <c r="P225" s="307"/>
      <c r="Q225" s="307"/>
      <c r="R225" s="346"/>
      <c r="S225" s="346"/>
      <c r="T225" s="307"/>
      <c r="U225" s="307"/>
      <c r="V225" s="307"/>
      <c r="W225" s="307"/>
      <c r="X225" s="307"/>
      <c r="Y225" s="307"/>
      <c r="Z225" s="307"/>
      <c r="AA225" s="307"/>
      <c r="AB225" s="307"/>
      <c r="AC225" s="307"/>
      <c r="AD225" s="307"/>
      <c r="AE225" s="307"/>
      <c r="AF225" s="48"/>
      <c r="AG225" s="307"/>
      <c r="AH225" s="307"/>
      <c r="AI225" s="307"/>
      <c r="AJ225" s="203"/>
      <c r="AK225" s="203"/>
      <c r="AL225" s="203"/>
      <c r="AM225" s="203"/>
      <c r="AN225" s="203"/>
      <c r="AO225" s="203"/>
      <c r="AP225" s="307"/>
      <c r="AQ225" s="307"/>
      <c r="AR225" s="307"/>
      <c r="AS225" s="307"/>
      <c r="AT225" s="307"/>
      <c r="AU225" s="307"/>
      <c r="AV225" s="307"/>
      <c r="AW225" s="307"/>
      <c r="AX225" s="307"/>
      <c r="AY225" s="307"/>
      <c r="AZ225" s="307"/>
      <c r="BA225" s="307"/>
      <c r="BB225" s="307"/>
      <c r="BC225" s="307"/>
      <c r="BD225" s="307"/>
      <c r="BE225" s="307"/>
      <c r="BF225" s="307"/>
      <c r="BG225" s="307"/>
      <c r="BH225" s="307"/>
      <c r="BI225" s="205"/>
      <c r="BJ225" s="66"/>
      <c r="BK225" s="209"/>
      <c r="BL225" s="210"/>
      <c r="BM225" s="210"/>
    </row>
    <row r="226" spans="1:65" s="211" customFormat="1" ht="33" customHeight="1" x14ac:dyDescent="0.55000000000000004">
      <c r="A226" s="524" t="s">
        <v>166</v>
      </c>
      <c r="B226" s="524"/>
      <c r="C226" s="524"/>
      <c r="D226" s="524"/>
      <c r="E226" s="524"/>
      <c r="F226" s="524"/>
      <c r="G226" s="524"/>
      <c r="H226" s="524"/>
      <c r="I226" s="524"/>
      <c r="J226" s="524"/>
      <c r="K226" s="524"/>
      <c r="L226" s="524"/>
      <c r="M226" s="524"/>
      <c r="N226" s="524"/>
      <c r="O226" s="524"/>
      <c r="P226" s="524"/>
      <c r="Q226" s="524"/>
      <c r="R226" s="524"/>
      <c r="S226" s="524"/>
      <c r="T226" s="524"/>
      <c r="U226" s="524"/>
      <c r="V226" s="524"/>
      <c r="W226" s="524"/>
      <c r="X226" s="524"/>
      <c r="Y226" s="524"/>
      <c r="Z226" s="524"/>
      <c r="AA226" s="524"/>
      <c r="AB226" s="524"/>
      <c r="AC226" s="524"/>
      <c r="AD226" s="524"/>
      <c r="AE226" s="524"/>
      <c r="AF226" s="48"/>
      <c r="AG226" s="307"/>
      <c r="AH226" s="307"/>
      <c r="AI226" s="513" t="s">
        <v>444</v>
      </c>
      <c r="AJ226" s="513"/>
      <c r="AK226" s="513"/>
      <c r="AL226" s="513"/>
      <c r="AM226" s="513"/>
      <c r="AN226" s="513"/>
      <c r="AO226" s="513"/>
      <c r="AP226" s="513"/>
      <c r="AQ226" s="513"/>
      <c r="AR226" s="513"/>
      <c r="AS226" s="513"/>
      <c r="AT226" s="513"/>
      <c r="AU226" s="513"/>
      <c r="AV226" s="513"/>
      <c r="AW226" s="513"/>
      <c r="AX226" s="513"/>
      <c r="AY226" s="513"/>
      <c r="AZ226" s="513"/>
      <c r="BA226" s="513"/>
      <c r="BB226" s="513"/>
      <c r="BC226" s="513"/>
      <c r="BD226" s="513"/>
      <c r="BE226" s="513"/>
      <c r="BF226" s="513"/>
      <c r="BG226" s="513"/>
      <c r="BH226" s="513"/>
      <c r="BI226" s="513"/>
      <c r="BJ226" s="216"/>
      <c r="BK226" s="209"/>
      <c r="BL226" s="210"/>
      <c r="BM226" s="210"/>
    </row>
    <row r="227" spans="1:65" s="211" customFormat="1" ht="33" customHeight="1" x14ac:dyDescent="0.55000000000000004">
      <c r="A227" s="524"/>
      <c r="B227" s="524"/>
      <c r="C227" s="524"/>
      <c r="D227" s="524"/>
      <c r="E227" s="524"/>
      <c r="F227" s="524"/>
      <c r="G227" s="524"/>
      <c r="H227" s="524"/>
      <c r="I227" s="524"/>
      <c r="J227" s="524"/>
      <c r="K227" s="524"/>
      <c r="L227" s="524"/>
      <c r="M227" s="524"/>
      <c r="N227" s="524"/>
      <c r="O227" s="524"/>
      <c r="P227" s="524"/>
      <c r="Q227" s="524"/>
      <c r="R227" s="524"/>
      <c r="S227" s="524"/>
      <c r="T227" s="524"/>
      <c r="U227" s="524"/>
      <c r="V227" s="524"/>
      <c r="W227" s="524"/>
      <c r="X227" s="524"/>
      <c r="Y227" s="524"/>
      <c r="Z227" s="524"/>
      <c r="AA227" s="524"/>
      <c r="AB227" s="524"/>
      <c r="AC227" s="524"/>
      <c r="AD227" s="524"/>
      <c r="AE227" s="524"/>
      <c r="AF227" s="48"/>
      <c r="AG227" s="307"/>
      <c r="AH227" s="307"/>
      <c r="AI227" s="513"/>
      <c r="AJ227" s="513"/>
      <c r="AK227" s="513"/>
      <c r="AL227" s="513"/>
      <c r="AM227" s="513"/>
      <c r="AN227" s="513"/>
      <c r="AO227" s="513"/>
      <c r="AP227" s="513"/>
      <c r="AQ227" s="513"/>
      <c r="AR227" s="513"/>
      <c r="AS227" s="513"/>
      <c r="AT227" s="513"/>
      <c r="AU227" s="513"/>
      <c r="AV227" s="513"/>
      <c r="AW227" s="513"/>
      <c r="AX227" s="513"/>
      <c r="AY227" s="513"/>
      <c r="AZ227" s="513"/>
      <c r="BA227" s="513"/>
      <c r="BB227" s="513"/>
      <c r="BC227" s="513"/>
      <c r="BD227" s="513"/>
      <c r="BE227" s="513"/>
      <c r="BF227" s="513"/>
      <c r="BG227" s="513"/>
      <c r="BH227" s="513"/>
      <c r="BI227" s="513"/>
      <c r="BJ227" s="216"/>
      <c r="BK227" s="217"/>
      <c r="BL227" s="210"/>
      <c r="BM227" s="210"/>
    </row>
    <row r="228" spans="1:65" s="211" customFormat="1" ht="59.25" customHeight="1" x14ac:dyDescent="0.6">
      <c r="A228" s="816"/>
      <c r="B228" s="816"/>
      <c r="C228" s="816"/>
      <c r="D228" s="816"/>
      <c r="E228" s="816"/>
      <c r="F228" s="816"/>
      <c r="G228" s="816"/>
      <c r="H228" s="816"/>
      <c r="I228" s="816"/>
      <c r="J228" s="513" t="s">
        <v>167</v>
      </c>
      <c r="K228" s="513"/>
      <c r="L228" s="513"/>
      <c r="M228" s="513"/>
      <c r="N228" s="513"/>
      <c r="O228" s="513"/>
      <c r="P228" s="513"/>
      <c r="Q228" s="513"/>
      <c r="R228" s="513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307"/>
      <c r="AE228" s="307"/>
      <c r="AF228" s="48"/>
      <c r="AG228" s="307"/>
      <c r="AH228" s="307"/>
      <c r="AI228" s="816"/>
      <c r="AJ228" s="816"/>
      <c r="AK228" s="816"/>
      <c r="AL228" s="816"/>
      <c r="AM228" s="816"/>
      <c r="AN228" s="816"/>
      <c r="AO228" s="816"/>
      <c r="AP228" s="824" t="s">
        <v>168</v>
      </c>
      <c r="AQ228" s="824"/>
      <c r="AR228" s="824"/>
      <c r="AS228" s="824"/>
      <c r="AT228" s="824"/>
      <c r="AU228" s="824"/>
      <c r="AV228" s="333"/>
      <c r="AW228" s="333"/>
      <c r="AX228" s="343"/>
      <c r="AY228" s="343"/>
      <c r="AZ228" s="343"/>
      <c r="BA228" s="343"/>
      <c r="BB228" s="343"/>
      <c r="BC228" s="343"/>
      <c r="BD228" s="343"/>
      <c r="BE228" s="343"/>
      <c r="BF228" s="343"/>
      <c r="BG228" s="343"/>
      <c r="BH228" s="343"/>
      <c r="BI228" s="205"/>
      <c r="BJ228" s="66"/>
      <c r="BK228" s="217"/>
      <c r="BL228" s="210"/>
      <c r="BM228" s="210"/>
    </row>
    <row r="229" spans="1:65" s="211" customFormat="1" ht="60.75" customHeight="1" x14ac:dyDescent="0.6">
      <c r="A229" s="833" t="s">
        <v>164</v>
      </c>
      <c r="B229" s="833"/>
      <c r="C229" s="833"/>
      <c r="D229" s="833"/>
      <c r="E229" s="833"/>
      <c r="F229" s="833"/>
      <c r="G229" s="833"/>
      <c r="H229" s="833"/>
      <c r="I229" s="833"/>
      <c r="J229" s="815">
        <v>2021</v>
      </c>
      <c r="K229" s="815"/>
      <c r="L229" s="815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307"/>
      <c r="AE229" s="307"/>
      <c r="AF229" s="48"/>
      <c r="AG229" s="307"/>
      <c r="AH229" s="307"/>
      <c r="AI229" s="829" t="s">
        <v>164</v>
      </c>
      <c r="AJ229" s="829"/>
      <c r="AK229" s="829"/>
      <c r="AL229" s="829"/>
      <c r="AM229" s="829"/>
      <c r="AN229" s="829"/>
      <c r="AO229" s="829"/>
      <c r="AP229" s="815">
        <v>2021</v>
      </c>
      <c r="AQ229" s="815"/>
      <c r="AR229" s="815"/>
      <c r="AS229" s="307"/>
      <c r="AT229" s="307"/>
      <c r="AU229" s="307"/>
      <c r="AV229" s="307"/>
      <c r="AW229" s="307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307"/>
      <c r="BI229" s="205"/>
      <c r="BJ229" s="66"/>
      <c r="BK229" s="217"/>
      <c r="BL229" s="210"/>
      <c r="BM229" s="210"/>
    </row>
    <row r="230" spans="1:65" s="211" customFormat="1" ht="48" customHeight="1" x14ac:dyDescent="0.6">
      <c r="A230" s="20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307"/>
      <c r="AE230" s="307"/>
      <c r="AF230" s="48"/>
      <c r="AG230" s="307"/>
      <c r="AH230" s="307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307"/>
      <c r="BI230" s="206"/>
      <c r="BJ230" s="67"/>
      <c r="BK230" s="209"/>
      <c r="BL230" s="210"/>
      <c r="BM230" s="210"/>
    </row>
    <row r="231" spans="1:65" s="211" customFormat="1" ht="51" customHeight="1" x14ac:dyDescent="0.55000000000000004">
      <c r="A231" s="524" t="s">
        <v>326</v>
      </c>
      <c r="B231" s="524"/>
      <c r="C231" s="524"/>
      <c r="D231" s="524"/>
      <c r="E231" s="524"/>
      <c r="F231" s="524"/>
      <c r="G231" s="524"/>
      <c r="H231" s="524"/>
      <c r="I231" s="524"/>
      <c r="J231" s="524"/>
      <c r="K231" s="524"/>
      <c r="L231" s="524"/>
      <c r="M231" s="524"/>
      <c r="N231" s="524"/>
      <c r="O231" s="524"/>
      <c r="P231" s="524"/>
      <c r="Q231" s="524"/>
      <c r="R231" s="524"/>
      <c r="S231" s="524"/>
      <c r="T231" s="524"/>
      <c r="U231" s="524"/>
      <c r="V231" s="524"/>
      <c r="W231" s="524"/>
      <c r="X231" s="524"/>
      <c r="Y231" s="524"/>
      <c r="Z231" s="524"/>
      <c r="AA231" s="524"/>
      <c r="AB231" s="524"/>
      <c r="AC231" s="524"/>
      <c r="AD231" s="524"/>
      <c r="AE231" s="524"/>
      <c r="AF231" s="48"/>
      <c r="AG231" s="307"/>
      <c r="AH231" s="307"/>
      <c r="AI231" s="868" t="s">
        <v>124</v>
      </c>
      <c r="AJ231" s="868"/>
      <c r="AK231" s="868"/>
      <c r="AL231" s="868"/>
      <c r="AM231" s="868"/>
      <c r="AN231" s="868"/>
      <c r="AO231" s="868"/>
      <c r="AP231" s="868"/>
      <c r="AQ231" s="868"/>
      <c r="AR231" s="868"/>
      <c r="AS231" s="868"/>
      <c r="AT231" s="868"/>
      <c r="AU231" s="868"/>
      <c r="AV231" s="868"/>
      <c r="AW231" s="868"/>
      <c r="AX231" s="868"/>
      <c r="AY231" s="868"/>
      <c r="AZ231" s="868"/>
      <c r="BA231" s="868"/>
      <c r="BB231" s="868"/>
      <c r="BC231" s="868"/>
      <c r="BD231" s="868"/>
      <c r="BE231" s="868"/>
      <c r="BF231" s="868"/>
      <c r="BG231" s="868"/>
      <c r="BH231" s="868"/>
      <c r="BI231" s="868"/>
      <c r="BJ231" s="218"/>
      <c r="BK231" s="209"/>
      <c r="BL231" s="210"/>
      <c r="BM231" s="210"/>
    </row>
    <row r="232" spans="1:65" s="211" customFormat="1" ht="33" customHeight="1" x14ac:dyDescent="0.55000000000000004">
      <c r="A232" s="524"/>
      <c r="B232" s="524"/>
      <c r="C232" s="524"/>
      <c r="D232" s="524"/>
      <c r="E232" s="524"/>
      <c r="F232" s="524"/>
      <c r="G232" s="524"/>
      <c r="H232" s="524"/>
      <c r="I232" s="524"/>
      <c r="J232" s="524"/>
      <c r="K232" s="524"/>
      <c r="L232" s="524"/>
      <c r="M232" s="524"/>
      <c r="N232" s="524"/>
      <c r="O232" s="524"/>
      <c r="P232" s="524"/>
      <c r="Q232" s="524"/>
      <c r="R232" s="524"/>
      <c r="S232" s="524"/>
      <c r="T232" s="524"/>
      <c r="U232" s="524"/>
      <c r="V232" s="524"/>
      <c r="W232" s="524"/>
      <c r="X232" s="524"/>
      <c r="Y232" s="524"/>
      <c r="Z232" s="524"/>
      <c r="AA232" s="524"/>
      <c r="AB232" s="524"/>
      <c r="AC232" s="524"/>
      <c r="AD232" s="524"/>
      <c r="AE232" s="524"/>
      <c r="AF232" s="48"/>
      <c r="AG232" s="307"/>
      <c r="AH232" s="307"/>
      <c r="AI232" s="868"/>
      <c r="AJ232" s="868"/>
      <c r="AK232" s="868"/>
      <c r="AL232" s="868"/>
      <c r="AM232" s="868"/>
      <c r="AN232" s="868"/>
      <c r="AO232" s="868"/>
      <c r="AP232" s="868"/>
      <c r="AQ232" s="868"/>
      <c r="AR232" s="868"/>
      <c r="AS232" s="868"/>
      <c r="AT232" s="868"/>
      <c r="AU232" s="868"/>
      <c r="AV232" s="868"/>
      <c r="AW232" s="868"/>
      <c r="AX232" s="868"/>
      <c r="AY232" s="868"/>
      <c r="AZ232" s="868"/>
      <c r="BA232" s="868"/>
      <c r="BB232" s="868"/>
      <c r="BC232" s="868"/>
      <c r="BD232" s="868"/>
      <c r="BE232" s="868"/>
      <c r="BF232" s="868"/>
      <c r="BG232" s="868"/>
      <c r="BH232" s="868"/>
      <c r="BI232" s="868"/>
      <c r="BJ232" s="218"/>
      <c r="BK232" s="209"/>
      <c r="BL232" s="210"/>
      <c r="BM232" s="210"/>
    </row>
    <row r="233" spans="1:65" s="211" customFormat="1" ht="33" customHeight="1" x14ac:dyDescent="0.6">
      <c r="A233" s="816"/>
      <c r="B233" s="816"/>
      <c r="C233" s="816"/>
      <c r="D233" s="816"/>
      <c r="E233" s="816"/>
      <c r="F233" s="816"/>
      <c r="G233" s="816"/>
      <c r="H233" s="816"/>
      <c r="I233" s="816"/>
      <c r="J233" s="835" t="s">
        <v>327</v>
      </c>
      <c r="K233" s="835"/>
      <c r="L233" s="835"/>
      <c r="M233" s="835"/>
      <c r="N233" s="835"/>
      <c r="O233" s="835"/>
      <c r="P233" s="835"/>
      <c r="Q233" s="835"/>
      <c r="R233" s="835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07"/>
      <c r="AE233" s="307"/>
      <c r="AF233" s="48"/>
      <c r="AG233" s="307"/>
      <c r="AH233" s="307"/>
      <c r="AI233" s="816"/>
      <c r="AJ233" s="816"/>
      <c r="AK233" s="816"/>
      <c r="AL233" s="816"/>
      <c r="AM233" s="816"/>
      <c r="AN233" s="816"/>
      <c r="AO233" s="816"/>
      <c r="AP233" s="524" t="s">
        <v>449</v>
      </c>
      <c r="AQ233" s="524"/>
      <c r="AR233" s="524"/>
      <c r="AS233" s="524"/>
      <c r="AT233" s="524"/>
      <c r="AU233" s="524"/>
      <c r="AV233" s="307"/>
      <c r="AW233" s="307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307"/>
      <c r="BI233" s="219"/>
      <c r="BJ233" s="220"/>
      <c r="BK233" s="209"/>
      <c r="BL233" s="210"/>
      <c r="BM233" s="210"/>
    </row>
    <row r="234" spans="1:65" s="211" customFormat="1" ht="57" customHeight="1" x14ac:dyDescent="0.6">
      <c r="A234" s="834"/>
      <c r="B234" s="834"/>
      <c r="C234" s="834"/>
      <c r="D234" s="834"/>
      <c r="E234" s="834"/>
      <c r="F234" s="834"/>
      <c r="G234" s="834"/>
      <c r="H234" s="834"/>
      <c r="I234" s="834"/>
      <c r="J234" s="815">
        <v>2021</v>
      </c>
      <c r="K234" s="815"/>
      <c r="L234" s="815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307"/>
      <c r="AE234" s="307"/>
      <c r="AF234" s="48"/>
      <c r="AG234" s="307"/>
      <c r="AH234" s="307"/>
      <c r="AI234" s="830"/>
      <c r="AJ234" s="830"/>
      <c r="AK234" s="830"/>
      <c r="AL234" s="830"/>
      <c r="AM234" s="830"/>
      <c r="AN234" s="830"/>
      <c r="AO234" s="830"/>
      <c r="AP234" s="815">
        <v>2021</v>
      </c>
      <c r="AQ234" s="815"/>
      <c r="AR234" s="815"/>
      <c r="AS234" s="48"/>
      <c r="AT234" s="48"/>
      <c r="AU234" s="48"/>
      <c r="AV234" s="48"/>
      <c r="AW234" s="307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307"/>
      <c r="BI234" s="219"/>
      <c r="BJ234" s="220"/>
      <c r="BK234" s="209"/>
      <c r="BL234" s="210"/>
      <c r="BM234" s="210"/>
    </row>
    <row r="235" spans="1:65" s="211" customFormat="1" ht="33" customHeight="1" x14ac:dyDescent="0.6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307"/>
      <c r="Q235" s="307"/>
      <c r="R235" s="346"/>
      <c r="S235" s="346"/>
      <c r="T235" s="307"/>
      <c r="U235" s="307"/>
      <c r="V235" s="307"/>
      <c r="W235" s="307"/>
      <c r="X235" s="307"/>
      <c r="Y235" s="307"/>
      <c r="Z235" s="307"/>
      <c r="AA235" s="307"/>
      <c r="AB235" s="307"/>
      <c r="AC235" s="307"/>
      <c r="AD235" s="307"/>
      <c r="AE235" s="307"/>
      <c r="AF235" s="48"/>
      <c r="AG235" s="307"/>
      <c r="AH235" s="307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307"/>
      <c r="BI235" s="219"/>
      <c r="BJ235" s="220"/>
      <c r="BK235" s="209"/>
      <c r="BL235" s="210"/>
      <c r="BM235" s="210"/>
    </row>
    <row r="236" spans="1:65" s="211" customFormat="1" ht="33" customHeight="1" x14ac:dyDescent="0.6">
      <c r="A236" s="824" t="s">
        <v>169</v>
      </c>
      <c r="B236" s="824"/>
      <c r="C236" s="824"/>
      <c r="D236" s="824"/>
      <c r="E236" s="824"/>
      <c r="F236" s="824"/>
      <c r="G236" s="824"/>
      <c r="H236" s="824"/>
      <c r="I236" s="824"/>
      <c r="J236" s="824"/>
      <c r="K236" s="824"/>
      <c r="L236" s="824"/>
      <c r="M236" s="824"/>
      <c r="N236" s="824"/>
      <c r="O236" s="824"/>
      <c r="P236" s="824"/>
      <c r="Q236" s="824"/>
      <c r="R236" s="824"/>
      <c r="S236" s="824"/>
      <c r="T236" s="824"/>
      <c r="U236" s="824"/>
      <c r="V236" s="824"/>
      <c r="W236" s="824"/>
      <c r="X236" s="824"/>
      <c r="Y236" s="824"/>
      <c r="Z236" s="824"/>
      <c r="AA236" s="824"/>
      <c r="AB236" s="824"/>
      <c r="AC236" s="824"/>
      <c r="AD236" s="307"/>
      <c r="AE236" s="307"/>
      <c r="AF236" s="48"/>
      <c r="AG236" s="307"/>
      <c r="AH236" s="307"/>
      <c r="AI236" s="307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307"/>
      <c r="BH236" s="307"/>
      <c r="BI236" s="219"/>
      <c r="BJ236" s="220"/>
      <c r="BK236" s="209"/>
      <c r="BL236" s="210"/>
      <c r="BM236" s="210"/>
    </row>
    <row r="237" spans="1:65" s="211" customFormat="1" ht="33" customHeight="1" x14ac:dyDescent="0.6">
      <c r="A237" s="824"/>
      <c r="B237" s="824"/>
      <c r="C237" s="824"/>
      <c r="D237" s="824"/>
      <c r="E237" s="824"/>
      <c r="F237" s="824"/>
      <c r="G237" s="824"/>
      <c r="H237" s="824"/>
      <c r="I237" s="824"/>
      <c r="J237" s="824"/>
      <c r="K237" s="824"/>
      <c r="L237" s="824"/>
      <c r="M237" s="824"/>
      <c r="N237" s="824"/>
      <c r="O237" s="824"/>
      <c r="P237" s="824"/>
      <c r="Q237" s="824"/>
      <c r="R237" s="824"/>
      <c r="S237" s="824"/>
      <c r="T237" s="824"/>
      <c r="U237" s="824"/>
      <c r="V237" s="824"/>
      <c r="W237" s="824"/>
      <c r="X237" s="824"/>
      <c r="Y237" s="824"/>
      <c r="Z237" s="824"/>
      <c r="AA237" s="824"/>
      <c r="AB237" s="824"/>
      <c r="AC237" s="824"/>
      <c r="AD237" s="307"/>
      <c r="AE237" s="307"/>
      <c r="AF237" s="48"/>
      <c r="AG237" s="307"/>
      <c r="AH237" s="3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332"/>
      <c r="AT237" s="332"/>
      <c r="AU237" s="332"/>
      <c r="AV237" s="332"/>
      <c r="AW237" s="332"/>
      <c r="AX237" s="332"/>
      <c r="AY237" s="332"/>
      <c r="AZ237" s="332"/>
      <c r="BA237" s="332"/>
      <c r="BB237" s="332"/>
      <c r="BC237" s="332"/>
      <c r="BD237" s="307"/>
      <c r="BE237" s="307"/>
      <c r="BF237" s="307"/>
      <c r="BG237" s="307"/>
      <c r="BH237" s="307"/>
      <c r="BI237" s="219"/>
      <c r="BJ237" s="220"/>
      <c r="BK237" s="209"/>
      <c r="BL237" s="210"/>
      <c r="BM237" s="210"/>
    </row>
    <row r="238" spans="1:65" s="211" customFormat="1" ht="33" customHeight="1" x14ac:dyDescent="0.6">
      <c r="A238" s="20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307"/>
      <c r="AE238" s="307"/>
      <c r="AF238" s="48"/>
      <c r="AG238" s="307"/>
      <c r="AH238" s="307"/>
      <c r="AI238" s="307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307"/>
      <c r="AY238" s="48"/>
      <c r="AZ238" s="48"/>
      <c r="BA238" s="48"/>
      <c r="BB238" s="48"/>
      <c r="BC238" s="48"/>
      <c r="BD238" s="307"/>
      <c r="BE238" s="307"/>
      <c r="BF238" s="307"/>
      <c r="BG238" s="307"/>
      <c r="BH238" s="307"/>
      <c r="BI238" s="219"/>
      <c r="BJ238" s="220"/>
      <c r="BK238" s="209"/>
      <c r="BL238" s="210"/>
      <c r="BM238" s="210"/>
    </row>
    <row r="239" spans="1:65" s="48" customFormat="1" ht="33" customHeight="1" x14ac:dyDescent="0.6">
      <c r="A239" s="815" t="s">
        <v>461</v>
      </c>
      <c r="B239" s="815"/>
      <c r="C239" s="815"/>
      <c r="D239" s="815"/>
      <c r="E239" s="815"/>
      <c r="F239" s="815"/>
      <c r="G239" s="815"/>
      <c r="H239" s="815"/>
      <c r="I239" s="815"/>
      <c r="J239" s="815"/>
      <c r="K239" s="815"/>
      <c r="L239" s="815"/>
      <c r="M239" s="815"/>
      <c r="N239" s="815"/>
      <c r="O239" s="815"/>
      <c r="P239" s="815"/>
      <c r="Q239" s="815"/>
      <c r="R239" s="815"/>
      <c r="S239" s="815"/>
      <c r="T239" s="815"/>
      <c r="U239" s="815"/>
      <c r="V239" s="815"/>
      <c r="W239" s="815"/>
      <c r="X239" s="815"/>
      <c r="Y239" s="815"/>
      <c r="Z239" s="815"/>
      <c r="AA239" s="815"/>
      <c r="AB239" s="815"/>
      <c r="AD239" s="307"/>
      <c r="AE239" s="307"/>
      <c r="AG239" s="307"/>
      <c r="AH239" s="307"/>
      <c r="AI239" s="307"/>
      <c r="AJ239" s="46"/>
      <c r="AK239" s="46"/>
      <c r="AL239" s="46"/>
      <c r="AM239" s="46"/>
      <c r="AN239" s="46"/>
      <c r="AO239" s="46"/>
      <c r="AP239" s="47"/>
      <c r="AQ239" s="47"/>
      <c r="AR239" s="47"/>
      <c r="BD239" s="307"/>
      <c r="BE239" s="307"/>
      <c r="BF239" s="307"/>
      <c r="BG239" s="307"/>
      <c r="BH239" s="307"/>
      <c r="BI239" s="219"/>
      <c r="BJ239" s="221"/>
      <c r="BK239" s="222"/>
      <c r="BL239" s="205"/>
      <c r="BM239" s="205"/>
    </row>
    <row r="240" spans="1:65" s="34" customFormat="1" ht="33" customHeight="1" x14ac:dyDescent="0.6">
      <c r="A240" s="308"/>
      <c r="B240" s="308"/>
      <c r="C240" s="308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  <c r="R240" s="308"/>
      <c r="S240" s="308"/>
      <c r="T240" s="308"/>
      <c r="U240" s="308"/>
      <c r="V240" s="308"/>
      <c r="W240" s="308"/>
      <c r="X240" s="308"/>
      <c r="Y240" s="308"/>
      <c r="Z240" s="308"/>
      <c r="AA240" s="308"/>
      <c r="AB240" s="308"/>
      <c r="AD240" s="322"/>
      <c r="AE240" s="307"/>
      <c r="AG240" s="322"/>
      <c r="AH240" s="322"/>
      <c r="AI240" s="307"/>
      <c r="AJ240" s="46"/>
      <c r="AK240" s="46"/>
      <c r="AL240" s="46"/>
      <c r="AM240" s="46"/>
      <c r="AN240" s="46"/>
      <c r="AO240" s="46"/>
      <c r="AP240" s="47"/>
      <c r="AQ240" s="47"/>
      <c r="AR240" s="47"/>
      <c r="AS240" s="48"/>
      <c r="AT240" s="48"/>
      <c r="AU240" s="48"/>
      <c r="AV240" s="48"/>
      <c r="BD240" s="322"/>
      <c r="BE240" s="322"/>
      <c r="BF240" s="322"/>
      <c r="BG240" s="322"/>
      <c r="BH240" s="322"/>
      <c r="BI240" s="49"/>
      <c r="BJ240" s="68"/>
      <c r="BK240" s="50"/>
      <c r="BL240" s="33"/>
      <c r="BM240" s="33"/>
    </row>
    <row r="241" spans="18:62" s="24" customFormat="1" x14ac:dyDescent="0.25">
      <c r="R241" s="40"/>
      <c r="S241" s="40"/>
      <c r="BF241" s="41"/>
      <c r="BG241" s="41"/>
      <c r="BH241" s="41"/>
      <c r="BI241" s="41"/>
      <c r="BJ241" s="69"/>
    </row>
    <row r="242" spans="18:62" s="24" customFormat="1" x14ac:dyDescent="0.25">
      <c r="R242" s="40"/>
      <c r="S242" s="40"/>
      <c r="BF242" s="41"/>
      <c r="BG242" s="41"/>
      <c r="BH242" s="41"/>
      <c r="BI242" s="41"/>
      <c r="BJ242" s="69"/>
    </row>
    <row r="243" spans="18:62" s="24" customFormat="1" x14ac:dyDescent="0.25">
      <c r="R243" s="40"/>
      <c r="S243" s="40"/>
      <c r="BF243" s="41"/>
      <c r="BG243" s="41"/>
      <c r="BH243" s="41"/>
      <c r="BI243" s="41"/>
      <c r="BJ243" s="69"/>
    </row>
    <row r="244" spans="18:62" s="24" customFormat="1" x14ac:dyDescent="0.25">
      <c r="R244" s="40"/>
      <c r="S244" s="40"/>
      <c r="BF244" s="41"/>
      <c r="BG244" s="41"/>
      <c r="BH244" s="41"/>
      <c r="BI244" s="41"/>
      <c r="BJ244" s="69"/>
    </row>
    <row r="245" spans="18:62" s="24" customFormat="1" x14ac:dyDescent="0.25">
      <c r="R245" s="40"/>
      <c r="S245" s="40"/>
      <c r="BF245" s="41"/>
      <c r="BG245" s="41"/>
      <c r="BH245" s="41"/>
      <c r="BI245" s="41"/>
      <c r="BJ245" s="69"/>
    </row>
    <row r="246" spans="18:62" s="24" customFormat="1" x14ac:dyDescent="0.25">
      <c r="R246" s="40"/>
      <c r="S246" s="40"/>
      <c r="BF246" s="41"/>
      <c r="BG246" s="41"/>
      <c r="BH246" s="41"/>
      <c r="BI246" s="41"/>
      <c r="BJ246" s="69"/>
    </row>
    <row r="247" spans="18:62" s="24" customFormat="1" x14ac:dyDescent="0.25">
      <c r="R247" s="40"/>
      <c r="S247" s="40"/>
      <c r="BF247" s="41"/>
      <c r="BG247" s="41"/>
      <c r="BH247" s="41"/>
      <c r="BI247" s="41"/>
      <c r="BJ247" s="69"/>
    </row>
    <row r="248" spans="18:62" s="24" customFormat="1" x14ac:dyDescent="0.25">
      <c r="R248" s="40"/>
      <c r="S248" s="40"/>
      <c r="BF248" s="41"/>
      <c r="BG248" s="41"/>
      <c r="BH248" s="41"/>
      <c r="BI248" s="41"/>
      <c r="BJ248" s="69"/>
    </row>
    <row r="249" spans="18:62" s="24" customFormat="1" x14ac:dyDescent="0.25">
      <c r="R249" s="40"/>
      <c r="S249" s="40"/>
      <c r="BF249" s="41"/>
      <c r="BG249" s="41"/>
      <c r="BH249" s="41"/>
      <c r="BI249" s="41"/>
      <c r="BJ249" s="69"/>
    </row>
    <row r="250" spans="18:62" s="24" customFormat="1" x14ac:dyDescent="0.25">
      <c r="R250" s="40"/>
      <c r="S250" s="40"/>
      <c r="BF250" s="41"/>
      <c r="BG250" s="41"/>
      <c r="BH250" s="41"/>
      <c r="BI250" s="41"/>
      <c r="BJ250" s="69"/>
    </row>
    <row r="251" spans="18:62" s="24" customFormat="1" x14ac:dyDescent="0.25">
      <c r="R251" s="40"/>
      <c r="S251" s="40"/>
      <c r="BF251" s="41"/>
      <c r="BG251" s="41"/>
      <c r="BH251" s="41"/>
      <c r="BI251" s="41"/>
      <c r="BJ251" s="69"/>
    </row>
    <row r="252" spans="18:62" s="24" customFormat="1" x14ac:dyDescent="0.25">
      <c r="R252" s="40"/>
      <c r="S252" s="40"/>
      <c r="BF252" s="41"/>
      <c r="BG252" s="41"/>
      <c r="BH252" s="41"/>
      <c r="BI252" s="41"/>
      <c r="BJ252" s="69"/>
    </row>
    <row r="253" spans="18:62" s="24" customFormat="1" x14ac:dyDescent="0.25">
      <c r="R253" s="40"/>
      <c r="S253" s="40"/>
      <c r="BF253" s="41"/>
      <c r="BG253" s="41"/>
      <c r="BH253" s="41"/>
      <c r="BI253" s="41"/>
      <c r="BJ253" s="69"/>
    </row>
    <row r="254" spans="18:62" s="24" customFormat="1" x14ac:dyDescent="0.25">
      <c r="R254" s="40"/>
      <c r="S254" s="40"/>
      <c r="BF254" s="41"/>
      <c r="BG254" s="41"/>
      <c r="BH254" s="41"/>
      <c r="BI254" s="41"/>
      <c r="BJ254" s="69"/>
    </row>
    <row r="255" spans="18:62" s="24" customFormat="1" x14ac:dyDescent="0.25">
      <c r="R255" s="40"/>
      <c r="S255" s="40"/>
      <c r="BF255" s="41"/>
      <c r="BG255" s="41"/>
      <c r="BH255" s="41"/>
      <c r="BI255" s="41"/>
      <c r="BJ255" s="69"/>
    </row>
    <row r="256" spans="18:62" s="24" customFormat="1" x14ac:dyDescent="0.25">
      <c r="R256" s="40"/>
      <c r="S256" s="40"/>
      <c r="BF256" s="41"/>
      <c r="BG256" s="41"/>
      <c r="BH256" s="41"/>
      <c r="BI256" s="41"/>
      <c r="BJ256" s="69"/>
    </row>
    <row r="257" spans="18:62" s="24" customFormat="1" x14ac:dyDescent="0.25">
      <c r="R257" s="40"/>
      <c r="S257" s="40"/>
      <c r="BF257" s="41"/>
      <c r="BG257" s="41"/>
      <c r="BH257" s="41"/>
      <c r="BI257" s="41"/>
      <c r="BJ257" s="69"/>
    </row>
    <row r="258" spans="18:62" s="24" customFormat="1" x14ac:dyDescent="0.25">
      <c r="R258" s="40"/>
      <c r="S258" s="40"/>
      <c r="BF258" s="41"/>
      <c r="BG258" s="41"/>
      <c r="BH258" s="41"/>
      <c r="BI258" s="41"/>
      <c r="BJ258" s="69"/>
    </row>
    <row r="259" spans="18:62" s="24" customFormat="1" x14ac:dyDescent="0.25">
      <c r="R259" s="40"/>
      <c r="S259" s="40"/>
      <c r="BF259" s="41"/>
      <c r="BG259" s="41"/>
      <c r="BH259" s="41"/>
      <c r="BI259" s="41"/>
      <c r="BJ259" s="69"/>
    </row>
    <row r="260" spans="18:62" s="24" customFormat="1" x14ac:dyDescent="0.25">
      <c r="R260" s="40"/>
      <c r="S260" s="40"/>
      <c r="BF260" s="41"/>
      <c r="BG260" s="41"/>
      <c r="BH260" s="41"/>
      <c r="BI260" s="41"/>
      <c r="BJ260" s="69"/>
    </row>
    <row r="261" spans="18:62" s="24" customFormat="1" x14ac:dyDescent="0.25">
      <c r="R261" s="40"/>
      <c r="S261" s="40"/>
      <c r="BF261" s="41"/>
      <c r="BG261" s="41"/>
      <c r="BH261" s="41"/>
      <c r="BI261" s="41"/>
      <c r="BJ261" s="69"/>
    </row>
    <row r="262" spans="18:62" s="24" customFormat="1" x14ac:dyDescent="0.25">
      <c r="R262" s="40"/>
      <c r="S262" s="40"/>
      <c r="BF262" s="41"/>
      <c r="BG262" s="41"/>
      <c r="BH262" s="41"/>
      <c r="BI262" s="41"/>
      <c r="BJ262" s="69"/>
    </row>
    <row r="263" spans="18:62" s="24" customFormat="1" x14ac:dyDescent="0.25">
      <c r="R263" s="40"/>
      <c r="S263" s="40"/>
      <c r="BF263" s="41"/>
      <c r="BG263" s="41"/>
      <c r="BH263" s="41"/>
      <c r="BI263" s="41"/>
      <c r="BJ263" s="69"/>
    </row>
    <row r="264" spans="18:62" s="24" customFormat="1" x14ac:dyDescent="0.25">
      <c r="R264" s="40"/>
      <c r="S264" s="40"/>
      <c r="BF264" s="41"/>
      <c r="BG264" s="41"/>
      <c r="BH264" s="41"/>
      <c r="BI264" s="41"/>
      <c r="BJ264" s="69"/>
    </row>
    <row r="265" spans="18:62" s="24" customFormat="1" x14ac:dyDescent="0.25">
      <c r="R265" s="40"/>
      <c r="S265" s="40"/>
      <c r="BF265" s="41"/>
      <c r="BG265" s="41"/>
      <c r="BH265" s="41"/>
      <c r="BI265" s="41"/>
      <c r="BJ265" s="69"/>
    </row>
    <row r="266" spans="18:62" s="24" customFormat="1" x14ac:dyDescent="0.25">
      <c r="R266" s="40"/>
      <c r="S266" s="40"/>
      <c r="BF266" s="41"/>
      <c r="BG266" s="41"/>
      <c r="BH266" s="41"/>
      <c r="BI266" s="41"/>
      <c r="BJ266" s="69"/>
    </row>
    <row r="267" spans="18:62" s="24" customFormat="1" x14ac:dyDescent="0.25">
      <c r="R267" s="40"/>
      <c r="S267" s="40"/>
      <c r="BF267" s="41"/>
      <c r="BG267" s="41"/>
      <c r="BH267" s="41"/>
      <c r="BI267" s="41"/>
      <c r="BJ267" s="69"/>
    </row>
    <row r="268" spans="18:62" s="24" customFormat="1" x14ac:dyDescent="0.25">
      <c r="R268" s="40"/>
      <c r="S268" s="40"/>
      <c r="BF268" s="41"/>
      <c r="BG268" s="41"/>
      <c r="BH268" s="41"/>
      <c r="BI268" s="41"/>
      <c r="BJ268" s="69"/>
    </row>
    <row r="269" spans="18:62" s="24" customFormat="1" x14ac:dyDescent="0.25">
      <c r="R269" s="40"/>
      <c r="S269" s="40"/>
      <c r="BF269" s="41"/>
      <c r="BG269" s="41"/>
      <c r="BH269" s="41"/>
      <c r="BI269" s="41"/>
      <c r="BJ269" s="69"/>
    </row>
    <row r="270" spans="18:62" s="24" customFormat="1" x14ac:dyDescent="0.25">
      <c r="R270" s="40"/>
      <c r="S270" s="40"/>
      <c r="BF270" s="41"/>
      <c r="BG270" s="41"/>
      <c r="BH270" s="41"/>
      <c r="BI270" s="41"/>
      <c r="BJ270" s="69"/>
    </row>
    <row r="271" spans="18:62" s="24" customFormat="1" x14ac:dyDescent="0.25">
      <c r="R271" s="40"/>
      <c r="S271" s="40"/>
      <c r="BF271" s="41"/>
      <c r="BG271" s="41"/>
      <c r="BH271" s="41"/>
      <c r="BI271" s="41"/>
      <c r="BJ271" s="69"/>
    </row>
    <row r="272" spans="18:62" s="24" customFormat="1" x14ac:dyDescent="0.25">
      <c r="R272" s="40"/>
      <c r="S272" s="40"/>
      <c r="BF272" s="41"/>
      <c r="BG272" s="41"/>
      <c r="BH272" s="41"/>
      <c r="BI272" s="41"/>
      <c r="BJ272" s="69"/>
    </row>
    <row r="273" spans="18:62" s="24" customFormat="1" x14ac:dyDescent="0.25">
      <c r="R273" s="40"/>
      <c r="S273" s="40"/>
      <c r="BF273" s="41"/>
      <c r="BG273" s="41"/>
      <c r="BH273" s="41"/>
      <c r="BI273" s="41"/>
      <c r="BJ273" s="69"/>
    </row>
    <row r="274" spans="18:62" s="24" customFormat="1" x14ac:dyDescent="0.25">
      <c r="R274" s="40"/>
      <c r="S274" s="40"/>
      <c r="BF274" s="41"/>
      <c r="BG274" s="41"/>
      <c r="BH274" s="41"/>
      <c r="BI274" s="41"/>
      <c r="BJ274" s="69"/>
    </row>
    <row r="275" spans="18:62" s="24" customFormat="1" x14ac:dyDescent="0.25">
      <c r="R275" s="40"/>
      <c r="S275" s="40"/>
      <c r="BF275" s="41"/>
      <c r="BG275" s="41"/>
      <c r="BH275" s="41"/>
      <c r="BI275" s="41"/>
      <c r="BJ275" s="69"/>
    </row>
    <row r="276" spans="18:62" s="24" customFormat="1" x14ac:dyDescent="0.25">
      <c r="R276" s="40"/>
      <c r="S276" s="40"/>
      <c r="BF276" s="41"/>
      <c r="BG276" s="41"/>
      <c r="BH276" s="41"/>
      <c r="BI276" s="41"/>
      <c r="BJ276" s="69"/>
    </row>
    <row r="277" spans="18:62" s="24" customFormat="1" x14ac:dyDescent="0.25">
      <c r="R277" s="40"/>
      <c r="S277" s="40"/>
      <c r="BF277" s="41"/>
      <c r="BG277" s="41"/>
      <c r="BH277" s="41"/>
      <c r="BI277" s="41"/>
      <c r="BJ277" s="69"/>
    </row>
    <row r="278" spans="18:62" s="24" customFormat="1" x14ac:dyDescent="0.25">
      <c r="R278" s="40"/>
      <c r="S278" s="40"/>
      <c r="BF278" s="41"/>
      <c r="BG278" s="41"/>
      <c r="BH278" s="41"/>
      <c r="BI278" s="41"/>
      <c r="BJ278" s="69"/>
    </row>
    <row r="279" spans="18:62" s="24" customFormat="1" x14ac:dyDescent="0.25">
      <c r="R279" s="40"/>
      <c r="S279" s="40"/>
      <c r="BF279" s="41"/>
      <c r="BG279" s="41"/>
      <c r="BH279" s="41"/>
      <c r="BI279" s="41"/>
      <c r="BJ279" s="69"/>
    </row>
    <row r="280" spans="18:62" s="24" customFormat="1" x14ac:dyDescent="0.25">
      <c r="R280" s="40"/>
      <c r="S280" s="40"/>
      <c r="BF280" s="41"/>
      <c r="BG280" s="41"/>
      <c r="BH280" s="41"/>
      <c r="BI280" s="41"/>
      <c r="BJ280" s="69"/>
    </row>
    <row r="281" spans="18:62" s="24" customFormat="1" x14ac:dyDescent="0.25">
      <c r="R281" s="40"/>
      <c r="S281" s="40"/>
      <c r="BF281" s="41"/>
      <c r="BG281" s="41"/>
      <c r="BH281" s="41"/>
      <c r="BI281" s="41"/>
      <c r="BJ281" s="69"/>
    </row>
    <row r="282" spans="18:62" s="24" customFormat="1" x14ac:dyDescent="0.25">
      <c r="R282" s="40"/>
      <c r="S282" s="40"/>
      <c r="BF282" s="41"/>
      <c r="BG282" s="41"/>
      <c r="BH282" s="41"/>
      <c r="BI282" s="41"/>
      <c r="BJ282" s="69"/>
    </row>
    <row r="283" spans="18:62" s="24" customFormat="1" x14ac:dyDescent="0.25">
      <c r="R283" s="40"/>
      <c r="S283" s="40"/>
      <c r="BF283" s="41"/>
      <c r="BG283" s="41"/>
      <c r="BH283" s="41"/>
      <c r="BI283" s="41"/>
      <c r="BJ283" s="69"/>
    </row>
    <row r="284" spans="18:62" s="24" customFormat="1" x14ac:dyDescent="0.25">
      <c r="R284" s="40"/>
      <c r="S284" s="40"/>
      <c r="BF284" s="41"/>
      <c r="BG284" s="41"/>
      <c r="BH284" s="41"/>
      <c r="BI284" s="41"/>
      <c r="BJ284" s="69"/>
    </row>
    <row r="285" spans="18:62" s="24" customFormat="1" x14ac:dyDescent="0.25">
      <c r="R285" s="40"/>
      <c r="S285" s="40"/>
      <c r="BF285" s="41"/>
      <c r="BG285" s="41"/>
      <c r="BH285" s="41"/>
      <c r="BI285" s="41"/>
      <c r="BJ285" s="69"/>
    </row>
    <row r="286" spans="18:62" s="24" customFormat="1" x14ac:dyDescent="0.25">
      <c r="R286" s="40"/>
      <c r="S286" s="40"/>
      <c r="BF286" s="41"/>
      <c r="BG286" s="41"/>
      <c r="BH286" s="41"/>
      <c r="BI286" s="41"/>
      <c r="BJ286" s="69"/>
    </row>
    <row r="287" spans="18:62" s="24" customFormat="1" x14ac:dyDescent="0.25">
      <c r="R287" s="40"/>
      <c r="S287" s="40"/>
      <c r="BF287" s="41"/>
      <c r="BG287" s="41"/>
      <c r="BH287" s="41"/>
      <c r="BI287" s="41"/>
      <c r="BJ287" s="69"/>
    </row>
    <row r="288" spans="18:62" s="24" customFormat="1" x14ac:dyDescent="0.25">
      <c r="R288" s="40"/>
      <c r="S288" s="40"/>
      <c r="BF288" s="41"/>
      <c r="BG288" s="41"/>
      <c r="BH288" s="41"/>
      <c r="BI288" s="41"/>
      <c r="BJ288" s="69"/>
    </row>
    <row r="289" spans="18:62" s="24" customFormat="1" x14ac:dyDescent="0.25">
      <c r="R289" s="40"/>
      <c r="S289" s="40"/>
      <c r="BF289" s="41"/>
      <c r="BG289" s="41"/>
      <c r="BH289" s="41"/>
      <c r="BI289" s="41"/>
      <c r="BJ289" s="69"/>
    </row>
    <row r="290" spans="18:62" s="24" customFormat="1" x14ac:dyDescent="0.25">
      <c r="R290" s="40"/>
      <c r="S290" s="40"/>
      <c r="BF290" s="41"/>
      <c r="BG290" s="41"/>
      <c r="BH290" s="41"/>
      <c r="BI290" s="41"/>
      <c r="BJ290" s="69"/>
    </row>
    <row r="291" spans="18:62" s="24" customFormat="1" x14ac:dyDescent="0.25">
      <c r="R291" s="40"/>
      <c r="S291" s="40"/>
      <c r="BF291" s="41"/>
      <c r="BG291" s="41"/>
      <c r="BH291" s="41"/>
      <c r="BI291" s="41"/>
      <c r="BJ291" s="69"/>
    </row>
    <row r="292" spans="18:62" s="24" customFormat="1" x14ac:dyDescent="0.25">
      <c r="R292" s="40"/>
      <c r="S292" s="40"/>
      <c r="BF292" s="41"/>
      <c r="BG292" s="41"/>
      <c r="BH292" s="41"/>
      <c r="BI292" s="41"/>
      <c r="BJ292" s="69"/>
    </row>
    <row r="293" spans="18:62" s="24" customFormat="1" x14ac:dyDescent="0.25">
      <c r="R293" s="40"/>
      <c r="S293" s="40"/>
      <c r="BF293" s="41"/>
      <c r="BG293" s="41"/>
      <c r="BH293" s="41"/>
      <c r="BI293" s="41"/>
      <c r="BJ293" s="69"/>
    </row>
    <row r="294" spans="18:62" s="24" customFormat="1" x14ac:dyDescent="0.25">
      <c r="R294" s="40"/>
      <c r="S294" s="40"/>
      <c r="BF294" s="41"/>
      <c r="BG294" s="41"/>
      <c r="BH294" s="41"/>
      <c r="BI294" s="41"/>
      <c r="BJ294" s="69"/>
    </row>
    <row r="295" spans="18:62" s="24" customFormat="1" x14ac:dyDescent="0.25">
      <c r="R295" s="40"/>
      <c r="S295" s="40"/>
      <c r="BF295" s="41"/>
      <c r="BG295" s="41"/>
      <c r="BH295" s="41"/>
      <c r="BI295" s="41"/>
      <c r="BJ295" s="69"/>
    </row>
    <row r="296" spans="18:62" s="24" customFormat="1" x14ac:dyDescent="0.25">
      <c r="R296" s="40"/>
      <c r="S296" s="40"/>
      <c r="BF296" s="41"/>
      <c r="BG296" s="41"/>
      <c r="BH296" s="41"/>
      <c r="BI296" s="41"/>
      <c r="BJ296" s="69"/>
    </row>
    <row r="297" spans="18:62" s="24" customFormat="1" x14ac:dyDescent="0.25">
      <c r="R297" s="40"/>
      <c r="S297" s="40"/>
      <c r="BF297" s="41"/>
      <c r="BG297" s="41"/>
      <c r="BH297" s="41"/>
      <c r="BI297" s="41"/>
      <c r="BJ297" s="69"/>
    </row>
    <row r="298" spans="18:62" s="24" customFormat="1" x14ac:dyDescent="0.25">
      <c r="R298" s="40"/>
      <c r="S298" s="40"/>
      <c r="BF298" s="41"/>
      <c r="BG298" s="41"/>
      <c r="BH298" s="41"/>
      <c r="BI298" s="41"/>
      <c r="BJ298" s="69"/>
    </row>
    <row r="299" spans="18:62" s="24" customFormat="1" x14ac:dyDescent="0.25">
      <c r="R299" s="40"/>
      <c r="S299" s="40"/>
      <c r="BF299" s="41"/>
      <c r="BG299" s="41"/>
      <c r="BH299" s="41"/>
      <c r="BI299" s="41"/>
      <c r="BJ299" s="69"/>
    </row>
    <row r="300" spans="18:62" s="24" customFormat="1" x14ac:dyDescent="0.25">
      <c r="R300" s="40"/>
      <c r="S300" s="40"/>
      <c r="BF300" s="41"/>
      <c r="BG300" s="41"/>
      <c r="BH300" s="41"/>
      <c r="BI300" s="41"/>
      <c r="BJ300" s="69"/>
    </row>
    <row r="301" spans="18:62" s="24" customFormat="1" x14ac:dyDescent="0.25">
      <c r="R301" s="40"/>
      <c r="S301" s="40"/>
      <c r="BF301" s="41"/>
      <c r="BG301" s="41"/>
      <c r="BH301" s="41"/>
      <c r="BI301" s="41"/>
      <c r="BJ301" s="69"/>
    </row>
    <row r="302" spans="18:62" s="24" customFormat="1" x14ac:dyDescent="0.25">
      <c r="R302" s="40"/>
      <c r="S302" s="40"/>
      <c r="BF302" s="41"/>
      <c r="BG302" s="41"/>
      <c r="BH302" s="41"/>
      <c r="BI302" s="41"/>
      <c r="BJ302" s="69"/>
    </row>
    <row r="303" spans="18:62" s="24" customFormat="1" x14ac:dyDescent="0.25">
      <c r="R303" s="40"/>
      <c r="S303" s="40"/>
      <c r="BF303" s="41"/>
      <c r="BG303" s="41"/>
      <c r="BH303" s="41"/>
      <c r="BI303" s="41"/>
      <c r="BJ303" s="69"/>
    </row>
    <row r="304" spans="18:62" s="24" customFormat="1" x14ac:dyDescent="0.25">
      <c r="R304" s="40"/>
      <c r="S304" s="40"/>
      <c r="BF304" s="41"/>
      <c r="BG304" s="41"/>
      <c r="BH304" s="41"/>
      <c r="BI304" s="41"/>
      <c r="BJ304" s="69"/>
    </row>
    <row r="305" spans="18:62" s="24" customFormat="1" x14ac:dyDescent="0.25">
      <c r="R305" s="40"/>
      <c r="S305" s="40"/>
      <c r="BF305" s="41"/>
      <c r="BG305" s="41"/>
      <c r="BH305" s="41"/>
      <c r="BI305" s="41"/>
      <c r="BJ305" s="69"/>
    </row>
    <row r="306" spans="18:62" s="24" customFormat="1" x14ac:dyDescent="0.25">
      <c r="R306" s="40"/>
      <c r="S306" s="40"/>
      <c r="BF306" s="41"/>
      <c r="BG306" s="41"/>
      <c r="BH306" s="41"/>
      <c r="BI306" s="41"/>
      <c r="BJ306" s="69"/>
    </row>
    <row r="307" spans="18:62" s="24" customFormat="1" x14ac:dyDescent="0.25">
      <c r="R307" s="40"/>
      <c r="S307" s="40"/>
      <c r="BF307" s="41"/>
      <c r="BG307" s="41"/>
      <c r="BH307" s="41"/>
      <c r="BI307" s="41"/>
      <c r="BJ307" s="69"/>
    </row>
    <row r="308" spans="18:62" s="24" customFormat="1" x14ac:dyDescent="0.25">
      <c r="R308" s="40"/>
      <c r="S308" s="40"/>
      <c r="BF308" s="41"/>
      <c r="BG308" s="41"/>
      <c r="BH308" s="41"/>
      <c r="BI308" s="41"/>
      <c r="BJ308" s="69"/>
    </row>
    <row r="309" spans="18:62" s="24" customFormat="1" x14ac:dyDescent="0.25">
      <c r="R309" s="40"/>
      <c r="S309" s="40"/>
      <c r="BF309" s="41"/>
      <c r="BG309" s="41"/>
      <c r="BH309" s="41"/>
      <c r="BI309" s="41"/>
      <c r="BJ309" s="69"/>
    </row>
    <row r="310" spans="18:62" s="24" customFormat="1" x14ac:dyDescent="0.25">
      <c r="R310" s="40"/>
      <c r="S310" s="40"/>
      <c r="BF310" s="41"/>
      <c r="BG310" s="41"/>
      <c r="BH310" s="41"/>
      <c r="BI310" s="41"/>
      <c r="BJ310" s="69"/>
    </row>
    <row r="311" spans="18:62" s="24" customFormat="1" x14ac:dyDescent="0.25">
      <c r="R311" s="40"/>
      <c r="S311" s="40"/>
      <c r="BF311" s="41"/>
      <c r="BG311" s="41"/>
      <c r="BH311" s="41"/>
      <c r="BI311" s="41"/>
      <c r="BJ311" s="69"/>
    </row>
    <row r="312" spans="18:62" s="24" customFormat="1" x14ac:dyDescent="0.25">
      <c r="R312" s="40"/>
      <c r="S312" s="40"/>
      <c r="BF312" s="41"/>
      <c r="BG312" s="41"/>
      <c r="BH312" s="41"/>
      <c r="BI312" s="41"/>
      <c r="BJ312" s="69"/>
    </row>
    <row r="313" spans="18:62" s="24" customFormat="1" x14ac:dyDescent="0.25">
      <c r="R313" s="40"/>
      <c r="S313" s="40"/>
      <c r="BF313" s="41"/>
      <c r="BG313" s="41"/>
      <c r="BH313" s="41"/>
      <c r="BI313" s="41"/>
      <c r="BJ313" s="69"/>
    </row>
    <row r="314" spans="18:62" s="24" customFormat="1" x14ac:dyDescent="0.25">
      <c r="R314" s="40"/>
      <c r="S314" s="40"/>
      <c r="BF314" s="41"/>
      <c r="BG314" s="41"/>
      <c r="BH314" s="41"/>
      <c r="BI314" s="41"/>
      <c r="BJ314" s="69"/>
    </row>
    <row r="315" spans="18:62" s="24" customFormat="1" x14ac:dyDescent="0.25">
      <c r="R315" s="40"/>
      <c r="S315" s="40"/>
      <c r="BF315" s="41"/>
      <c r="BG315" s="41"/>
      <c r="BH315" s="41"/>
      <c r="BI315" s="41"/>
      <c r="BJ315" s="69"/>
    </row>
    <row r="316" spans="18:62" s="24" customFormat="1" x14ac:dyDescent="0.25">
      <c r="R316" s="40"/>
      <c r="S316" s="40"/>
      <c r="BF316" s="41"/>
      <c r="BG316" s="41"/>
      <c r="BH316" s="41"/>
      <c r="BI316" s="41"/>
      <c r="BJ316" s="69"/>
    </row>
    <row r="317" spans="18:62" s="24" customFormat="1" x14ac:dyDescent="0.25">
      <c r="R317" s="40"/>
      <c r="S317" s="40"/>
      <c r="BF317" s="41"/>
      <c r="BG317" s="41"/>
      <c r="BH317" s="41"/>
      <c r="BI317" s="41"/>
      <c r="BJ317" s="69"/>
    </row>
    <row r="318" spans="18:62" s="24" customFormat="1" x14ac:dyDescent="0.25">
      <c r="R318" s="40"/>
      <c r="S318" s="40"/>
      <c r="BF318" s="41"/>
      <c r="BG318" s="41"/>
      <c r="BH318" s="41"/>
      <c r="BI318" s="41"/>
      <c r="BJ318" s="69"/>
    </row>
    <row r="319" spans="18:62" s="24" customFormat="1" x14ac:dyDescent="0.25">
      <c r="R319" s="40"/>
      <c r="S319" s="40"/>
      <c r="BF319" s="41"/>
      <c r="BG319" s="41"/>
      <c r="BH319" s="41"/>
      <c r="BI319" s="41"/>
      <c r="BJ319" s="69"/>
    </row>
    <row r="320" spans="18:62" s="24" customFormat="1" x14ac:dyDescent="0.25">
      <c r="R320" s="40"/>
      <c r="S320" s="40"/>
      <c r="BF320" s="41"/>
      <c r="BG320" s="41"/>
      <c r="BH320" s="41"/>
      <c r="BI320" s="41"/>
      <c r="BJ320" s="69"/>
    </row>
    <row r="321" spans="18:62" s="24" customFormat="1" x14ac:dyDescent="0.25">
      <c r="R321" s="40"/>
      <c r="S321" s="40"/>
      <c r="BF321" s="41"/>
      <c r="BG321" s="41"/>
      <c r="BH321" s="41"/>
      <c r="BI321" s="41"/>
      <c r="BJ321" s="69"/>
    </row>
    <row r="322" spans="18:62" s="24" customFormat="1" x14ac:dyDescent="0.25">
      <c r="R322" s="40"/>
      <c r="S322" s="40"/>
      <c r="BF322" s="41"/>
      <c r="BG322" s="41"/>
      <c r="BH322" s="41"/>
      <c r="BI322" s="41"/>
      <c r="BJ322" s="69"/>
    </row>
    <row r="323" spans="18:62" s="24" customFormat="1" x14ac:dyDescent="0.25">
      <c r="R323" s="40"/>
      <c r="S323" s="40"/>
      <c r="BF323" s="41"/>
      <c r="BG323" s="41"/>
      <c r="BH323" s="41"/>
      <c r="BI323" s="41"/>
      <c r="BJ323" s="69"/>
    </row>
    <row r="324" spans="18:62" s="24" customFormat="1" x14ac:dyDescent="0.25">
      <c r="R324" s="40"/>
      <c r="S324" s="40"/>
      <c r="BF324" s="41"/>
      <c r="BG324" s="41"/>
      <c r="BH324" s="41"/>
      <c r="BI324" s="41"/>
      <c r="BJ324" s="69"/>
    </row>
    <row r="325" spans="18:62" s="24" customFormat="1" x14ac:dyDescent="0.25">
      <c r="R325" s="40"/>
      <c r="S325" s="40"/>
      <c r="BF325" s="41"/>
      <c r="BG325" s="41"/>
      <c r="BH325" s="41"/>
      <c r="BI325" s="41"/>
      <c r="BJ325" s="69"/>
    </row>
    <row r="326" spans="18:62" s="24" customFormat="1" x14ac:dyDescent="0.25">
      <c r="R326" s="40"/>
      <c r="S326" s="40"/>
      <c r="BF326" s="41"/>
      <c r="BG326" s="41"/>
      <c r="BH326" s="41"/>
      <c r="BI326" s="41"/>
      <c r="BJ326" s="69"/>
    </row>
    <row r="327" spans="18:62" s="24" customFormat="1" x14ac:dyDescent="0.25">
      <c r="R327" s="40"/>
      <c r="S327" s="40"/>
      <c r="BF327" s="41"/>
      <c r="BG327" s="41"/>
      <c r="BH327" s="41"/>
      <c r="BI327" s="41"/>
      <c r="BJ327" s="69"/>
    </row>
    <row r="328" spans="18:62" s="24" customFormat="1" x14ac:dyDescent="0.25">
      <c r="R328" s="40"/>
      <c r="S328" s="40"/>
      <c r="BF328" s="41"/>
      <c r="BG328" s="41"/>
      <c r="BH328" s="41"/>
      <c r="BI328" s="41"/>
      <c r="BJ328" s="69"/>
    </row>
    <row r="329" spans="18:62" s="24" customFormat="1" x14ac:dyDescent="0.25">
      <c r="R329" s="40"/>
      <c r="S329" s="40"/>
      <c r="BF329" s="41"/>
      <c r="BG329" s="41"/>
      <c r="BH329" s="41"/>
      <c r="BI329" s="41"/>
      <c r="BJ329" s="69"/>
    </row>
    <row r="330" spans="18:62" s="24" customFormat="1" x14ac:dyDescent="0.25">
      <c r="R330" s="40"/>
      <c r="S330" s="40"/>
      <c r="BF330" s="41"/>
      <c r="BG330" s="41"/>
      <c r="BH330" s="41"/>
      <c r="BI330" s="41"/>
      <c r="BJ330" s="69"/>
    </row>
    <row r="331" spans="18:62" s="24" customFormat="1" x14ac:dyDescent="0.25">
      <c r="R331" s="40"/>
      <c r="S331" s="40"/>
      <c r="BF331" s="41"/>
      <c r="BG331" s="41"/>
      <c r="BH331" s="41"/>
      <c r="BI331" s="41"/>
      <c r="BJ331" s="69"/>
    </row>
    <row r="332" spans="18:62" s="24" customFormat="1" x14ac:dyDescent="0.25">
      <c r="R332" s="40"/>
      <c r="S332" s="40"/>
      <c r="BF332" s="41"/>
      <c r="BG332" s="41"/>
      <c r="BH332" s="41"/>
      <c r="BI332" s="41"/>
      <c r="BJ332" s="69"/>
    </row>
    <row r="333" spans="18:62" s="24" customFormat="1" x14ac:dyDescent="0.25">
      <c r="R333" s="40"/>
      <c r="S333" s="40"/>
      <c r="BF333" s="41"/>
      <c r="BG333" s="41"/>
      <c r="BH333" s="41"/>
      <c r="BI333" s="41"/>
      <c r="BJ333" s="69"/>
    </row>
    <row r="334" spans="18:62" s="24" customFormat="1" x14ac:dyDescent="0.25">
      <c r="R334" s="40"/>
      <c r="S334" s="40"/>
      <c r="BF334" s="41"/>
      <c r="BG334" s="41"/>
      <c r="BH334" s="41"/>
      <c r="BI334" s="41"/>
      <c r="BJ334" s="69"/>
    </row>
    <row r="335" spans="18:62" s="24" customFormat="1" x14ac:dyDescent="0.25">
      <c r="R335" s="40"/>
      <c r="S335" s="40"/>
      <c r="BF335" s="41"/>
      <c r="BG335" s="41"/>
      <c r="BH335" s="41"/>
      <c r="BI335" s="41"/>
      <c r="BJ335" s="69"/>
    </row>
    <row r="336" spans="18:62" s="24" customFormat="1" x14ac:dyDescent="0.25">
      <c r="R336" s="40"/>
      <c r="S336" s="40"/>
      <c r="BF336" s="41"/>
      <c r="BG336" s="41"/>
      <c r="BH336" s="41"/>
      <c r="BI336" s="41"/>
      <c r="BJ336" s="69"/>
    </row>
    <row r="337" spans="18:62" s="24" customFormat="1" x14ac:dyDescent="0.25">
      <c r="R337" s="40"/>
      <c r="S337" s="40"/>
      <c r="BF337" s="41"/>
      <c r="BG337" s="41"/>
      <c r="BH337" s="41"/>
      <c r="BI337" s="41"/>
      <c r="BJ337" s="69"/>
    </row>
    <row r="338" spans="18:62" s="24" customFormat="1" x14ac:dyDescent="0.25">
      <c r="R338" s="40"/>
      <c r="S338" s="40"/>
      <c r="BF338" s="41"/>
      <c r="BG338" s="41"/>
      <c r="BH338" s="41"/>
      <c r="BI338" s="41"/>
      <c r="BJ338" s="69"/>
    </row>
    <row r="339" spans="18:62" s="24" customFormat="1" x14ac:dyDescent="0.25">
      <c r="R339" s="40"/>
      <c r="S339" s="40"/>
      <c r="BF339" s="41"/>
      <c r="BG339" s="41"/>
      <c r="BH339" s="41"/>
      <c r="BI339" s="41"/>
      <c r="BJ339" s="69"/>
    </row>
    <row r="340" spans="18:62" s="24" customFormat="1" x14ac:dyDescent="0.25">
      <c r="R340" s="40"/>
      <c r="S340" s="40"/>
      <c r="BF340" s="41"/>
      <c r="BG340" s="41"/>
      <c r="BH340" s="41"/>
      <c r="BI340" s="41"/>
      <c r="BJ340" s="69"/>
    </row>
    <row r="341" spans="18:62" s="24" customFormat="1" x14ac:dyDescent="0.25">
      <c r="R341" s="40"/>
      <c r="S341" s="40"/>
      <c r="BF341" s="41"/>
      <c r="BG341" s="41"/>
      <c r="BH341" s="41"/>
      <c r="BI341" s="41"/>
      <c r="BJ341" s="69"/>
    </row>
    <row r="342" spans="18:62" s="24" customFormat="1" x14ac:dyDescent="0.25">
      <c r="R342" s="40"/>
      <c r="S342" s="40"/>
      <c r="BF342" s="41"/>
      <c r="BG342" s="41"/>
      <c r="BH342" s="41"/>
      <c r="BI342" s="41"/>
      <c r="BJ342" s="69"/>
    </row>
    <row r="343" spans="18:62" s="24" customFormat="1" x14ac:dyDescent="0.25">
      <c r="R343" s="40"/>
      <c r="S343" s="40"/>
      <c r="BF343" s="41"/>
      <c r="BG343" s="41"/>
      <c r="BH343" s="41"/>
      <c r="BI343" s="41"/>
      <c r="BJ343" s="69"/>
    </row>
    <row r="344" spans="18:62" s="24" customFormat="1" x14ac:dyDescent="0.25">
      <c r="R344" s="40"/>
      <c r="S344" s="40"/>
      <c r="BF344" s="41"/>
      <c r="BG344" s="41"/>
      <c r="BH344" s="41"/>
      <c r="BI344" s="41"/>
      <c r="BJ344" s="69"/>
    </row>
    <row r="345" spans="18:62" s="24" customFormat="1" x14ac:dyDescent="0.25">
      <c r="R345" s="40"/>
      <c r="S345" s="40"/>
      <c r="BF345" s="41"/>
      <c r="BG345" s="41"/>
      <c r="BH345" s="41"/>
      <c r="BI345" s="41"/>
      <c r="BJ345" s="69"/>
    </row>
    <row r="346" spans="18:62" s="24" customFormat="1" x14ac:dyDescent="0.25">
      <c r="R346" s="40"/>
      <c r="S346" s="40"/>
      <c r="BF346" s="41"/>
      <c r="BG346" s="41"/>
      <c r="BH346" s="41"/>
      <c r="BI346" s="41"/>
      <c r="BJ346" s="69"/>
    </row>
    <row r="347" spans="18:62" s="24" customFormat="1" x14ac:dyDescent="0.25">
      <c r="R347" s="40"/>
      <c r="S347" s="40"/>
      <c r="BF347" s="41"/>
      <c r="BG347" s="41"/>
      <c r="BH347" s="41"/>
      <c r="BI347" s="41"/>
      <c r="BJ347" s="69"/>
    </row>
    <row r="348" spans="18:62" s="24" customFormat="1" x14ac:dyDescent="0.25">
      <c r="R348" s="40"/>
      <c r="S348" s="40"/>
      <c r="BF348" s="41"/>
      <c r="BG348" s="41"/>
      <c r="BH348" s="41"/>
      <c r="BI348" s="41"/>
      <c r="BJ348" s="69"/>
    </row>
    <row r="349" spans="18:62" s="24" customFormat="1" x14ac:dyDescent="0.25">
      <c r="R349" s="40"/>
      <c r="S349" s="40"/>
      <c r="BF349" s="41"/>
      <c r="BG349" s="41"/>
      <c r="BH349" s="41"/>
      <c r="BI349" s="41"/>
      <c r="BJ349" s="69"/>
    </row>
    <row r="350" spans="18:62" s="24" customFormat="1" x14ac:dyDescent="0.25">
      <c r="R350" s="40"/>
      <c r="S350" s="40"/>
      <c r="BF350" s="41"/>
      <c r="BG350" s="41"/>
      <c r="BH350" s="41"/>
      <c r="BI350" s="41"/>
      <c r="BJ350" s="69"/>
    </row>
    <row r="351" spans="18:62" s="24" customFormat="1" x14ac:dyDescent="0.25">
      <c r="R351" s="40"/>
      <c r="S351" s="40"/>
      <c r="BF351" s="41"/>
      <c r="BG351" s="41"/>
      <c r="BH351" s="41"/>
      <c r="BI351" s="41"/>
      <c r="BJ351" s="69"/>
    </row>
    <row r="352" spans="18:62" s="24" customFormat="1" x14ac:dyDescent="0.25">
      <c r="R352" s="40"/>
      <c r="S352" s="40"/>
      <c r="BF352" s="41"/>
      <c r="BG352" s="41"/>
      <c r="BH352" s="41"/>
      <c r="BI352" s="41"/>
      <c r="BJ352" s="69"/>
    </row>
    <row r="353" spans="18:62" s="24" customFormat="1" x14ac:dyDescent="0.25">
      <c r="R353" s="40"/>
      <c r="S353" s="40"/>
      <c r="BF353" s="41"/>
      <c r="BG353" s="41"/>
      <c r="BH353" s="41"/>
      <c r="BI353" s="41"/>
      <c r="BJ353" s="69"/>
    </row>
    <row r="354" spans="18:62" s="24" customFormat="1" x14ac:dyDescent="0.25">
      <c r="R354" s="40"/>
      <c r="S354" s="40"/>
      <c r="BF354" s="41"/>
      <c r="BG354" s="41"/>
      <c r="BH354" s="41"/>
      <c r="BI354" s="41"/>
      <c r="BJ354" s="69"/>
    </row>
    <row r="355" spans="18:62" s="24" customFormat="1" x14ac:dyDescent="0.25">
      <c r="R355" s="40"/>
      <c r="S355" s="40"/>
      <c r="BF355" s="41"/>
      <c r="BG355" s="41"/>
      <c r="BH355" s="41"/>
      <c r="BI355" s="41"/>
      <c r="BJ355" s="69"/>
    </row>
    <row r="356" spans="18:62" s="24" customFormat="1" x14ac:dyDescent="0.25">
      <c r="R356" s="40"/>
      <c r="S356" s="40"/>
      <c r="BF356" s="41"/>
      <c r="BG356" s="41"/>
      <c r="BH356" s="41"/>
      <c r="BI356" s="41"/>
      <c r="BJ356" s="69"/>
    </row>
    <row r="357" spans="18:62" s="24" customFormat="1" x14ac:dyDescent="0.25">
      <c r="R357" s="40"/>
      <c r="S357" s="40"/>
      <c r="BF357" s="41"/>
      <c r="BG357" s="41"/>
      <c r="BH357" s="41"/>
      <c r="BI357" s="41"/>
      <c r="BJ357" s="69"/>
    </row>
    <row r="358" spans="18:62" s="24" customFormat="1" x14ac:dyDescent="0.25">
      <c r="R358" s="40"/>
      <c r="S358" s="40"/>
      <c r="BF358" s="41"/>
      <c r="BG358" s="41"/>
      <c r="BH358" s="41"/>
      <c r="BI358" s="41"/>
      <c r="BJ358" s="69"/>
    </row>
    <row r="359" spans="18:62" s="24" customFormat="1" x14ac:dyDescent="0.25">
      <c r="R359" s="40"/>
      <c r="S359" s="40"/>
      <c r="BF359" s="41"/>
      <c r="BG359" s="41"/>
      <c r="BH359" s="41"/>
      <c r="BI359" s="41"/>
      <c r="BJ359" s="69"/>
    </row>
    <row r="360" spans="18:62" s="24" customFormat="1" x14ac:dyDescent="0.25">
      <c r="R360" s="40"/>
      <c r="S360" s="40"/>
      <c r="BF360" s="41"/>
      <c r="BG360" s="41"/>
      <c r="BH360" s="41"/>
      <c r="BI360" s="41"/>
      <c r="BJ360" s="69"/>
    </row>
    <row r="361" spans="18:62" s="24" customFormat="1" x14ac:dyDescent="0.25">
      <c r="R361" s="40"/>
      <c r="S361" s="40"/>
      <c r="BF361" s="41"/>
      <c r="BG361" s="41"/>
      <c r="BH361" s="41"/>
      <c r="BI361" s="41"/>
      <c r="BJ361" s="69"/>
    </row>
    <row r="362" spans="18:62" s="24" customFormat="1" x14ac:dyDescent="0.25">
      <c r="R362" s="40"/>
      <c r="S362" s="40"/>
      <c r="BF362" s="41"/>
      <c r="BG362" s="41"/>
      <c r="BH362" s="41"/>
      <c r="BI362" s="41"/>
      <c r="BJ362" s="69"/>
    </row>
    <row r="363" spans="18:62" s="24" customFormat="1" x14ac:dyDescent="0.25">
      <c r="R363" s="40"/>
      <c r="S363" s="40"/>
      <c r="BF363" s="41"/>
      <c r="BG363" s="41"/>
      <c r="BH363" s="41"/>
      <c r="BI363" s="41"/>
      <c r="BJ363" s="69"/>
    </row>
    <row r="364" spans="18:62" s="24" customFormat="1" x14ac:dyDescent="0.25">
      <c r="R364" s="40"/>
      <c r="S364" s="40"/>
      <c r="BF364" s="41"/>
      <c r="BG364" s="41"/>
      <c r="BH364" s="41"/>
      <c r="BI364" s="41"/>
      <c r="BJ364" s="69"/>
    </row>
    <row r="365" spans="18:62" s="24" customFormat="1" x14ac:dyDescent="0.25">
      <c r="R365" s="40"/>
      <c r="S365" s="40"/>
      <c r="BF365" s="41"/>
      <c r="BG365" s="41"/>
      <c r="BH365" s="41"/>
      <c r="BI365" s="41"/>
      <c r="BJ365" s="69"/>
    </row>
    <row r="366" spans="18:62" s="24" customFormat="1" x14ac:dyDescent="0.25">
      <c r="R366" s="40"/>
      <c r="S366" s="40"/>
      <c r="BF366" s="41"/>
      <c r="BG366" s="41"/>
      <c r="BH366" s="41"/>
      <c r="BI366" s="41"/>
      <c r="BJ366" s="69"/>
    </row>
    <row r="367" spans="18:62" s="24" customFormat="1" x14ac:dyDescent="0.25">
      <c r="R367" s="40"/>
      <c r="S367" s="40"/>
      <c r="BF367" s="41"/>
      <c r="BG367" s="41"/>
      <c r="BH367" s="41"/>
      <c r="BI367" s="41"/>
      <c r="BJ367" s="69"/>
    </row>
    <row r="368" spans="18:62" s="24" customFormat="1" x14ac:dyDescent="0.25">
      <c r="R368" s="40"/>
      <c r="S368" s="40"/>
      <c r="BF368" s="41"/>
      <c r="BG368" s="41"/>
      <c r="BH368" s="41"/>
      <c r="BI368" s="41"/>
      <c r="BJ368" s="69"/>
    </row>
    <row r="369" spans="18:62" s="24" customFormat="1" x14ac:dyDescent="0.25">
      <c r="R369" s="40"/>
      <c r="S369" s="40"/>
      <c r="BF369" s="41"/>
      <c r="BG369" s="41"/>
      <c r="BH369" s="41"/>
      <c r="BI369" s="41"/>
      <c r="BJ369" s="69"/>
    </row>
    <row r="370" spans="18:62" s="24" customFormat="1" x14ac:dyDescent="0.25">
      <c r="R370" s="40"/>
      <c r="S370" s="40"/>
      <c r="BF370" s="41"/>
      <c r="BG370" s="41"/>
      <c r="BH370" s="41"/>
      <c r="BI370" s="41"/>
      <c r="BJ370" s="69"/>
    </row>
    <row r="371" spans="18:62" s="24" customFormat="1" x14ac:dyDescent="0.25">
      <c r="R371" s="40"/>
      <c r="S371" s="40"/>
      <c r="BF371" s="41"/>
      <c r="BG371" s="41"/>
      <c r="BH371" s="41"/>
      <c r="BI371" s="41"/>
      <c r="BJ371" s="69"/>
    </row>
    <row r="372" spans="18:62" s="24" customFormat="1" x14ac:dyDescent="0.25">
      <c r="R372" s="40"/>
      <c r="S372" s="40"/>
      <c r="BF372" s="41"/>
      <c r="BG372" s="41"/>
      <c r="BH372" s="41"/>
      <c r="BI372" s="41"/>
      <c r="BJ372" s="69"/>
    </row>
    <row r="373" spans="18:62" s="24" customFormat="1" x14ac:dyDescent="0.25">
      <c r="R373" s="40"/>
      <c r="S373" s="40"/>
      <c r="BF373" s="41"/>
      <c r="BG373" s="41"/>
      <c r="BH373" s="41"/>
      <c r="BI373" s="41"/>
      <c r="BJ373" s="69"/>
    </row>
    <row r="374" spans="18:62" s="24" customFormat="1" x14ac:dyDescent="0.25">
      <c r="R374" s="40"/>
      <c r="S374" s="40"/>
      <c r="BF374" s="41"/>
      <c r="BG374" s="41"/>
      <c r="BH374" s="41"/>
      <c r="BI374" s="41"/>
      <c r="BJ374" s="69"/>
    </row>
    <row r="375" spans="18:62" s="24" customFormat="1" x14ac:dyDescent="0.25">
      <c r="R375" s="40"/>
      <c r="S375" s="40"/>
      <c r="BF375" s="41"/>
      <c r="BG375" s="41"/>
      <c r="BH375" s="41"/>
      <c r="BI375" s="41"/>
      <c r="BJ375" s="69"/>
    </row>
    <row r="376" spans="18:62" s="24" customFormat="1" x14ac:dyDescent="0.25">
      <c r="R376" s="40"/>
      <c r="S376" s="40"/>
      <c r="BF376" s="41"/>
      <c r="BG376" s="41"/>
      <c r="BH376" s="41"/>
      <c r="BI376" s="41"/>
      <c r="BJ376" s="69"/>
    </row>
    <row r="377" spans="18:62" s="24" customFormat="1" x14ac:dyDescent="0.25">
      <c r="R377" s="40"/>
      <c r="S377" s="40"/>
      <c r="BF377" s="41"/>
      <c r="BG377" s="41"/>
      <c r="BH377" s="41"/>
      <c r="BI377" s="41"/>
      <c r="BJ377" s="69"/>
    </row>
    <row r="378" spans="18:62" s="24" customFormat="1" x14ac:dyDescent="0.25">
      <c r="R378" s="40"/>
      <c r="S378" s="40"/>
      <c r="BF378" s="41"/>
      <c r="BG378" s="41"/>
      <c r="BH378" s="41"/>
      <c r="BI378" s="41"/>
      <c r="BJ378" s="69"/>
    </row>
    <row r="379" spans="18:62" s="24" customFormat="1" x14ac:dyDescent="0.25">
      <c r="R379" s="40"/>
      <c r="S379" s="40"/>
      <c r="BF379" s="41"/>
      <c r="BG379" s="41"/>
      <c r="BH379" s="41"/>
      <c r="BI379" s="41"/>
      <c r="BJ379" s="69"/>
    </row>
    <row r="380" spans="18:62" s="24" customFormat="1" x14ac:dyDescent="0.25">
      <c r="R380" s="40"/>
      <c r="S380" s="40"/>
      <c r="BF380" s="41"/>
      <c r="BG380" s="41"/>
      <c r="BH380" s="41"/>
      <c r="BI380" s="41"/>
      <c r="BJ380" s="69"/>
    </row>
    <row r="381" spans="18:62" s="24" customFormat="1" x14ac:dyDescent="0.25">
      <c r="R381" s="40"/>
      <c r="S381" s="40"/>
      <c r="BF381" s="41"/>
      <c r="BG381" s="41"/>
      <c r="BH381" s="41"/>
      <c r="BI381" s="41"/>
      <c r="BJ381" s="69"/>
    </row>
    <row r="382" spans="18:62" s="24" customFormat="1" x14ac:dyDescent="0.25">
      <c r="R382" s="40"/>
      <c r="S382" s="40"/>
      <c r="BF382" s="41"/>
      <c r="BG382" s="41"/>
      <c r="BH382" s="41"/>
      <c r="BI382" s="41"/>
      <c r="BJ382" s="69"/>
    </row>
    <row r="383" spans="18:62" s="24" customFormat="1" x14ac:dyDescent="0.25">
      <c r="R383" s="40"/>
      <c r="S383" s="40"/>
      <c r="BF383" s="41"/>
      <c r="BG383" s="41"/>
      <c r="BH383" s="41"/>
      <c r="BI383" s="41"/>
      <c r="BJ383" s="69"/>
    </row>
    <row r="384" spans="18:62" s="24" customFormat="1" x14ac:dyDescent="0.25">
      <c r="R384" s="40"/>
      <c r="S384" s="40"/>
      <c r="BF384" s="41"/>
      <c r="BG384" s="41"/>
      <c r="BH384" s="41"/>
      <c r="BI384" s="41"/>
      <c r="BJ384" s="69"/>
    </row>
    <row r="385" spans="18:62" s="24" customFormat="1" x14ac:dyDescent="0.25">
      <c r="R385" s="40"/>
      <c r="S385" s="40"/>
      <c r="BF385" s="41"/>
      <c r="BG385" s="41"/>
      <c r="BH385" s="41"/>
      <c r="BI385" s="41"/>
      <c r="BJ385" s="69"/>
    </row>
    <row r="386" spans="18:62" s="24" customFormat="1" x14ac:dyDescent="0.25">
      <c r="R386" s="40"/>
      <c r="S386" s="40"/>
      <c r="BF386" s="41"/>
      <c r="BG386" s="41"/>
      <c r="BH386" s="41"/>
      <c r="BI386" s="41"/>
      <c r="BJ386" s="69"/>
    </row>
    <row r="387" spans="18:62" s="24" customFormat="1" x14ac:dyDescent="0.25">
      <c r="R387" s="40"/>
      <c r="S387" s="40"/>
      <c r="BF387" s="41"/>
      <c r="BG387" s="41"/>
      <c r="BH387" s="41"/>
      <c r="BI387" s="41"/>
      <c r="BJ387" s="69"/>
    </row>
    <row r="388" spans="18:62" s="24" customFormat="1" x14ac:dyDescent="0.25">
      <c r="R388" s="40"/>
      <c r="S388" s="40"/>
      <c r="BF388" s="41"/>
      <c r="BG388" s="41"/>
      <c r="BH388" s="41"/>
      <c r="BI388" s="41"/>
      <c r="BJ388" s="69"/>
    </row>
    <row r="389" spans="18:62" s="24" customFormat="1" x14ac:dyDescent="0.25">
      <c r="R389" s="40"/>
      <c r="S389" s="40"/>
      <c r="BF389" s="41"/>
      <c r="BG389" s="41"/>
      <c r="BH389" s="41"/>
      <c r="BI389" s="41"/>
      <c r="BJ389" s="69"/>
    </row>
    <row r="390" spans="18:62" s="24" customFormat="1" x14ac:dyDescent="0.25">
      <c r="R390" s="40"/>
      <c r="S390" s="40"/>
      <c r="BF390" s="41"/>
      <c r="BG390" s="41"/>
      <c r="BH390" s="41"/>
      <c r="BI390" s="41"/>
      <c r="BJ390" s="69"/>
    </row>
    <row r="391" spans="18:62" s="24" customFormat="1" x14ac:dyDescent="0.25">
      <c r="R391" s="40"/>
      <c r="S391" s="40"/>
      <c r="BF391" s="41"/>
      <c r="BG391" s="41"/>
      <c r="BH391" s="41"/>
      <c r="BI391" s="41"/>
      <c r="BJ391" s="69"/>
    </row>
    <row r="392" spans="18:62" s="24" customFormat="1" x14ac:dyDescent="0.25">
      <c r="R392" s="40"/>
      <c r="S392" s="40"/>
      <c r="BF392" s="41"/>
      <c r="BG392" s="41"/>
      <c r="BH392" s="41"/>
      <c r="BI392" s="41"/>
      <c r="BJ392" s="69"/>
    </row>
    <row r="393" spans="18:62" s="24" customFormat="1" x14ac:dyDescent="0.25">
      <c r="R393" s="40"/>
      <c r="S393" s="40"/>
      <c r="BF393" s="41"/>
      <c r="BG393" s="41"/>
      <c r="BH393" s="41"/>
      <c r="BI393" s="41"/>
      <c r="BJ393" s="69"/>
    </row>
    <row r="394" spans="18:62" s="24" customFormat="1" x14ac:dyDescent="0.25">
      <c r="R394" s="40"/>
      <c r="S394" s="40"/>
      <c r="BF394" s="41"/>
      <c r="BG394" s="41"/>
      <c r="BH394" s="41"/>
      <c r="BI394" s="41"/>
      <c r="BJ394" s="69"/>
    </row>
    <row r="395" spans="18:62" s="24" customFormat="1" x14ac:dyDescent="0.25">
      <c r="R395" s="40"/>
      <c r="S395" s="40"/>
      <c r="BF395" s="41"/>
      <c r="BG395" s="41"/>
      <c r="BH395" s="41"/>
      <c r="BI395" s="41"/>
      <c r="BJ395" s="69"/>
    </row>
    <row r="396" spans="18:62" s="24" customFormat="1" x14ac:dyDescent="0.25">
      <c r="R396" s="40"/>
      <c r="S396" s="40"/>
      <c r="BF396" s="41"/>
      <c r="BG396" s="41"/>
      <c r="BH396" s="41"/>
      <c r="BI396" s="41"/>
      <c r="BJ396" s="69"/>
    </row>
    <row r="397" spans="18:62" s="24" customFormat="1" x14ac:dyDescent="0.25">
      <c r="R397" s="40"/>
      <c r="S397" s="40"/>
      <c r="BF397" s="41"/>
      <c r="BG397" s="41"/>
      <c r="BH397" s="41"/>
      <c r="BI397" s="41"/>
      <c r="BJ397" s="69"/>
    </row>
    <row r="398" spans="18:62" s="24" customFormat="1" x14ac:dyDescent="0.25">
      <c r="R398" s="40"/>
      <c r="S398" s="40"/>
      <c r="BF398" s="41"/>
      <c r="BG398" s="41"/>
      <c r="BH398" s="41"/>
      <c r="BI398" s="41"/>
      <c r="BJ398" s="69"/>
    </row>
    <row r="399" spans="18:62" s="24" customFormat="1" x14ac:dyDescent="0.25">
      <c r="R399" s="40"/>
      <c r="S399" s="40"/>
      <c r="BF399" s="41"/>
      <c r="BG399" s="41"/>
      <c r="BH399" s="41"/>
      <c r="BI399" s="41"/>
      <c r="BJ399" s="69"/>
    </row>
    <row r="400" spans="18:62" s="24" customFormat="1" x14ac:dyDescent="0.25">
      <c r="R400" s="40"/>
      <c r="S400" s="40"/>
      <c r="BF400" s="41"/>
      <c r="BG400" s="41"/>
      <c r="BH400" s="41"/>
      <c r="BI400" s="41"/>
      <c r="BJ400" s="69"/>
    </row>
    <row r="401" spans="18:62" s="24" customFormat="1" x14ac:dyDescent="0.25">
      <c r="R401" s="40"/>
      <c r="S401" s="40"/>
      <c r="BF401" s="41"/>
      <c r="BG401" s="41"/>
      <c r="BH401" s="41"/>
      <c r="BI401" s="41"/>
      <c r="BJ401" s="69"/>
    </row>
    <row r="402" spans="18:62" s="24" customFormat="1" x14ac:dyDescent="0.25">
      <c r="R402" s="40"/>
      <c r="S402" s="40"/>
      <c r="BF402" s="41"/>
      <c r="BG402" s="41"/>
      <c r="BH402" s="41"/>
      <c r="BI402" s="41"/>
      <c r="BJ402" s="69"/>
    </row>
    <row r="403" spans="18:62" s="24" customFormat="1" x14ac:dyDescent="0.25">
      <c r="R403" s="40"/>
      <c r="S403" s="40"/>
      <c r="BF403" s="41"/>
      <c r="BG403" s="41"/>
      <c r="BH403" s="41"/>
      <c r="BI403" s="41"/>
      <c r="BJ403" s="69"/>
    </row>
    <row r="404" spans="18:62" s="24" customFormat="1" x14ac:dyDescent="0.25">
      <c r="R404" s="40"/>
      <c r="S404" s="40"/>
      <c r="BF404" s="41"/>
      <c r="BG404" s="41"/>
      <c r="BH404" s="41"/>
      <c r="BI404" s="41"/>
      <c r="BJ404" s="69"/>
    </row>
    <row r="405" spans="18:62" s="24" customFormat="1" x14ac:dyDescent="0.25">
      <c r="R405" s="40"/>
      <c r="S405" s="40"/>
      <c r="BF405" s="41"/>
      <c r="BG405" s="41"/>
      <c r="BH405" s="41"/>
      <c r="BI405" s="41"/>
      <c r="BJ405" s="69"/>
    </row>
    <row r="406" spans="18:62" s="24" customFormat="1" x14ac:dyDescent="0.25">
      <c r="R406" s="40"/>
      <c r="S406" s="40"/>
      <c r="BF406" s="41"/>
      <c r="BG406" s="41"/>
      <c r="BH406" s="41"/>
      <c r="BI406" s="41"/>
      <c r="BJ406" s="69"/>
    </row>
    <row r="407" spans="18:62" s="24" customFormat="1" x14ac:dyDescent="0.25">
      <c r="R407" s="40"/>
      <c r="S407" s="40"/>
      <c r="BF407" s="41"/>
      <c r="BG407" s="41"/>
      <c r="BH407" s="41"/>
      <c r="BI407" s="41"/>
      <c r="BJ407" s="69"/>
    </row>
    <row r="408" spans="18:62" s="24" customFormat="1" x14ac:dyDescent="0.25">
      <c r="R408" s="40"/>
      <c r="S408" s="40"/>
      <c r="BF408" s="41"/>
      <c r="BG408" s="41"/>
      <c r="BH408" s="41"/>
      <c r="BI408" s="41"/>
      <c r="BJ408" s="69"/>
    </row>
    <row r="409" spans="18:62" s="24" customFormat="1" x14ac:dyDescent="0.25">
      <c r="R409" s="40"/>
      <c r="S409" s="40"/>
      <c r="BF409" s="41"/>
      <c r="BG409" s="41"/>
      <c r="BH409" s="41"/>
      <c r="BI409" s="41"/>
      <c r="BJ409" s="69"/>
    </row>
    <row r="410" spans="18:62" s="24" customFormat="1" x14ac:dyDescent="0.25">
      <c r="R410" s="40"/>
      <c r="S410" s="40"/>
      <c r="BF410" s="41"/>
      <c r="BG410" s="41"/>
      <c r="BH410" s="41"/>
      <c r="BI410" s="41"/>
      <c r="BJ410" s="69"/>
    </row>
    <row r="411" spans="18:62" s="24" customFormat="1" x14ac:dyDescent="0.25">
      <c r="R411" s="40"/>
      <c r="S411" s="40"/>
      <c r="BF411" s="41"/>
      <c r="BG411" s="41"/>
      <c r="BH411" s="41"/>
      <c r="BI411" s="41"/>
      <c r="BJ411" s="69"/>
    </row>
    <row r="412" spans="18:62" s="24" customFormat="1" x14ac:dyDescent="0.25">
      <c r="R412" s="40"/>
      <c r="S412" s="40"/>
      <c r="BF412" s="41"/>
      <c r="BG412" s="41"/>
      <c r="BH412" s="41"/>
      <c r="BI412" s="41"/>
      <c r="BJ412" s="69"/>
    </row>
    <row r="413" spans="18:62" s="24" customFormat="1" x14ac:dyDescent="0.25">
      <c r="R413" s="40"/>
      <c r="S413" s="40"/>
      <c r="BF413" s="41"/>
      <c r="BG413" s="41"/>
      <c r="BH413" s="41"/>
      <c r="BI413" s="41"/>
      <c r="BJ413" s="69"/>
    </row>
    <row r="414" spans="18:62" s="24" customFormat="1" x14ac:dyDescent="0.25">
      <c r="R414" s="40"/>
      <c r="S414" s="40"/>
      <c r="BF414" s="41"/>
      <c r="BG414" s="41"/>
      <c r="BH414" s="41"/>
      <c r="BI414" s="41"/>
      <c r="BJ414" s="69"/>
    </row>
    <row r="415" spans="18:62" s="24" customFormat="1" x14ac:dyDescent="0.25">
      <c r="R415" s="40"/>
      <c r="S415" s="40"/>
      <c r="BF415" s="41"/>
      <c r="BG415" s="41"/>
      <c r="BH415" s="41"/>
      <c r="BI415" s="41"/>
      <c r="BJ415" s="69"/>
    </row>
    <row r="416" spans="18:62" s="24" customFormat="1" x14ac:dyDescent="0.25">
      <c r="R416" s="40"/>
      <c r="S416" s="40"/>
      <c r="BF416" s="41"/>
      <c r="BG416" s="41"/>
      <c r="BH416" s="41"/>
      <c r="BI416" s="41"/>
      <c r="BJ416" s="69"/>
    </row>
    <row r="417" spans="18:62" s="24" customFormat="1" x14ac:dyDescent="0.25">
      <c r="R417" s="40"/>
      <c r="S417" s="40"/>
      <c r="BF417" s="41"/>
      <c r="BG417" s="41"/>
      <c r="BH417" s="41"/>
      <c r="BI417" s="41"/>
      <c r="BJ417" s="69"/>
    </row>
    <row r="418" spans="18:62" s="24" customFormat="1" x14ac:dyDescent="0.25">
      <c r="R418" s="40"/>
      <c r="S418" s="40"/>
      <c r="BF418" s="41"/>
      <c r="BG418" s="41"/>
      <c r="BH418" s="41"/>
      <c r="BI418" s="41"/>
      <c r="BJ418" s="69"/>
    </row>
    <row r="419" spans="18:62" s="24" customFormat="1" x14ac:dyDescent="0.25">
      <c r="R419" s="40"/>
      <c r="S419" s="40"/>
      <c r="BF419" s="41"/>
      <c r="BG419" s="41"/>
      <c r="BH419" s="41"/>
      <c r="BI419" s="41"/>
      <c r="BJ419" s="69"/>
    </row>
    <row r="420" spans="18:62" s="24" customFormat="1" x14ac:dyDescent="0.25">
      <c r="R420" s="40"/>
      <c r="S420" s="40"/>
      <c r="BF420" s="41"/>
      <c r="BG420" s="41"/>
      <c r="BH420" s="41"/>
      <c r="BI420" s="41"/>
      <c r="BJ420" s="69"/>
    </row>
    <row r="421" spans="18:62" s="24" customFormat="1" x14ac:dyDescent="0.25">
      <c r="R421" s="40"/>
      <c r="S421" s="40"/>
      <c r="BF421" s="41"/>
      <c r="BG421" s="41"/>
      <c r="BH421" s="41"/>
      <c r="BI421" s="41"/>
      <c r="BJ421" s="69"/>
    </row>
    <row r="422" spans="18:62" s="24" customFormat="1" x14ac:dyDescent="0.25">
      <c r="R422" s="40"/>
      <c r="S422" s="40"/>
      <c r="BF422" s="41"/>
      <c r="BG422" s="41"/>
      <c r="BH422" s="41"/>
      <c r="BI422" s="41"/>
      <c r="BJ422" s="69"/>
    </row>
    <row r="423" spans="18:62" s="24" customFormat="1" x14ac:dyDescent="0.25">
      <c r="R423" s="40"/>
      <c r="S423" s="40"/>
      <c r="BF423" s="41"/>
      <c r="BG423" s="41"/>
      <c r="BH423" s="41"/>
      <c r="BI423" s="41"/>
      <c r="BJ423" s="69"/>
    </row>
    <row r="424" spans="18:62" s="24" customFormat="1" x14ac:dyDescent="0.25">
      <c r="R424" s="40"/>
      <c r="S424" s="40"/>
      <c r="BF424" s="41"/>
      <c r="BG424" s="41"/>
      <c r="BH424" s="41"/>
      <c r="BI424" s="41"/>
      <c r="BJ424" s="69"/>
    </row>
    <row r="425" spans="18:62" s="24" customFormat="1" x14ac:dyDescent="0.25">
      <c r="R425" s="40"/>
      <c r="S425" s="40"/>
      <c r="BF425" s="41"/>
      <c r="BG425" s="41"/>
      <c r="BH425" s="41"/>
      <c r="BI425" s="41"/>
      <c r="BJ425" s="69"/>
    </row>
    <row r="426" spans="18:62" s="24" customFormat="1" x14ac:dyDescent="0.25">
      <c r="R426" s="40"/>
      <c r="S426" s="40"/>
      <c r="BF426" s="41"/>
      <c r="BG426" s="41"/>
      <c r="BH426" s="41"/>
      <c r="BI426" s="41"/>
      <c r="BJ426" s="69"/>
    </row>
    <row r="427" spans="18:62" s="24" customFormat="1" x14ac:dyDescent="0.25">
      <c r="R427" s="40"/>
      <c r="S427" s="40"/>
      <c r="BF427" s="41"/>
      <c r="BG427" s="41"/>
      <c r="BH427" s="41"/>
      <c r="BI427" s="41"/>
      <c r="BJ427" s="69"/>
    </row>
    <row r="428" spans="18:62" s="24" customFormat="1" x14ac:dyDescent="0.25">
      <c r="R428" s="40"/>
      <c r="S428" s="40"/>
      <c r="BF428" s="41"/>
      <c r="BG428" s="41"/>
      <c r="BH428" s="41"/>
      <c r="BI428" s="41"/>
      <c r="BJ428" s="69"/>
    </row>
    <row r="429" spans="18:62" s="24" customFormat="1" x14ac:dyDescent="0.25">
      <c r="R429" s="40"/>
      <c r="S429" s="40"/>
      <c r="BF429" s="41"/>
      <c r="BG429" s="41"/>
      <c r="BH429" s="41"/>
      <c r="BI429" s="41"/>
      <c r="BJ429" s="69"/>
    </row>
    <row r="430" spans="18:62" s="24" customFormat="1" x14ac:dyDescent="0.25">
      <c r="R430" s="40"/>
      <c r="S430" s="40"/>
      <c r="BF430" s="41"/>
      <c r="BG430" s="41"/>
      <c r="BH430" s="41"/>
      <c r="BI430" s="41"/>
      <c r="BJ430" s="69"/>
    </row>
    <row r="431" spans="18:62" s="24" customFormat="1" x14ac:dyDescent="0.25">
      <c r="R431" s="40"/>
      <c r="S431" s="40"/>
      <c r="BF431" s="41"/>
      <c r="BG431" s="41"/>
      <c r="BH431" s="41"/>
      <c r="BI431" s="41"/>
      <c r="BJ431" s="69"/>
    </row>
    <row r="432" spans="18:62" s="24" customFormat="1" x14ac:dyDescent="0.25">
      <c r="R432" s="40"/>
      <c r="S432" s="40"/>
      <c r="BF432" s="41"/>
      <c r="BG432" s="41"/>
      <c r="BH432" s="41"/>
      <c r="BI432" s="41"/>
      <c r="BJ432" s="69"/>
    </row>
    <row r="433" spans="18:62" s="24" customFormat="1" x14ac:dyDescent="0.25">
      <c r="R433" s="40"/>
      <c r="S433" s="40"/>
      <c r="BF433" s="41"/>
      <c r="BG433" s="41"/>
      <c r="BH433" s="41"/>
      <c r="BI433" s="41"/>
      <c r="BJ433" s="69"/>
    </row>
    <row r="434" spans="18:62" s="24" customFormat="1" x14ac:dyDescent="0.25">
      <c r="R434" s="40"/>
      <c r="S434" s="40"/>
      <c r="BF434" s="41"/>
      <c r="BG434" s="41"/>
      <c r="BH434" s="41"/>
      <c r="BI434" s="41"/>
      <c r="BJ434" s="69"/>
    </row>
    <row r="435" spans="18:62" s="24" customFormat="1" x14ac:dyDescent="0.25">
      <c r="R435" s="40"/>
      <c r="S435" s="40"/>
      <c r="BF435" s="41"/>
      <c r="BG435" s="41"/>
      <c r="BH435" s="41"/>
      <c r="BI435" s="41"/>
      <c r="BJ435" s="69"/>
    </row>
    <row r="436" spans="18:62" s="24" customFormat="1" x14ac:dyDescent="0.25">
      <c r="R436" s="40"/>
      <c r="S436" s="40"/>
      <c r="BF436" s="41"/>
      <c r="BG436" s="41"/>
      <c r="BH436" s="41"/>
      <c r="BI436" s="41"/>
      <c r="BJ436" s="69"/>
    </row>
    <row r="437" spans="18:62" s="24" customFormat="1" x14ac:dyDescent="0.25">
      <c r="R437" s="40"/>
      <c r="S437" s="40"/>
      <c r="BF437" s="41"/>
      <c r="BG437" s="41"/>
      <c r="BH437" s="41"/>
      <c r="BI437" s="41"/>
      <c r="BJ437" s="69"/>
    </row>
    <row r="438" spans="18:62" s="24" customFormat="1" x14ac:dyDescent="0.25">
      <c r="R438" s="40"/>
      <c r="S438" s="40"/>
      <c r="BF438" s="41"/>
      <c r="BG438" s="41"/>
      <c r="BH438" s="41"/>
      <c r="BI438" s="41"/>
      <c r="BJ438" s="69"/>
    </row>
    <row r="439" spans="18:62" s="24" customFormat="1" x14ac:dyDescent="0.25">
      <c r="R439" s="40"/>
      <c r="S439" s="40"/>
      <c r="BF439" s="41"/>
      <c r="BG439" s="41"/>
      <c r="BH439" s="41"/>
      <c r="BI439" s="41"/>
      <c r="BJ439" s="69"/>
    </row>
    <row r="440" spans="18:62" s="24" customFormat="1" x14ac:dyDescent="0.25">
      <c r="R440" s="40"/>
      <c r="S440" s="40"/>
      <c r="BF440" s="41"/>
      <c r="BG440" s="41"/>
      <c r="BH440" s="41"/>
      <c r="BI440" s="41"/>
      <c r="BJ440" s="69"/>
    </row>
    <row r="441" spans="18:62" s="24" customFormat="1" x14ac:dyDescent="0.25">
      <c r="R441" s="40"/>
      <c r="S441" s="40"/>
      <c r="BF441" s="41"/>
      <c r="BG441" s="41"/>
      <c r="BH441" s="41"/>
      <c r="BI441" s="41"/>
      <c r="BJ441" s="69"/>
    </row>
    <row r="442" spans="18:62" s="24" customFormat="1" x14ac:dyDescent="0.25">
      <c r="R442" s="40"/>
      <c r="S442" s="40"/>
      <c r="BF442" s="41"/>
      <c r="BG442" s="41"/>
      <c r="BH442" s="41"/>
      <c r="BI442" s="41"/>
      <c r="BJ442" s="69"/>
    </row>
    <row r="443" spans="18:62" s="24" customFormat="1" x14ac:dyDescent="0.25">
      <c r="R443" s="40"/>
      <c r="S443" s="40"/>
      <c r="BF443" s="41"/>
      <c r="BG443" s="41"/>
      <c r="BH443" s="41"/>
      <c r="BI443" s="41"/>
      <c r="BJ443" s="69"/>
    </row>
    <row r="444" spans="18:62" s="24" customFormat="1" x14ac:dyDescent="0.25">
      <c r="R444" s="40"/>
      <c r="S444" s="40"/>
      <c r="BF444" s="41"/>
      <c r="BG444" s="41"/>
      <c r="BH444" s="41"/>
      <c r="BI444" s="41"/>
      <c r="BJ444" s="69"/>
    </row>
    <row r="445" spans="18:62" s="24" customFormat="1" x14ac:dyDescent="0.25">
      <c r="R445" s="40"/>
      <c r="S445" s="40"/>
      <c r="BF445" s="41"/>
      <c r="BG445" s="41"/>
      <c r="BH445" s="41"/>
      <c r="BI445" s="41"/>
      <c r="BJ445" s="69"/>
    </row>
    <row r="446" spans="18:62" s="24" customFormat="1" x14ac:dyDescent="0.25">
      <c r="R446" s="40"/>
      <c r="S446" s="40"/>
      <c r="BF446" s="41"/>
      <c r="BG446" s="41"/>
      <c r="BH446" s="41"/>
      <c r="BI446" s="41"/>
      <c r="BJ446" s="69"/>
    </row>
    <row r="447" spans="18:62" s="24" customFormat="1" x14ac:dyDescent="0.25">
      <c r="R447" s="40"/>
      <c r="S447" s="40"/>
      <c r="BF447" s="41"/>
      <c r="BG447" s="41"/>
      <c r="BH447" s="41"/>
      <c r="BI447" s="41"/>
      <c r="BJ447" s="69"/>
    </row>
    <row r="448" spans="18:62" s="24" customFormat="1" x14ac:dyDescent="0.25">
      <c r="R448" s="40"/>
      <c r="S448" s="40"/>
      <c r="BF448" s="41"/>
      <c r="BG448" s="41"/>
      <c r="BH448" s="41"/>
      <c r="BI448" s="41"/>
      <c r="BJ448" s="69"/>
    </row>
    <row r="449" spans="18:62" s="24" customFormat="1" x14ac:dyDescent="0.25">
      <c r="R449" s="40"/>
      <c r="S449" s="40"/>
      <c r="BF449" s="41"/>
      <c r="BG449" s="41"/>
      <c r="BH449" s="41"/>
      <c r="BI449" s="41"/>
      <c r="BJ449" s="69"/>
    </row>
    <row r="450" spans="18:62" s="24" customFormat="1" x14ac:dyDescent="0.25">
      <c r="R450" s="40"/>
      <c r="S450" s="40"/>
      <c r="BF450" s="41"/>
      <c r="BG450" s="41"/>
      <c r="BH450" s="41"/>
      <c r="BI450" s="41"/>
      <c r="BJ450" s="69"/>
    </row>
    <row r="451" spans="18:62" s="24" customFormat="1" x14ac:dyDescent="0.25">
      <c r="R451" s="40"/>
      <c r="S451" s="40"/>
      <c r="BF451" s="41"/>
      <c r="BG451" s="41"/>
      <c r="BH451" s="41"/>
      <c r="BI451" s="41"/>
      <c r="BJ451" s="69"/>
    </row>
    <row r="452" spans="18:62" s="24" customFormat="1" x14ac:dyDescent="0.25">
      <c r="R452" s="40"/>
      <c r="S452" s="40"/>
      <c r="BF452" s="41"/>
      <c r="BG452" s="41"/>
      <c r="BH452" s="41"/>
      <c r="BI452" s="41"/>
      <c r="BJ452" s="69"/>
    </row>
    <row r="453" spans="18:62" s="24" customFormat="1" x14ac:dyDescent="0.25">
      <c r="R453" s="40"/>
      <c r="S453" s="40"/>
      <c r="BF453" s="41"/>
      <c r="BG453" s="41"/>
      <c r="BH453" s="41"/>
      <c r="BI453" s="41"/>
      <c r="BJ453" s="69"/>
    </row>
    <row r="454" spans="18:62" s="24" customFormat="1" x14ac:dyDescent="0.25">
      <c r="R454" s="40"/>
      <c r="S454" s="40"/>
      <c r="BF454" s="41"/>
      <c r="BG454" s="41"/>
      <c r="BH454" s="41"/>
      <c r="BI454" s="41"/>
      <c r="BJ454" s="69"/>
    </row>
    <row r="455" spans="18:62" s="24" customFormat="1" x14ac:dyDescent="0.25">
      <c r="R455" s="40"/>
      <c r="S455" s="40"/>
      <c r="BF455" s="41"/>
      <c r="BG455" s="41"/>
      <c r="BH455" s="41"/>
      <c r="BI455" s="41"/>
      <c r="BJ455" s="69"/>
    </row>
    <row r="456" spans="18:62" s="24" customFormat="1" x14ac:dyDescent="0.25">
      <c r="R456" s="40"/>
      <c r="S456" s="40"/>
      <c r="BF456" s="41"/>
      <c r="BG456" s="41"/>
      <c r="BH456" s="41"/>
      <c r="BI456" s="41"/>
      <c r="BJ456" s="69"/>
    </row>
    <row r="457" spans="18:62" s="24" customFormat="1" x14ac:dyDescent="0.25">
      <c r="R457" s="40"/>
      <c r="S457" s="40"/>
      <c r="BF457" s="41"/>
      <c r="BG457" s="41"/>
      <c r="BH457" s="41"/>
      <c r="BI457" s="41"/>
      <c r="BJ457" s="69"/>
    </row>
    <row r="458" spans="18:62" s="24" customFormat="1" x14ac:dyDescent="0.25">
      <c r="R458" s="40"/>
      <c r="S458" s="40"/>
      <c r="BF458" s="41"/>
      <c r="BG458" s="41"/>
      <c r="BH458" s="41"/>
      <c r="BI458" s="41"/>
      <c r="BJ458" s="69"/>
    </row>
    <row r="459" spans="18:62" s="24" customFormat="1" x14ac:dyDescent="0.25">
      <c r="R459" s="40"/>
      <c r="S459" s="40"/>
      <c r="BF459" s="41"/>
      <c r="BG459" s="41"/>
      <c r="BH459" s="41"/>
      <c r="BI459" s="41"/>
      <c r="BJ459" s="69"/>
    </row>
    <row r="460" spans="18:62" s="24" customFormat="1" x14ac:dyDescent="0.25">
      <c r="R460" s="40"/>
      <c r="S460" s="40"/>
      <c r="BF460" s="41"/>
      <c r="BG460" s="41"/>
      <c r="BH460" s="41"/>
      <c r="BI460" s="41"/>
      <c r="BJ460" s="69"/>
    </row>
    <row r="461" spans="18:62" s="24" customFormat="1" x14ac:dyDescent="0.25">
      <c r="R461" s="40"/>
      <c r="S461" s="40"/>
      <c r="BF461" s="41"/>
      <c r="BG461" s="41"/>
      <c r="BH461" s="41"/>
      <c r="BI461" s="41"/>
      <c r="BJ461" s="69"/>
    </row>
    <row r="462" spans="18:62" s="24" customFormat="1" x14ac:dyDescent="0.25">
      <c r="R462" s="40"/>
      <c r="S462" s="40"/>
      <c r="BF462" s="41"/>
      <c r="BG462" s="41"/>
      <c r="BH462" s="41"/>
      <c r="BI462" s="41"/>
      <c r="BJ462" s="69"/>
    </row>
    <row r="463" spans="18:62" s="24" customFormat="1" x14ac:dyDescent="0.25">
      <c r="R463" s="40"/>
      <c r="S463" s="40"/>
      <c r="BF463" s="41"/>
      <c r="BG463" s="41"/>
      <c r="BH463" s="41"/>
      <c r="BI463" s="41"/>
      <c r="BJ463" s="69"/>
    </row>
    <row r="464" spans="18:62" s="24" customFormat="1" x14ac:dyDescent="0.25">
      <c r="R464" s="40"/>
      <c r="S464" s="40"/>
      <c r="BF464" s="41"/>
      <c r="BG464" s="41"/>
      <c r="BH464" s="41"/>
      <c r="BI464" s="41"/>
      <c r="BJ464" s="69"/>
    </row>
    <row r="465" spans="18:62" s="24" customFormat="1" x14ac:dyDescent="0.25">
      <c r="R465" s="40"/>
      <c r="S465" s="40"/>
      <c r="BF465" s="41"/>
      <c r="BG465" s="41"/>
      <c r="BH465" s="41"/>
      <c r="BI465" s="41"/>
      <c r="BJ465" s="69"/>
    </row>
    <row r="466" spans="18:62" s="24" customFormat="1" x14ac:dyDescent="0.25">
      <c r="R466" s="40"/>
      <c r="S466" s="40"/>
      <c r="BF466" s="41"/>
      <c r="BG466" s="41"/>
      <c r="BH466" s="41"/>
      <c r="BI466" s="41"/>
      <c r="BJ466" s="69"/>
    </row>
    <row r="467" spans="18:62" s="24" customFormat="1" x14ac:dyDescent="0.25">
      <c r="R467" s="40"/>
      <c r="S467" s="40"/>
      <c r="BF467" s="41"/>
      <c r="BG467" s="41"/>
      <c r="BH467" s="41"/>
      <c r="BI467" s="41"/>
      <c r="BJ467" s="69"/>
    </row>
    <row r="468" spans="18:62" s="24" customFormat="1" x14ac:dyDescent="0.25">
      <c r="R468" s="40"/>
      <c r="S468" s="40"/>
      <c r="BF468" s="41"/>
      <c r="BG468" s="41"/>
      <c r="BH468" s="41"/>
      <c r="BI468" s="41"/>
      <c r="BJ468" s="69"/>
    </row>
    <row r="469" spans="18:62" s="24" customFormat="1" x14ac:dyDescent="0.25">
      <c r="R469" s="40"/>
      <c r="S469" s="40"/>
      <c r="BF469" s="41"/>
      <c r="BG469" s="41"/>
      <c r="BH469" s="41"/>
      <c r="BI469" s="41"/>
      <c r="BJ469" s="69"/>
    </row>
    <row r="470" spans="18:62" s="24" customFormat="1" x14ac:dyDescent="0.25">
      <c r="R470" s="40"/>
      <c r="S470" s="40"/>
      <c r="BF470" s="41"/>
      <c r="BG470" s="41"/>
      <c r="BH470" s="41"/>
      <c r="BI470" s="41"/>
      <c r="BJ470" s="69"/>
    </row>
    <row r="471" spans="18:62" s="24" customFormat="1" x14ac:dyDescent="0.25">
      <c r="R471" s="40"/>
      <c r="S471" s="40"/>
      <c r="BF471" s="41"/>
      <c r="BG471" s="41"/>
      <c r="BH471" s="41"/>
      <c r="BI471" s="41"/>
      <c r="BJ471" s="69"/>
    </row>
    <row r="472" spans="18:62" s="24" customFormat="1" x14ac:dyDescent="0.25">
      <c r="R472" s="40"/>
      <c r="S472" s="40"/>
      <c r="BF472" s="41"/>
      <c r="BG472" s="41"/>
      <c r="BH472" s="41"/>
      <c r="BI472" s="41"/>
      <c r="BJ472" s="69"/>
    </row>
    <row r="473" spans="18:62" s="24" customFormat="1" x14ac:dyDescent="0.25">
      <c r="R473" s="40"/>
      <c r="S473" s="40"/>
      <c r="BF473" s="41"/>
      <c r="BG473" s="41"/>
      <c r="BH473" s="41"/>
      <c r="BI473" s="41"/>
      <c r="BJ473" s="69"/>
    </row>
    <row r="474" spans="18:62" s="24" customFormat="1" x14ac:dyDescent="0.25">
      <c r="R474" s="40"/>
      <c r="S474" s="40"/>
      <c r="BF474" s="41"/>
      <c r="BG474" s="41"/>
      <c r="BH474" s="41"/>
      <c r="BI474" s="41"/>
      <c r="BJ474" s="69"/>
    </row>
    <row r="475" spans="18:62" s="24" customFormat="1" x14ac:dyDescent="0.25">
      <c r="R475" s="40"/>
      <c r="S475" s="40"/>
      <c r="BF475" s="41"/>
      <c r="BG475" s="41"/>
      <c r="BH475" s="41"/>
      <c r="BI475" s="41"/>
      <c r="BJ475" s="69"/>
    </row>
    <row r="476" spans="18:62" s="24" customFormat="1" x14ac:dyDescent="0.25">
      <c r="R476" s="40"/>
      <c r="S476" s="40"/>
      <c r="BF476" s="41"/>
      <c r="BG476" s="41"/>
      <c r="BH476" s="41"/>
      <c r="BI476" s="41"/>
      <c r="BJ476" s="69"/>
    </row>
    <row r="477" spans="18:62" s="24" customFormat="1" x14ac:dyDescent="0.25">
      <c r="R477" s="40"/>
      <c r="S477" s="40"/>
      <c r="BF477" s="41"/>
      <c r="BG477" s="41"/>
      <c r="BH477" s="41"/>
      <c r="BI477" s="41"/>
      <c r="BJ477" s="69"/>
    </row>
    <row r="478" spans="18:62" s="24" customFormat="1" x14ac:dyDescent="0.25">
      <c r="R478" s="40"/>
      <c r="S478" s="40"/>
      <c r="BF478" s="41"/>
      <c r="BG478" s="41"/>
      <c r="BH478" s="41"/>
      <c r="BI478" s="41"/>
      <c r="BJ478" s="69"/>
    </row>
    <row r="479" spans="18:62" s="24" customFormat="1" x14ac:dyDescent="0.25">
      <c r="R479" s="40"/>
      <c r="S479" s="40"/>
      <c r="BF479" s="41"/>
      <c r="BG479" s="41"/>
      <c r="BH479" s="41"/>
      <c r="BI479" s="41"/>
      <c r="BJ479" s="69"/>
    </row>
    <row r="480" spans="18:62" s="24" customFormat="1" x14ac:dyDescent="0.25">
      <c r="R480" s="40"/>
      <c r="S480" s="40"/>
      <c r="BF480" s="41"/>
      <c r="BG480" s="41"/>
      <c r="BH480" s="41"/>
      <c r="BI480" s="41"/>
      <c r="BJ480" s="69"/>
    </row>
    <row r="481" spans="18:70" s="24" customFormat="1" x14ac:dyDescent="0.25">
      <c r="R481" s="40"/>
      <c r="S481" s="40"/>
      <c r="BF481" s="41"/>
      <c r="BG481" s="41"/>
      <c r="BH481" s="41"/>
      <c r="BI481" s="41"/>
      <c r="BJ481" s="69"/>
    </row>
    <row r="482" spans="18:70" s="24" customFormat="1" x14ac:dyDescent="0.25">
      <c r="R482" s="40"/>
      <c r="S482" s="40"/>
      <c r="BF482" s="41"/>
      <c r="BG482" s="41"/>
      <c r="BH482" s="41"/>
      <c r="BI482" s="41"/>
      <c r="BJ482" s="69"/>
    </row>
    <row r="483" spans="18:70" s="24" customFormat="1" x14ac:dyDescent="0.25">
      <c r="R483" s="40"/>
      <c r="S483" s="40"/>
      <c r="BF483" s="41"/>
      <c r="BG483" s="41"/>
      <c r="BH483" s="41"/>
      <c r="BI483" s="41"/>
      <c r="BJ483" s="69"/>
    </row>
    <row r="484" spans="18:70" s="24" customFormat="1" x14ac:dyDescent="0.25">
      <c r="R484" s="40"/>
      <c r="S484" s="40"/>
      <c r="BF484" s="41"/>
      <c r="BG484" s="41"/>
      <c r="BH484" s="41"/>
      <c r="BI484" s="41"/>
      <c r="BJ484" s="69"/>
    </row>
    <row r="485" spans="18:70" s="24" customFormat="1" x14ac:dyDescent="0.25">
      <c r="R485" s="40"/>
      <c r="S485" s="40"/>
      <c r="BF485" s="41"/>
      <c r="BG485" s="41"/>
      <c r="BH485" s="41"/>
      <c r="BI485" s="41"/>
      <c r="BJ485" s="69"/>
    </row>
    <row r="486" spans="18:70" s="24" customFormat="1" x14ac:dyDescent="0.25">
      <c r="R486" s="40"/>
      <c r="S486" s="40"/>
      <c r="BF486" s="41"/>
      <c r="BG486" s="41"/>
      <c r="BH486" s="41"/>
      <c r="BI486" s="41"/>
      <c r="BJ486" s="69"/>
    </row>
    <row r="487" spans="18:70" s="24" customFormat="1" x14ac:dyDescent="0.25">
      <c r="R487" s="40"/>
      <c r="S487" s="40"/>
      <c r="BF487" s="41"/>
      <c r="BG487" s="41"/>
      <c r="BH487" s="41"/>
      <c r="BI487" s="41"/>
      <c r="BJ487" s="69"/>
    </row>
    <row r="488" spans="18:70" s="24" customFormat="1" x14ac:dyDescent="0.25">
      <c r="R488" s="40"/>
      <c r="S488" s="40"/>
      <c r="BF488" s="41"/>
      <c r="BG488" s="41"/>
      <c r="BH488" s="41"/>
      <c r="BI488" s="41"/>
      <c r="BJ488" s="69"/>
    </row>
    <row r="489" spans="18:70" s="24" customFormat="1" x14ac:dyDescent="0.25">
      <c r="R489" s="40"/>
      <c r="S489" s="40"/>
      <c r="BF489" s="41"/>
      <c r="BG489" s="41"/>
      <c r="BH489" s="41"/>
      <c r="BI489" s="41"/>
      <c r="BJ489" s="69"/>
    </row>
    <row r="490" spans="18:70" s="24" customFormat="1" x14ac:dyDescent="0.25">
      <c r="R490" s="40"/>
      <c r="S490" s="40"/>
      <c r="BF490" s="41"/>
      <c r="BG490" s="41"/>
      <c r="BH490" s="41"/>
      <c r="BI490" s="41"/>
      <c r="BJ490" s="69"/>
    </row>
    <row r="491" spans="18:70" s="24" customFormat="1" x14ac:dyDescent="0.25">
      <c r="R491" s="40"/>
      <c r="S491" s="40"/>
      <c r="BF491" s="41"/>
      <c r="BG491" s="41"/>
      <c r="BH491" s="41"/>
      <c r="BI491" s="41"/>
      <c r="BJ491" s="69"/>
    </row>
    <row r="492" spans="18:70" s="24" customFormat="1" x14ac:dyDescent="0.25">
      <c r="R492" s="40"/>
      <c r="S492" s="40"/>
      <c r="BF492" s="41"/>
      <c r="BG492" s="41"/>
      <c r="BH492" s="41"/>
      <c r="BI492" s="41"/>
      <c r="BJ492" s="69"/>
    </row>
    <row r="493" spans="18:70" s="24" customFormat="1" x14ac:dyDescent="0.25">
      <c r="R493" s="40"/>
      <c r="S493" s="40"/>
      <c r="BF493" s="41"/>
      <c r="BG493" s="41"/>
      <c r="BH493" s="41"/>
      <c r="BI493" s="41"/>
      <c r="BJ493" s="69"/>
    </row>
    <row r="494" spans="18:70" s="24" customFormat="1" x14ac:dyDescent="0.25">
      <c r="R494" s="40"/>
      <c r="S494" s="40"/>
      <c r="BF494" s="41"/>
      <c r="BG494" s="41"/>
      <c r="BH494" s="41"/>
      <c r="BI494" s="41"/>
      <c r="BJ494" s="69"/>
    </row>
    <row r="495" spans="18:70" x14ac:dyDescent="0.25">
      <c r="R495" s="3"/>
      <c r="S495" s="3"/>
      <c r="T495" s="3"/>
      <c r="U495" s="3"/>
      <c r="V495" s="3"/>
      <c r="W495" s="3"/>
      <c r="BD495" s="3"/>
      <c r="BE495" s="3"/>
      <c r="BF495" s="3"/>
      <c r="BG495" s="3"/>
      <c r="BH495" s="3"/>
      <c r="BI495" s="3"/>
      <c r="BJ495" s="70"/>
      <c r="BP495" s="3"/>
      <c r="BQ495" s="3"/>
      <c r="BR495" s="3"/>
    </row>
    <row r="496" spans="18:70" x14ac:dyDescent="0.25">
      <c r="R496" s="3"/>
      <c r="S496" s="3"/>
      <c r="T496" s="3"/>
      <c r="U496" s="3"/>
      <c r="V496" s="3"/>
      <c r="W496" s="3"/>
      <c r="BD496" s="3"/>
      <c r="BE496" s="3"/>
      <c r="BF496" s="3"/>
      <c r="BG496" s="3"/>
      <c r="BH496" s="3"/>
      <c r="BI496" s="3"/>
      <c r="BJ496" s="70"/>
      <c r="BP496" s="3"/>
      <c r="BQ496" s="3"/>
      <c r="BR496" s="3"/>
    </row>
    <row r="497" spans="18:70" x14ac:dyDescent="0.25">
      <c r="R497" s="3"/>
      <c r="S497" s="3"/>
      <c r="T497" s="3"/>
      <c r="U497" s="3"/>
      <c r="V497" s="3"/>
      <c r="W497" s="3"/>
      <c r="BD497" s="3"/>
      <c r="BE497" s="3"/>
      <c r="BF497" s="3"/>
      <c r="BG497" s="3"/>
      <c r="BH497" s="3"/>
      <c r="BI497" s="3"/>
      <c r="BJ497" s="70"/>
      <c r="BP497" s="3"/>
      <c r="BQ497" s="3"/>
      <c r="BR497" s="3"/>
    </row>
    <row r="498" spans="18:70" x14ac:dyDescent="0.25">
      <c r="R498" s="3"/>
      <c r="S498" s="3"/>
      <c r="T498" s="3"/>
      <c r="U498" s="3"/>
      <c r="V498" s="3"/>
      <c r="W498" s="3"/>
      <c r="BD498" s="3"/>
      <c r="BE498" s="3"/>
      <c r="BF498" s="3"/>
      <c r="BG498" s="3"/>
      <c r="BH498" s="3"/>
      <c r="BI498" s="3"/>
      <c r="BJ498" s="70"/>
      <c r="BP498" s="3"/>
      <c r="BQ498" s="3"/>
      <c r="BR498" s="3"/>
    </row>
    <row r="499" spans="18:70" x14ac:dyDescent="0.25">
      <c r="R499" s="3"/>
      <c r="S499" s="3"/>
      <c r="T499" s="3"/>
      <c r="U499" s="3"/>
      <c r="V499" s="3"/>
      <c r="W499" s="3"/>
      <c r="BD499" s="3"/>
      <c r="BE499" s="3"/>
      <c r="BF499" s="3"/>
      <c r="BG499" s="3"/>
      <c r="BH499" s="3"/>
      <c r="BI499" s="3"/>
      <c r="BJ499" s="70"/>
      <c r="BP499" s="3"/>
      <c r="BQ499" s="3"/>
      <c r="BR499" s="3"/>
    </row>
    <row r="500" spans="18:70" x14ac:dyDescent="0.25">
      <c r="R500" s="3"/>
      <c r="S500" s="3"/>
      <c r="T500" s="3"/>
      <c r="U500" s="3"/>
      <c r="V500" s="3"/>
      <c r="W500" s="3"/>
      <c r="BD500" s="3"/>
      <c r="BE500" s="3"/>
      <c r="BF500" s="3"/>
      <c r="BG500" s="3"/>
      <c r="BH500" s="3"/>
      <c r="BI500" s="3"/>
      <c r="BJ500" s="70"/>
      <c r="BP500" s="3"/>
      <c r="BQ500" s="3"/>
      <c r="BR500" s="3"/>
    </row>
    <row r="501" spans="18:70" x14ac:dyDescent="0.25">
      <c r="R501" s="3"/>
      <c r="S501" s="3"/>
      <c r="T501" s="3"/>
      <c r="U501" s="3"/>
      <c r="V501" s="3"/>
      <c r="W501" s="3"/>
      <c r="BD501" s="3"/>
      <c r="BE501" s="3"/>
      <c r="BF501" s="3"/>
      <c r="BG501" s="3"/>
      <c r="BH501" s="3"/>
      <c r="BI501" s="3"/>
      <c r="BJ501" s="70"/>
      <c r="BP501" s="3"/>
      <c r="BQ501" s="3"/>
      <c r="BR501" s="3"/>
    </row>
    <row r="502" spans="18:70" x14ac:dyDescent="0.25">
      <c r="R502" s="3"/>
      <c r="S502" s="3"/>
      <c r="T502" s="3"/>
      <c r="U502" s="3"/>
      <c r="V502" s="3"/>
      <c r="W502" s="3"/>
      <c r="BD502" s="3"/>
      <c r="BE502" s="3"/>
      <c r="BF502" s="3"/>
      <c r="BG502" s="3"/>
      <c r="BH502" s="3"/>
      <c r="BI502" s="3"/>
      <c r="BJ502" s="70"/>
      <c r="BP502" s="3"/>
      <c r="BQ502" s="3"/>
      <c r="BR502" s="3"/>
    </row>
    <row r="503" spans="18:70" x14ac:dyDescent="0.25">
      <c r="R503" s="3"/>
      <c r="S503" s="3"/>
      <c r="T503" s="3"/>
      <c r="U503" s="3"/>
      <c r="V503" s="3"/>
      <c r="W503" s="3"/>
      <c r="BD503" s="3"/>
      <c r="BE503" s="3"/>
      <c r="BF503" s="3"/>
      <c r="BG503" s="3"/>
      <c r="BH503" s="3"/>
      <c r="BI503" s="3"/>
      <c r="BJ503" s="70"/>
      <c r="BP503" s="3"/>
      <c r="BQ503" s="3"/>
      <c r="BR503" s="3"/>
    </row>
    <row r="504" spans="18:70" x14ac:dyDescent="0.25">
      <c r="R504" s="3"/>
      <c r="S504" s="3"/>
      <c r="T504" s="3"/>
      <c r="U504" s="3"/>
      <c r="V504" s="3"/>
      <c r="W504" s="3"/>
      <c r="BD504" s="3"/>
      <c r="BE504" s="3"/>
      <c r="BF504" s="3"/>
      <c r="BG504" s="3"/>
      <c r="BH504" s="3"/>
      <c r="BI504" s="3"/>
      <c r="BJ504" s="70"/>
      <c r="BP504" s="3"/>
      <c r="BQ504" s="3"/>
      <c r="BR504" s="3"/>
    </row>
    <row r="505" spans="18:70" x14ac:dyDescent="0.25">
      <c r="R505" s="3"/>
      <c r="S505" s="3"/>
      <c r="T505" s="3"/>
      <c r="U505" s="3"/>
      <c r="V505" s="3"/>
      <c r="W505" s="3"/>
      <c r="BD505" s="3"/>
      <c r="BE505" s="3"/>
      <c r="BF505" s="3"/>
      <c r="BG505" s="3"/>
      <c r="BH505" s="3"/>
      <c r="BI505" s="3"/>
      <c r="BJ505" s="70"/>
      <c r="BP505" s="3"/>
      <c r="BQ505" s="3"/>
      <c r="BR505" s="3"/>
    </row>
    <row r="506" spans="18:70" x14ac:dyDescent="0.25">
      <c r="R506" s="3"/>
      <c r="S506" s="3"/>
      <c r="T506" s="3"/>
      <c r="U506" s="3"/>
      <c r="V506" s="3"/>
      <c r="W506" s="3"/>
      <c r="BD506" s="3"/>
      <c r="BE506" s="3"/>
      <c r="BF506" s="3"/>
      <c r="BG506" s="3"/>
      <c r="BH506" s="3"/>
      <c r="BI506" s="3"/>
      <c r="BJ506" s="70"/>
      <c r="BP506" s="3"/>
      <c r="BQ506" s="3"/>
      <c r="BR506" s="3"/>
    </row>
    <row r="507" spans="18:70" x14ac:dyDescent="0.25">
      <c r="R507" s="3"/>
      <c r="S507" s="3"/>
      <c r="T507" s="3"/>
      <c r="U507" s="3"/>
      <c r="V507" s="3"/>
      <c r="W507" s="3"/>
      <c r="BD507" s="3"/>
      <c r="BE507" s="3"/>
      <c r="BF507" s="3"/>
      <c r="BG507" s="3"/>
      <c r="BH507" s="3"/>
      <c r="BI507" s="3"/>
      <c r="BJ507" s="70"/>
      <c r="BP507" s="3"/>
      <c r="BQ507" s="3"/>
      <c r="BR507" s="3"/>
    </row>
    <row r="508" spans="18:70" x14ac:dyDescent="0.25">
      <c r="R508" s="3"/>
      <c r="S508" s="3"/>
      <c r="T508" s="3"/>
      <c r="U508" s="3"/>
      <c r="V508" s="3"/>
      <c r="W508" s="3"/>
      <c r="BD508" s="3"/>
      <c r="BE508" s="3"/>
      <c r="BF508" s="3"/>
      <c r="BG508" s="3"/>
      <c r="BH508" s="3"/>
      <c r="BI508" s="3"/>
      <c r="BJ508" s="70"/>
      <c r="BP508" s="3"/>
      <c r="BQ508" s="3"/>
      <c r="BR508" s="3"/>
    </row>
    <row r="509" spans="18:70" x14ac:dyDescent="0.25">
      <c r="R509" s="3"/>
      <c r="S509" s="3"/>
      <c r="T509" s="3"/>
      <c r="U509" s="3"/>
      <c r="V509" s="3"/>
      <c r="W509" s="3"/>
      <c r="BD509" s="3"/>
      <c r="BE509" s="3"/>
      <c r="BF509" s="3"/>
      <c r="BG509" s="3"/>
      <c r="BH509" s="3"/>
      <c r="BI509" s="3"/>
      <c r="BJ509" s="70"/>
      <c r="BP509" s="3"/>
      <c r="BQ509" s="3"/>
      <c r="BR509" s="3"/>
    </row>
    <row r="510" spans="18:70" x14ac:dyDescent="0.25">
      <c r="R510" s="3"/>
      <c r="S510" s="3"/>
      <c r="T510" s="3"/>
      <c r="U510" s="3"/>
      <c r="V510" s="3"/>
      <c r="W510" s="3"/>
      <c r="BD510" s="3"/>
      <c r="BE510" s="3"/>
      <c r="BF510" s="3"/>
      <c r="BG510" s="3"/>
      <c r="BH510" s="3"/>
      <c r="BI510" s="3"/>
      <c r="BJ510" s="70"/>
      <c r="BP510" s="3"/>
      <c r="BQ510" s="3"/>
      <c r="BR510" s="3"/>
    </row>
    <row r="511" spans="18:70" x14ac:dyDescent="0.25">
      <c r="R511" s="3"/>
      <c r="S511" s="3"/>
      <c r="T511" s="3"/>
      <c r="U511" s="3"/>
      <c r="V511" s="3"/>
      <c r="W511" s="3"/>
      <c r="BD511" s="3"/>
      <c r="BE511" s="3"/>
      <c r="BF511" s="3"/>
      <c r="BG511" s="3"/>
      <c r="BH511" s="3"/>
      <c r="BI511" s="3"/>
      <c r="BJ511" s="70"/>
      <c r="BP511" s="3"/>
      <c r="BQ511" s="3"/>
      <c r="BR511" s="3"/>
    </row>
    <row r="512" spans="18:70" x14ac:dyDescent="0.25">
      <c r="R512" s="3"/>
      <c r="S512" s="3"/>
      <c r="T512" s="3"/>
      <c r="U512" s="3"/>
      <c r="V512" s="3"/>
      <c r="W512" s="3"/>
      <c r="BD512" s="3"/>
      <c r="BE512" s="3"/>
      <c r="BF512" s="3"/>
      <c r="BG512" s="3"/>
      <c r="BH512" s="3"/>
      <c r="BI512" s="3"/>
      <c r="BJ512" s="70"/>
      <c r="BP512" s="3"/>
      <c r="BQ512" s="3"/>
      <c r="BR512" s="3"/>
    </row>
    <row r="513" spans="18:70" x14ac:dyDescent="0.25">
      <c r="R513" s="3"/>
      <c r="S513" s="3"/>
      <c r="T513" s="3"/>
      <c r="U513" s="3"/>
      <c r="V513" s="3"/>
      <c r="W513" s="3"/>
      <c r="BD513" s="3"/>
      <c r="BE513" s="3"/>
      <c r="BF513" s="3"/>
      <c r="BG513" s="3"/>
      <c r="BH513" s="3"/>
      <c r="BI513" s="3"/>
      <c r="BJ513" s="70"/>
      <c r="BP513" s="3"/>
      <c r="BQ513" s="3"/>
      <c r="BR513" s="3"/>
    </row>
    <row r="514" spans="18:70" x14ac:dyDescent="0.25">
      <c r="R514" s="3"/>
      <c r="S514" s="3"/>
      <c r="T514" s="3"/>
      <c r="U514" s="3"/>
      <c r="V514" s="3"/>
      <c r="W514" s="3"/>
      <c r="BD514" s="3"/>
      <c r="BE514" s="3"/>
      <c r="BF514" s="3"/>
      <c r="BG514" s="3"/>
      <c r="BH514" s="3"/>
      <c r="BI514" s="3"/>
      <c r="BJ514" s="70"/>
      <c r="BP514" s="3"/>
      <c r="BQ514" s="3"/>
      <c r="BR514" s="3"/>
    </row>
    <row r="515" spans="18:70" x14ac:dyDescent="0.25">
      <c r="R515" s="3"/>
      <c r="S515" s="3"/>
      <c r="T515" s="3"/>
      <c r="U515" s="3"/>
      <c r="V515" s="3"/>
      <c r="W515" s="3"/>
      <c r="BD515" s="3"/>
      <c r="BE515" s="3"/>
      <c r="BF515" s="3"/>
      <c r="BG515" s="3"/>
      <c r="BH515" s="3"/>
      <c r="BI515" s="3"/>
      <c r="BJ515" s="70"/>
      <c r="BP515" s="3"/>
      <c r="BQ515" s="3"/>
      <c r="BR515" s="3"/>
    </row>
    <row r="516" spans="18:70" x14ac:dyDescent="0.25">
      <c r="R516" s="3"/>
      <c r="S516" s="3"/>
      <c r="T516" s="3"/>
      <c r="U516" s="3"/>
      <c r="V516" s="3"/>
      <c r="W516" s="3"/>
      <c r="BD516" s="3"/>
      <c r="BE516" s="3"/>
      <c r="BF516" s="3"/>
      <c r="BG516" s="3"/>
      <c r="BH516" s="3"/>
      <c r="BI516" s="3"/>
      <c r="BJ516" s="70"/>
      <c r="BP516" s="3"/>
      <c r="BQ516" s="3"/>
      <c r="BR516" s="3"/>
    </row>
    <row r="517" spans="18:70" x14ac:dyDescent="0.25">
      <c r="R517" s="3"/>
      <c r="S517" s="3"/>
      <c r="T517" s="3"/>
      <c r="U517" s="3"/>
      <c r="V517" s="3"/>
      <c r="W517" s="3"/>
      <c r="BD517" s="3"/>
      <c r="BE517" s="3"/>
      <c r="BF517" s="3"/>
      <c r="BG517" s="3"/>
      <c r="BH517" s="3"/>
      <c r="BI517" s="3"/>
      <c r="BJ517" s="70"/>
      <c r="BP517" s="3"/>
      <c r="BQ517" s="3"/>
      <c r="BR517" s="3"/>
    </row>
    <row r="518" spans="18:70" x14ac:dyDescent="0.25">
      <c r="R518" s="3"/>
      <c r="S518" s="3"/>
      <c r="T518" s="3"/>
      <c r="U518" s="3"/>
      <c r="V518" s="3"/>
      <c r="W518" s="3"/>
      <c r="BD518" s="3"/>
      <c r="BE518" s="3"/>
      <c r="BF518" s="3"/>
      <c r="BG518" s="3"/>
      <c r="BH518" s="3"/>
      <c r="BI518" s="3"/>
      <c r="BJ518" s="70"/>
      <c r="BP518" s="3"/>
      <c r="BQ518" s="3"/>
      <c r="BR518" s="3"/>
    </row>
    <row r="519" spans="18:70" x14ac:dyDescent="0.25">
      <c r="R519" s="3"/>
      <c r="S519" s="3"/>
      <c r="T519" s="3"/>
      <c r="U519" s="3"/>
      <c r="V519" s="3"/>
      <c r="W519" s="3"/>
      <c r="BD519" s="3"/>
      <c r="BE519" s="3"/>
      <c r="BF519" s="3"/>
      <c r="BG519" s="3"/>
      <c r="BH519" s="3"/>
      <c r="BI519" s="3"/>
      <c r="BJ519" s="70"/>
      <c r="BP519" s="3"/>
      <c r="BQ519" s="3"/>
      <c r="BR519" s="3"/>
    </row>
    <row r="520" spans="18:70" x14ac:dyDescent="0.25">
      <c r="R520" s="3"/>
      <c r="S520" s="3"/>
      <c r="T520" s="3"/>
      <c r="U520" s="3"/>
      <c r="V520" s="3"/>
      <c r="W520" s="3"/>
      <c r="BD520" s="3"/>
      <c r="BE520" s="3"/>
      <c r="BF520" s="3"/>
      <c r="BG520" s="3"/>
      <c r="BH520" s="3"/>
      <c r="BI520" s="3"/>
      <c r="BJ520" s="70"/>
      <c r="BP520" s="3"/>
      <c r="BQ520" s="3"/>
      <c r="BR520" s="3"/>
    </row>
    <row r="521" spans="18:70" x14ac:dyDescent="0.25">
      <c r="R521" s="3"/>
      <c r="S521" s="3"/>
      <c r="T521" s="3"/>
      <c r="U521" s="3"/>
      <c r="V521" s="3"/>
      <c r="W521" s="3"/>
      <c r="BD521" s="3"/>
      <c r="BE521" s="3"/>
      <c r="BF521" s="3"/>
      <c r="BG521" s="3"/>
      <c r="BH521" s="3"/>
      <c r="BI521" s="3"/>
      <c r="BJ521" s="70"/>
      <c r="BP521" s="3"/>
      <c r="BQ521" s="3"/>
      <c r="BR521" s="3"/>
    </row>
    <row r="522" spans="18:70" x14ac:dyDescent="0.25">
      <c r="R522" s="3"/>
      <c r="S522" s="3"/>
      <c r="T522" s="3"/>
      <c r="U522" s="3"/>
      <c r="V522" s="3"/>
      <c r="W522" s="3"/>
      <c r="BD522" s="3"/>
      <c r="BE522" s="3"/>
      <c r="BF522" s="3"/>
      <c r="BG522" s="3"/>
      <c r="BH522" s="3"/>
      <c r="BI522" s="3"/>
      <c r="BJ522" s="70"/>
      <c r="BP522" s="3"/>
      <c r="BQ522" s="3"/>
      <c r="BR522" s="3"/>
    </row>
    <row r="523" spans="18:70" x14ac:dyDescent="0.25">
      <c r="R523" s="3"/>
      <c r="S523" s="3"/>
      <c r="T523" s="3"/>
      <c r="U523" s="3"/>
      <c r="V523" s="3"/>
      <c r="W523" s="3"/>
      <c r="BD523" s="3"/>
      <c r="BE523" s="3"/>
      <c r="BF523" s="3"/>
      <c r="BG523" s="3"/>
      <c r="BH523" s="3"/>
      <c r="BI523" s="3"/>
      <c r="BJ523" s="70"/>
      <c r="BP523" s="3"/>
      <c r="BQ523" s="3"/>
      <c r="BR523" s="3"/>
    </row>
    <row r="524" spans="18:70" x14ac:dyDescent="0.25">
      <c r="R524" s="3"/>
      <c r="S524" s="3"/>
      <c r="T524" s="3"/>
      <c r="U524" s="3"/>
      <c r="V524" s="3"/>
      <c r="W524" s="3"/>
      <c r="BD524" s="3"/>
      <c r="BE524" s="3"/>
      <c r="BF524" s="3"/>
      <c r="BG524" s="3"/>
      <c r="BH524" s="3"/>
      <c r="BI524" s="3"/>
      <c r="BJ524" s="70"/>
      <c r="BP524" s="3"/>
      <c r="BQ524" s="3"/>
      <c r="BR524" s="3"/>
    </row>
    <row r="525" spans="18:70" x14ac:dyDescent="0.25">
      <c r="R525" s="3"/>
      <c r="S525" s="3"/>
      <c r="T525" s="3"/>
      <c r="U525" s="3"/>
      <c r="V525" s="3"/>
      <c r="W525" s="3"/>
      <c r="BD525" s="3"/>
      <c r="BE525" s="3"/>
      <c r="BF525" s="3"/>
      <c r="BG525" s="3"/>
      <c r="BH525" s="3"/>
      <c r="BI525" s="3"/>
      <c r="BJ525" s="70"/>
      <c r="BP525" s="3"/>
      <c r="BQ525" s="3"/>
      <c r="BR525" s="3"/>
    </row>
    <row r="526" spans="18:70" x14ac:dyDescent="0.25">
      <c r="R526" s="3"/>
      <c r="S526" s="3"/>
      <c r="T526" s="3"/>
      <c r="U526" s="3"/>
      <c r="V526" s="3"/>
      <c r="W526" s="3"/>
      <c r="BD526" s="3"/>
      <c r="BE526" s="3"/>
      <c r="BF526" s="3"/>
      <c r="BG526" s="3"/>
      <c r="BH526" s="3"/>
      <c r="BI526" s="3"/>
      <c r="BJ526" s="70"/>
      <c r="BP526" s="3"/>
      <c r="BQ526" s="3"/>
      <c r="BR526" s="3"/>
    </row>
    <row r="527" spans="18:70" x14ac:dyDescent="0.25">
      <c r="R527" s="3"/>
      <c r="S527" s="3"/>
      <c r="T527" s="3"/>
      <c r="U527" s="3"/>
      <c r="V527" s="3"/>
      <c r="W527" s="3"/>
      <c r="BD527" s="3"/>
      <c r="BE527" s="3"/>
      <c r="BF527" s="3"/>
      <c r="BG527" s="3"/>
      <c r="BH527" s="3"/>
      <c r="BI527" s="3"/>
      <c r="BJ527" s="70"/>
      <c r="BP527" s="3"/>
      <c r="BQ527" s="3"/>
      <c r="BR527" s="3"/>
    </row>
    <row r="528" spans="18:70" x14ac:dyDescent="0.25">
      <c r="R528" s="3"/>
      <c r="S528" s="3"/>
      <c r="T528" s="3"/>
      <c r="U528" s="3"/>
      <c r="V528" s="3"/>
      <c r="W528" s="3"/>
      <c r="BD528" s="3"/>
      <c r="BE528" s="3"/>
      <c r="BF528" s="3"/>
      <c r="BG528" s="3"/>
      <c r="BH528" s="3"/>
      <c r="BI528" s="3"/>
      <c r="BJ528" s="70"/>
      <c r="BP528" s="3"/>
      <c r="BQ528" s="3"/>
      <c r="BR528" s="3"/>
    </row>
    <row r="529" spans="18:70" x14ac:dyDescent="0.25">
      <c r="R529" s="3"/>
      <c r="S529" s="3"/>
      <c r="T529" s="3"/>
      <c r="U529" s="3"/>
      <c r="V529" s="3"/>
      <c r="W529" s="3"/>
      <c r="BD529" s="3"/>
      <c r="BE529" s="3"/>
      <c r="BF529" s="3"/>
      <c r="BG529" s="3"/>
      <c r="BH529" s="3"/>
      <c r="BI529" s="3"/>
      <c r="BJ529" s="70"/>
      <c r="BP529" s="3"/>
      <c r="BQ529" s="3"/>
      <c r="BR529" s="3"/>
    </row>
    <row r="530" spans="18:70" x14ac:dyDescent="0.25">
      <c r="R530" s="3"/>
      <c r="S530" s="3"/>
      <c r="T530" s="3"/>
      <c r="U530" s="3"/>
      <c r="V530" s="3"/>
      <c r="W530" s="3"/>
      <c r="BD530" s="3"/>
      <c r="BE530" s="3"/>
      <c r="BF530" s="3"/>
      <c r="BG530" s="3"/>
      <c r="BH530" s="3"/>
      <c r="BI530" s="3"/>
      <c r="BJ530" s="70"/>
      <c r="BP530" s="3"/>
      <c r="BQ530" s="3"/>
      <c r="BR530" s="3"/>
    </row>
    <row r="531" spans="18:70" x14ac:dyDescent="0.25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J531" s="70"/>
      <c r="BP531" s="3"/>
      <c r="BQ531" s="3"/>
      <c r="BR531" s="3"/>
    </row>
    <row r="532" spans="18:70" x14ac:dyDescent="0.25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J532" s="70"/>
      <c r="BP532" s="3"/>
      <c r="BQ532" s="3"/>
      <c r="BR532" s="3"/>
    </row>
    <row r="533" spans="18:70" x14ac:dyDescent="0.25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J533" s="70"/>
      <c r="BP533" s="3"/>
      <c r="BQ533" s="3"/>
      <c r="BR533" s="3"/>
    </row>
    <row r="534" spans="18:70" x14ac:dyDescent="0.25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J534" s="70"/>
      <c r="BP534" s="3"/>
      <c r="BQ534" s="3"/>
      <c r="BR534" s="3"/>
    </row>
    <row r="535" spans="18:70" x14ac:dyDescent="0.25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J535" s="70"/>
      <c r="BP535" s="3"/>
      <c r="BQ535" s="3"/>
      <c r="BR535" s="3"/>
    </row>
    <row r="536" spans="18:70" x14ac:dyDescent="0.25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J536" s="70"/>
      <c r="BP536" s="3"/>
      <c r="BQ536" s="3"/>
      <c r="BR536" s="3"/>
    </row>
    <row r="537" spans="18:70" x14ac:dyDescent="0.25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J537" s="70"/>
      <c r="BP537" s="3"/>
      <c r="BQ537" s="3"/>
      <c r="BR537" s="3"/>
    </row>
    <row r="538" spans="18:70" x14ac:dyDescent="0.25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J538" s="70"/>
      <c r="BP538" s="3"/>
      <c r="BQ538" s="3"/>
      <c r="BR538" s="3"/>
    </row>
    <row r="539" spans="18:70" x14ac:dyDescent="0.25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J539" s="70"/>
      <c r="BP539" s="3"/>
      <c r="BQ539" s="3"/>
      <c r="BR539" s="3"/>
    </row>
    <row r="540" spans="18:70" x14ac:dyDescent="0.25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J540" s="70"/>
      <c r="BP540" s="3"/>
      <c r="BQ540" s="3"/>
      <c r="BR540" s="3"/>
    </row>
    <row r="541" spans="18:70" x14ac:dyDescent="0.25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J541" s="70"/>
      <c r="BP541" s="3"/>
      <c r="BQ541" s="3"/>
      <c r="BR541" s="3"/>
    </row>
    <row r="542" spans="18:70" x14ac:dyDescent="0.25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J542" s="70"/>
      <c r="BP542" s="3"/>
      <c r="BQ542" s="3"/>
      <c r="BR542" s="3"/>
    </row>
    <row r="543" spans="18:70" x14ac:dyDescent="0.25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J543" s="70"/>
      <c r="BP543" s="3"/>
      <c r="BQ543" s="3"/>
      <c r="BR543" s="3"/>
    </row>
    <row r="544" spans="18:70" x14ac:dyDescent="0.25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J544" s="70"/>
      <c r="BP544" s="3"/>
      <c r="BQ544" s="3"/>
      <c r="BR544" s="3"/>
    </row>
    <row r="545" spans="18:70" x14ac:dyDescent="0.25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J545" s="70"/>
      <c r="BP545" s="3"/>
      <c r="BQ545" s="3"/>
      <c r="BR545" s="3"/>
    </row>
    <row r="546" spans="18:70" x14ac:dyDescent="0.25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J546" s="70"/>
      <c r="BP546" s="3"/>
      <c r="BQ546" s="3"/>
      <c r="BR546" s="3"/>
    </row>
    <row r="547" spans="18:70" x14ac:dyDescent="0.25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J547" s="70"/>
      <c r="BP547" s="3"/>
      <c r="BQ547" s="3"/>
      <c r="BR547" s="3"/>
    </row>
    <row r="548" spans="18:70" x14ac:dyDescent="0.25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J548" s="70"/>
      <c r="BP548" s="3"/>
      <c r="BQ548" s="3"/>
      <c r="BR548" s="3"/>
    </row>
    <row r="549" spans="18:70" x14ac:dyDescent="0.25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J549" s="70"/>
      <c r="BP549" s="3"/>
      <c r="BQ549" s="3"/>
      <c r="BR549" s="3"/>
    </row>
    <row r="550" spans="18:70" x14ac:dyDescent="0.25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J550" s="70"/>
      <c r="BP550" s="3"/>
      <c r="BQ550" s="3"/>
      <c r="BR550" s="3"/>
    </row>
    <row r="551" spans="18:70" x14ac:dyDescent="0.25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J551" s="70"/>
      <c r="BP551" s="3"/>
      <c r="BQ551" s="3"/>
      <c r="BR551" s="3"/>
    </row>
    <row r="552" spans="18:70" x14ac:dyDescent="0.25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J552" s="70"/>
      <c r="BP552" s="3"/>
      <c r="BQ552" s="3"/>
      <c r="BR552" s="3"/>
    </row>
    <row r="553" spans="18:70" x14ac:dyDescent="0.25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J553" s="70"/>
      <c r="BP553" s="3"/>
      <c r="BQ553" s="3"/>
      <c r="BR553" s="3"/>
    </row>
    <row r="554" spans="18:70" x14ac:dyDescent="0.25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J554" s="70"/>
      <c r="BP554" s="3"/>
      <c r="BQ554" s="3"/>
      <c r="BR554" s="3"/>
    </row>
    <row r="555" spans="18:70" x14ac:dyDescent="0.25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J555" s="70"/>
      <c r="BP555" s="3"/>
      <c r="BQ555" s="3"/>
      <c r="BR555" s="3"/>
    </row>
    <row r="556" spans="18:70" x14ac:dyDescent="0.25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J556" s="70"/>
      <c r="BP556" s="3"/>
      <c r="BQ556" s="3"/>
      <c r="BR556" s="3"/>
    </row>
    <row r="557" spans="18:70" x14ac:dyDescent="0.25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J557" s="70"/>
      <c r="BP557" s="3"/>
      <c r="BQ557" s="3"/>
      <c r="BR557" s="3"/>
    </row>
    <row r="558" spans="18:70" x14ac:dyDescent="0.25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J558" s="70"/>
      <c r="BP558" s="3"/>
      <c r="BQ558" s="3"/>
      <c r="BR558" s="3"/>
    </row>
    <row r="559" spans="18:70" x14ac:dyDescent="0.25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J559" s="70"/>
      <c r="BP559" s="3"/>
      <c r="BQ559" s="3"/>
      <c r="BR559" s="3"/>
    </row>
    <row r="560" spans="18:70" x14ac:dyDescent="0.25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J560" s="70"/>
      <c r="BP560" s="3"/>
      <c r="BQ560" s="3"/>
      <c r="BR560" s="3"/>
    </row>
    <row r="561" spans="18:70" x14ac:dyDescent="0.25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J561" s="70"/>
      <c r="BP561" s="3"/>
      <c r="BQ561" s="3"/>
      <c r="BR561" s="3"/>
    </row>
    <row r="562" spans="18:70" x14ac:dyDescent="0.25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J562" s="70"/>
      <c r="BP562" s="3"/>
      <c r="BQ562" s="3"/>
      <c r="BR562" s="3"/>
    </row>
    <row r="563" spans="18:70" x14ac:dyDescent="0.25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J563" s="70"/>
      <c r="BP563" s="3"/>
      <c r="BQ563" s="3"/>
      <c r="BR563" s="3"/>
    </row>
    <row r="564" spans="18:70" x14ac:dyDescent="0.25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J564" s="70"/>
      <c r="BP564" s="3"/>
      <c r="BQ564" s="3"/>
      <c r="BR564" s="3"/>
    </row>
    <row r="565" spans="18:70" x14ac:dyDescent="0.25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J565" s="70"/>
      <c r="BP565" s="3"/>
      <c r="BQ565" s="3"/>
      <c r="BR565" s="3"/>
    </row>
    <row r="566" spans="18:70" x14ac:dyDescent="0.25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J566" s="70"/>
      <c r="BP566" s="3"/>
      <c r="BQ566" s="3"/>
      <c r="BR566" s="3"/>
    </row>
    <row r="567" spans="18:70" x14ac:dyDescent="0.25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J567" s="70"/>
      <c r="BP567" s="3"/>
      <c r="BQ567" s="3"/>
      <c r="BR567" s="3"/>
    </row>
    <row r="568" spans="18:70" x14ac:dyDescent="0.25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J568" s="70"/>
      <c r="BP568" s="3"/>
      <c r="BQ568" s="3"/>
      <c r="BR568" s="3"/>
    </row>
    <row r="569" spans="18:70" x14ac:dyDescent="0.25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J569" s="70"/>
      <c r="BP569" s="3"/>
      <c r="BQ569" s="3"/>
      <c r="BR569" s="3"/>
    </row>
    <row r="570" spans="18:70" x14ac:dyDescent="0.25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J570" s="70"/>
      <c r="BP570" s="3"/>
      <c r="BQ570" s="3"/>
      <c r="BR570" s="3"/>
    </row>
    <row r="571" spans="18:70" x14ac:dyDescent="0.25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J571" s="70"/>
      <c r="BP571" s="3"/>
      <c r="BQ571" s="3"/>
      <c r="BR571" s="3"/>
    </row>
    <row r="572" spans="18:70" x14ac:dyDescent="0.25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J572" s="70"/>
      <c r="BP572" s="3"/>
      <c r="BQ572" s="3"/>
      <c r="BR572" s="3"/>
    </row>
    <row r="573" spans="18:70" x14ac:dyDescent="0.25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J573" s="70"/>
      <c r="BP573" s="3"/>
      <c r="BQ573" s="3"/>
      <c r="BR573" s="3"/>
    </row>
    <row r="574" spans="18:70" x14ac:dyDescent="0.25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J574" s="70"/>
      <c r="BP574" s="3"/>
      <c r="BQ574" s="3"/>
      <c r="BR574" s="3"/>
    </row>
    <row r="575" spans="18:70" x14ac:dyDescent="0.25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J575" s="70"/>
      <c r="BP575" s="3"/>
      <c r="BQ575" s="3"/>
      <c r="BR575" s="3"/>
    </row>
    <row r="576" spans="18:70" x14ac:dyDescent="0.25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J576" s="70"/>
      <c r="BP576" s="3"/>
      <c r="BQ576" s="3"/>
      <c r="BR576" s="3"/>
    </row>
    <row r="577" spans="18:70" x14ac:dyDescent="0.25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J577" s="70"/>
      <c r="BP577" s="3"/>
      <c r="BQ577" s="3"/>
      <c r="BR577" s="3"/>
    </row>
    <row r="578" spans="18:70" x14ac:dyDescent="0.25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J578" s="70"/>
      <c r="BP578" s="3"/>
      <c r="BQ578" s="3"/>
      <c r="BR578" s="3"/>
    </row>
    <row r="579" spans="18:70" x14ac:dyDescent="0.25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J579" s="70"/>
      <c r="BP579" s="3"/>
      <c r="BQ579" s="3"/>
      <c r="BR579" s="3"/>
    </row>
    <row r="580" spans="18:70" x14ac:dyDescent="0.25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J580" s="70"/>
      <c r="BP580" s="3"/>
      <c r="BQ580" s="3"/>
      <c r="BR580" s="3"/>
    </row>
    <row r="581" spans="18:70" x14ac:dyDescent="0.25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J581" s="70"/>
      <c r="BP581" s="3"/>
      <c r="BQ581" s="3"/>
      <c r="BR581" s="3"/>
    </row>
    <row r="582" spans="18:70" x14ac:dyDescent="0.25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J582" s="70"/>
      <c r="BP582" s="3"/>
      <c r="BQ582" s="3"/>
      <c r="BR582" s="3"/>
    </row>
    <row r="583" spans="18:70" x14ac:dyDescent="0.25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J583" s="70"/>
      <c r="BP583" s="3"/>
      <c r="BQ583" s="3"/>
      <c r="BR583" s="3"/>
    </row>
    <row r="584" spans="18:70" x14ac:dyDescent="0.25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J584" s="70"/>
      <c r="BP584" s="3"/>
      <c r="BQ584" s="3"/>
      <c r="BR584" s="3"/>
    </row>
    <row r="585" spans="18:70" x14ac:dyDescent="0.25">
      <c r="R585" s="3"/>
      <c r="S585" s="3"/>
      <c r="T585" s="3"/>
      <c r="U585" s="3"/>
      <c r="V585" s="3"/>
      <c r="W585" s="3"/>
      <c r="BF585" s="3"/>
      <c r="BG585" s="3"/>
      <c r="BH585" s="3"/>
      <c r="BI585" s="3"/>
      <c r="BJ585" s="70"/>
      <c r="BP585" s="3"/>
      <c r="BQ585" s="3"/>
      <c r="BR585" s="3"/>
    </row>
    <row r="586" spans="18:70" x14ac:dyDescent="0.25">
      <c r="R586" s="3"/>
      <c r="S586" s="3"/>
      <c r="T586" s="3"/>
      <c r="U586" s="3"/>
      <c r="V586" s="3"/>
      <c r="W586" s="3"/>
      <c r="BF586" s="3"/>
      <c r="BG586" s="3"/>
      <c r="BH586" s="3"/>
      <c r="BI586" s="3"/>
      <c r="BJ586" s="70"/>
      <c r="BP586" s="3"/>
      <c r="BQ586" s="3"/>
      <c r="BR586" s="3"/>
    </row>
    <row r="587" spans="18:70" x14ac:dyDescent="0.25">
      <c r="R587" s="3"/>
      <c r="S587" s="3"/>
      <c r="T587" s="3"/>
      <c r="U587" s="3"/>
      <c r="V587" s="3"/>
      <c r="W587" s="3"/>
      <c r="BF587" s="3"/>
      <c r="BG587" s="3"/>
      <c r="BH587" s="3"/>
      <c r="BI587" s="3"/>
      <c r="BJ587" s="70"/>
      <c r="BP587" s="3"/>
      <c r="BQ587" s="3"/>
      <c r="BR587" s="3"/>
    </row>
    <row r="588" spans="18:70" x14ac:dyDescent="0.25">
      <c r="R588" s="3"/>
      <c r="S588" s="3"/>
      <c r="T588" s="3"/>
      <c r="U588" s="3"/>
      <c r="V588" s="3"/>
      <c r="W588" s="3"/>
      <c r="BF588" s="3"/>
      <c r="BG588" s="3"/>
      <c r="BH588" s="3"/>
      <c r="BI588" s="3"/>
      <c r="BJ588" s="70"/>
      <c r="BP588" s="3"/>
      <c r="BQ588" s="3"/>
      <c r="BR588" s="3"/>
    </row>
    <row r="589" spans="18:70" x14ac:dyDescent="0.25">
      <c r="R589" s="3"/>
      <c r="S589" s="3"/>
      <c r="T589" s="3"/>
      <c r="U589" s="3"/>
      <c r="V589" s="3"/>
      <c r="W589" s="3"/>
      <c r="BF589" s="3"/>
      <c r="BG589" s="3"/>
      <c r="BH589" s="3"/>
      <c r="BI589" s="3"/>
      <c r="BJ589" s="70"/>
      <c r="BP589" s="3"/>
      <c r="BQ589" s="3"/>
      <c r="BR589" s="3"/>
    </row>
    <row r="590" spans="18:70" x14ac:dyDescent="0.25">
      <c r="R590" s="3"/>
      <c r="S590" s="3"/>
      <c r="T590" s="3"/>
      <c r="U590" s="3"/>
      <c r="V590" s="3"/>
      <c r="W590" s="3"/>
      <c r="BF590" s="3"/>
      <c r="BG590" s="3"/>
      <c r="BH590" s="3"/>
      <c r="BI590" s="3"/>
      <c r="BJ590" s="70"/>
      <c r="BP590" s="3"/>
      <c r="BQ590" s="3"/>
      <c r="BR590" s="3"/>
    </row>
    <row r="591" spans="18:70" x14ac:dyDescent="0.25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J591" s="70"/>
      <c r="BP591" s="3"/>
      <c r="BQ591" s="3"/>
      <c r="BR591" s="3"/>
    </row>
    <row r="592" spans="18:70" x14ac:dyDescent="0.25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J592" s="70"/>
      <c r="BP592" s="3"/>
      <c r="BQ592" s="3"/>
      <c r="BR592" s="3"/>
    </row>
    <row r="593" spans="18:70" x14ac:dyDescent="0.25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J593" s="70"/>
      <c r="BP593" s="3"/>
      <c r="BQ593" s="3"/>
      <c r="BR593" s="3"/>
    </row>
    <row r="594" spans="18:70" x14ac:dyDescent="0.25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J594" s="70"/>
      <c r="BP594" s="3"/>
      <c r="BQ594" s="3"/>
      <c r="BR594" s="3"/>
    </row>
    <row r="595" spans="18:70" x14ac:dyDescent="0.25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J595" s="70"/>
      <c r="BP595" s="3"/>
      <c r="BQ595" s="3"/>
      <c r="BR595" s="3"/>
    </row>
    <row r="596" spans="18:70" x14ac:dyDescent="0.25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J596" s="70"/>
      <c r="BP596" s="3"/>
      <c r="BQ596" s="3"/>
      <c r="BR596" s="3"/>
    </row>
    <row r="597" spans="18:70" x14ac:dyDescent="0.25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J597" s="70"/>
      <c r="BP597" s="3"/>
      <c r="BQ597" s="3"/>
      <c r="BR597" s="3"/>
    </row>
    <row r="598" spans="18:70" x14ac:dyDescent="0.25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J598" s="70"/>
      <c r="BP598" s="3"/>
      <c r="BQ598" s="3"/>
      <c r="BR598" s="3"/>
    </row>
    <row r="599" spans="18:70" x14ac:dyDescent="0.25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J599" s="70"/>
      <c r="BP599" s="3"/>
      <c r="BQ599" s="3"/>
      <c r="BR599" s="3"/>
    </row>
    <row r="600" spans="18:70" x14ac:dyDescent="0.25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J600" s="70"/>
      <c r="BP600" s="3"/>
      <c r="BQ600" s="3"/>
      <c r="BR600" s="3"/>
    </row>
    <row r="601" spans="18:70" x14ac:dyDescent="0.25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J601" s="70"/>
      <c r="BP601" s="3"/>
      <c r="BQ601" s="3"/>
      <c r="BR601" s="3"/>
    </row>
    <row r="602" spans="18:70" x14ac:dyDescent="0.25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J602" s="70"/>
      <c r="BP602" s="3"/>
      <c r="BQ602" s="3"/>
      <c r="BR602" s="3"/>
    </row>
    <row r="603" spans="18:70" x14ac:dyDescent="0.25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J603" s="70"/>
      <c r="BP603" s="3"/>
      <c r="BQ603" s="3"/>
      <c r="BR603" s="3"/>
    </row>
    <row r="604" spans="18:70" x14ac:dyDescent="0.25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J604" s="70"/>
      <c r="BP604" s="3"/>
      <c r="BQ604" s="3"/>
      <c r="BR604" s="3"/>
    </row>
    <row r="605" spans="18:70" x14ac:dyDescent="0.25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J605" s="70"/>
      <c r="BP605" s="3"/>
      <c r="BQ605" s="3"/>
      <c r="BR605" s="3"/>
    </row>
    <row r="606" spans="18:70" x14ac:dyDescent="0.25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J606" s="70"/>
      <c r="BP606" s="3"/>
      <c r="BQ606" s="3"/>
      <c r="BR606" s="3"/>
    </row>
    <row r="607" spans="18:70" x14ac:dyDescent="0.25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J607" s="70"/>
      <c r="BP607" s="3"/>
      <c r="BQ607" s="3"/>
      <c r="BR607" s="3"/>
    </row>
    <row r="608" spans="18:70" x14ac:dyDescent="0.25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J608" s="70"/>
      <c r="BP608" s="3"/>
      <c r="BQ608" s="3"/>
      <c r="BR608" s="3"/>
    </row>
    <row r="609" spans="18:70" x14ac:dyDescent="0.25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J609" s="70"/>
      <c r="BP609" s="3"/>
      <c r="BQ609" s="3"/>
      <c r="BR609" s="3"/>
    </row>
    <row r="610" spans="18:70" x14ac:dyDescent="0.25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J610" s="70"/>
      <c r="BP610" s="3"/>
      <c r="BQ610" s="3"/>
      <c r="BR610" s="3"/>
    </row>
    <row r="611" spans="18:70" x14ac:dyDescent="0.25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J611" s="70"/>
      <c r="BP611" s="3"/>
      <c r="BQ611" s="3"/>
      <c r="BR611" s="3"/>
    </row>
    <row r="612" spans="18:70" x14ac:dyDescent="0.25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J612" s="70"/>
      <c r="BP612" s="3"/>
      <c r="BQ612" s="3"/>
      <c r="BR612" s="3"/>
    </row>
    <row r="613" spans="18:70" x14ac:dyDescent="0.25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J613" s="70"/>
      <c r="BP613" s="3"/>
      <c r="BQ613" s="3"/>
      <c r="BR613" s="3"/>
    </row>
    <row r="614" spans="18:70" x14ac:dyDescent="0.25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J614" s="70"/>
      <c r="BP614" s="3"/>
      <c r="BQ614" s="3"/>
      <c r="BR614" s="3"/>
    </row>
    <row r="615" spans="18:70" x14ac:dyDescent="0.25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J615" s="70"/>
      <c r="BP615" s="3"/>
      <c r="BQ615" s="3"/>
      <c r="BR615" s="3"/>
    </row>
    <row r="616" spans="18:70" x14ac:dyDescent="0.25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J616" s="70"/>
      <c r="BP616" s="3"/>
      <c r="BQ616" s="3"/>
      <c r="BR616" s="3"/>
    </row>
    <row r="617" spans="18:70" x14ac:dyDescent="0.25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J617" s="70"/>
      <c r="BP617" s="3"/>
      <c r="BQ617" s="3"/>
      <c r="BR617" s="3"/>
    </row>
    <row r="618" spans="18:70" x14ac:dyDescent="0.25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J618" s="70"/>
      <c r="BP618" s="3"/>
      <c r="BQ618" s="3"/>
      <c r="BR618" s="3"/>
    </row>
    <row r="619" spans="18:70" x14ac:dyDescent="0.25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J619" s="70"/>
      <c r="BP619" s="3"/>
      <c r="BQ619" s="3"/>
      <c r="BR619" s="3"/>
    </row>
    <row r="620" spans="18:70" x14ac:dyDescent="0.25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J620" s="70"/>
      <c r="BP620" s="3"/>
      <c r="BQ620" s="3"/>
      <c r="BR620" s="3"/>
    </row>
    <row r="621" spans="18:70" x14ac:dyDescent="0.25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J621" s="70"/>
      <c r="BP621" s="3"/>
      <c r="BQ621" s="3"/>
      <c r="BR621" s="3"/>
    </row>
    <row r="622" spans="18:70" x14ac:dyDescent="0.25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J622" s="70"/>
      <c r="BP622" s="3"/>
      <c r="BQ622" s="3"/>
      <c r="BR622" s="3"/>
    </row>
    <row r="623" spans="18:70" x14ac:dyDescent="0.25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J623" s="70"/>
      <c r="BP623" s="3"/>
      <c r="BQ623" s="3"/>
      <c r="BR623" s="3"/>
    </row>
    <row r="624" spans="18:70" x14ac:dyDescent="0.25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J624" s="70"/>
      <c r="BP624" s="3"/>
      <c r="BQ624" s="3"/>
      <c r="BR624" s="3"/>
    </row>
    <row r="625" spans="18:70" x14ac:dyDescent="0.25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J625" s="70"/>
      <c r="BP625" s="3"/>
      <c r="BQ625" s="3"/>
      <c r="BR625" s="3"/>
    </row>
    <row r="626" spans="18:70" x14ac:dyDescent="0.25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J626" s="70"/>
      <c r="BP626" s="3"/>
      <c r="BQ626" s="3"/>
      <c r="BR626" s="3"/>
    </row>
    <row r="627" spans="18:70" x14ac:dyDescent="0.25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J627" s="70"/>
      <c r="BP627" s="3"/>
      <c r="BQ627" s="3"/>
      <c r="BR627" s="3"/>
    </row>
    <row r="628" spans="18:70" x14ac:dyDescent="0.25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J628" s="70"/>
      <c r="BP628" s="3"/>
      <c r="BQ628" s="3"/>
      <c r="BR628" s="3"/>
    </row>
    <row r="629" spans="18:70" x14ac:dyDescent="0.25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J629" s="70"/>
      <c r="BP629" s="3"/>
      <c r="BQ629" s="3"/>
      <c r="BR629" s="3"/>
    </row>
    <row r="630" spans="18:70" x14ac:dyDescent="0.25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J630" s="70"/>
      <c r="BP630" s="3"/>
      <c r="BQ630" s="3"/>
      <c r="BR630" s="3"/>
    </row>
    <row r="631" spans="18:70" x14ac:dyDescent="0.25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J631" s="70"/>
      <c r="BP631" s="3"/>
      <c r="BQ631" s="3"/>
      <c r="BR631" s="3"/>
    </row>
    <row r="632" spans="18:70" x14ac:dyDescent="0.25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J632" s="70"/>
      <c r="BP632" s="3"/>
      <c r="BQ632" s="3"/>
      <c r="BR632" s="3"/>
    </row>
    <row r="633" spans="18:70" x14ac:dyDescent="0.25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J633" s="70"/>
      <c r="BP633" s="3"/>
      <c r="BQ633" s="3"/>
      <c r="BR633" s="3"/>
    </row>
    <row r="634" spans="18:70" x14ac:dyDescent="0.25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J634" s="70"/>
      <c r="BP634" s="3"/>
      <c r="BQ634" s="3"/>
      <c r="BR634" s="3"/>
    </row>
    <row r="635" spans="18:70" x14ac:dyDescent="0.25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J635" s="70"/>
      <c r="BP635" s="3"/>
      <c r="BQ635" s="3"/>
      <c r="BR635" s="3"/>
    </row>
    <row r="636" spans="18:70" x14ac:dyDescent="0.25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J636" s="70"/>
      <c r="BP636" s="3"/>
      <c r="BQ636" s="3"/>
      <c r="BR636" s="3"/>
    </row>
    <row r="637" spans="18:70" x14ac:dyDescent="0.25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J637" s="70"/>
      <c r="BP637" s="3"/>
      <c r="BQ637" s="3"/>
      <c r="BR637" s="3"/>
    </row>
    <row r="638" spans="18:70" x14ac:dyDescent="0.25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J638" s="70"/>
      <c r="BP638" s="3"/>
      <c r="BQ638" s="3"/>
      <c r="BR638" s="3"/>
    </row>
    <row r="639" spans="18:70" x14ac:dyDescent="0.25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J639" s="70"/>
      <c r="BP639" s="3"/>
      <c r="BQ639" s="3"/>
      <c r="BR639" s="3"/>
    </row>
    <row r="640" spans="18:70" x14ac:dyDescent="0.25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J640" s="70"/>
      <c r="BP640" s="3"/>
      <c r="BQ640" s="3"/>
      <c r="BR640" s="3"/>
    </row>
    <row r="641" spans="18:70" x14ac:dyDescent="0.25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J641" s="70"/>
      <c r="BP641" s="3"/>
      <c r="BQ641" s="3"/>
      <c r="BR641" s="3"/>
    </row>
    <row r="642" spans="18:70" x14ac:dyDescent="0.25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J642" s="70"/>
      <c r="BP642" s="3"/>
      <c r="BQ642" s="3"/>
      <c r="BR642" s="3"/>
    </row>
    <row r="643" spans="18:70" x14ac:dyDescent="0.25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J643" s="70"/>
      <c r="BP643" s="3"/>
      <c r="BQ643" s="3"/>
      <c r="BR643" s="3"/>
    </row>
    <row r="644" spans="18:70" x14ac:dyDescent="0.25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J644" s="70"/>
      <c r="BP644" s="3"/>
      <c r="BQ644" s="3"/>
      <c r="BR644" s="3"/>
    </row>
    <row r="645" spans="18:70" x14ac:dyDescent="0.25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J645" s="70"/>
      <c r="BP645" s="3"/>
      <c r="BQ645" s="3"/>
      <c r="BR645" s="3"/>
    </row>
    <row r="646" spans="18:70" x14ac:dyDescent="0.25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J646" s="70"/>
      <c r="BP646" s="3"/>
      <c r="BQ646" s="3"/>
      <c r="BR646" s="3"/>
    </row>
    <row r="647" spans="18:70" x14ac:dyDescent="0.25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J647" s="70"/>
      <c r="BP647" s="3"/>
      <c r="BQ647" s="3"/>
      <c r="BR647" s="3"/>
    </row>
    <row r="648" spans="18:70" x14ac:dyDescent="0.25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J648" s="70"/>
      <c r="BP648" s="3"/>
      <c r="BQ648" s="3"/>
      <c r="BR648" s="3"/>
    </row>
    <row r="649" spans="18:70" x14ac:dyDescent="0.25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J649" s="70"/>
      <c r="BP649" s="3"/>
      <c r="BQ649" s="3"/>
      <c r="BR649" s="3"/>
    </row>
    <row r="650" spans="18:70" x14ac:dyDescent="0.25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J650" s="70"/>
      <c r="BP650" s="3"/>
      <c r="BQ650" s="3"/>
      <c r="BR650" s="3"/>
    </row>
    <row r="651" spans="18:70" x14ac:dyDescent="0.25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J651" s="70"/>
      <c r="BP651" s="3"/>
      <c r="BQ651" s="3"/>
      <c r="BR651" s="3"/>
    </row>
    <row r="652" spans="18:70" x14ac:dyDescent="0.25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J652" s="70"/>
      <c r="BP652" s="3"/>
      <c r="BQ652" s="3"/>
      <c r="BR652" s="3"/>
    </row>
    <row r="653" spans="18:70" x14ac:dyDescent="0.25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J653" s="70"/>
      <c r="BP653" s="3"/>
      <c r="BQ653" s="3"/>
      <c r="BR653" s="3"/>
    </row>
    <row r="654" spans="18:70" x14ac:dyDescent="0.25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J654" s="70"/>
      <c r="BP654" s="3"/>
      <c r="BQ654" s="3"/>
      <c r="BR654" s="3"/>
    </row>
    <row r="655" spans="18:70" x14ac:dyDescent="0.25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J655" s="70"/>
      <c r="BP655" s="3"/>
      <c r="BQ655" s="3"/>
      <c r="BR655" s="3"/>
    </row>
    <row r="656" spans="18:70" x14ac:dyDescent="0.25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J656" s="70"/>
      <c r="BP656" s="3"/>
      <c r="BQ656" s="3"/>
      <c r="BR656" s="3"/>
    </row>
    <row r="657" spans="18:70" x14ac:dyDescent="0.25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J657" s="70"/>
      <c r="BP657" s="3"/>
      <c r="BQ657" s="3"/>
      <c r="BR657" s="3"/>
    </row>
    <row r="658" spans="18:70" x14ac:dyDescent="0.25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J658" s="70"/>
      <c r="BP658" s="3"/>
      <c r="BQ658" s="3"/>
      <c r="BR658" s="3"/>
    </row>
    <row r="659" spans="18:70" x14ac:dyDescent="0.25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J659" s="70"/>
      <c r="BP659" s="3"/>
      <c r="BQ659" s="3"/>
      <c r="BR659" s="3"/>
    </row>
    <row r="660" spans="18:70" x14ac:dyDescent="0.25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J660" s="70"/>
      <c r="BP660" s="3"/>
      <c r="BQ660" s="3"/>
      <c r="BR660" s="3"/>
    </row>
    <row r="661" spans="18:70" x14ac:dyDescent="0.25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J661" s="70"/>
      <c r="BP661" s="3"/>
      <c r="BQ661" s="3"/>
      <c r="BR661" s="3"/>
    </row>
    <row r="662" spans="18:70" x14ac:dyDescent="0.25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J662" s="70"/>
      <c r="BP662" s="3"/>
      <c r="BQ662" s="3"/>
      <c r="BR662" s="3"/>
    </row>
    <row r="663" spans="18:70" x14ac:dyDescent="0.25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J663" s="70"/>
      <c r="BP663" s="3"/>
      <c r="BQ663" s="3"/>
      <c r="BR663" s="3"/>
    </row>
    <row r="664" spans="18:70" x14ac:dyDescent="0.25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J664" s="70"/>
      <c r="BP664" s="3"/>
      <c r="BQ664" s="3"/>
      <c r="BR664" s="3"/>
    </row>
    <row r="665" spans="18:70" x14ac:dyDescent="0.25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J665" s="70"/>
      <c r="BP665" s="3"/>
      <c r="BQ665" s="3"/>
      <c r="BR665" s="3"/>
    </row>
    <row r="666" spans="18:70" x14ac:dyDescent="0.25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J666" s="70"/>
      <c r="BP666" s="3"/>
      <c r="BQ666" s="3"/>
      <c r="BR666" s="3"/>
    </row>
    <row r="667" spans="18:70" x14ac:dyDescent="0.25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J667" s="70"/>
      <c r="BP667" s="3"/>
      <c r="BQ667" s="3"/>
      <c r="BR667" s="3"/>
    </row>
    <row r="668" spans="18:70" x14ac:dyDescent="0.25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J668" s="70"/>
      <c r="BP668" s="3"/>
      <c r="BQ668" s="3"/>
      <c r="BR668" s="3"/>
    </row>
    <row r="669" spans="18:70" x14ac:dyDescent="0.25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J669" s="70"/>
      <c r="BP669" s="3"/>
      <c r="BQ669" s="3"/>
      <c r="BR669" s="3"/>
    </row>
    <row r="670" spans="18:70" x14ac:dyDescent="0.25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J670" s="70"/>
      <c r="BP670" s="3"/>
      <c r="BQ670" s="3"/>
      <c r="BR670" s="3"/>
    </row>
    <row r="671" spans="18:70" x14ac:dyDescent="0.25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J671" s="70"/>
      <c r="BP671" s="3"/>
      <c r="BQ671" s="3"/>
      <c r="BR671" s="3"/>
    </row>
    <row r="672" spans="18:70" x14ac:dyDescent="0.25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J672" s="70"/>
      <c r="BP672" s="3"/>
      <c r="BQ672" s="3"/>
      <c r="BR672" s="3"/>
    </row>
    <row r="673" spans="18:70" x14ac:dyDescent="0.25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J673" s="70"/>
      <c r="BP673" s="3"/>
      <c r="BQ673" s="3"/>
      <c r="BR673" s="3"/>
    </row>
    <row r="674" spans="18:70" x14ac:dyDescent="0.25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J674" s="70"/>
      <c r="BP674" s="3"/>
      <c r="BQ674" s="3"/>
      <c r="BR674" s="3"/>
    </row>
    <row r="675" spans="18:70" x14ac:dyDescent="0.25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J675" s="70"/>
      <c r="BP675" s="3"/>
      <c r="BQ675" s="3"/>
      <c r="BR675" s="3"/>
    </row>
    <row r="676" spans="18:70" x14ac:dyDescent="0.25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J676" s="70"/>
      <c r="BP676" s="3"/>
      <c r="BQ676" s="3"/>
      <c r="BR676" s="3"/>
    </row>
    <row r="677" spans="18:70" x14ac:dyDescent="0.25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J677" s="70"/>
      <c r="BP677" s="3"/>
      <c r="BQ677" s="3"/>
      <c r="BR677" s="3"/>
    </row>
    <row r="678" spans="18:70" x14ac:dyDescent="0.25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J678" s="70"/>
      <c r="BP678" s="3"/>
      <c r="BQ678" s="3"/>
      <c r="BR678" s="3"/>
    </row>
    <row r="679" spans="18:70" x14ac:dyDescent="0.25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J679" s="70"/>
      <c r="BP679" s="3"/>
      <c r="BQ679" s="3"/>
      <c r="BR679" s="3"/>
    </row>
    <row r="680" spans="18:70" x14ac:dyDescent="0.25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J680" s="70"/>
      <c r="BP680" s="3"/>
      <c r="BQ680" s="3"/>
      <c r="BR680" s="3"/>
    </row>
    <row r="681" spans="18:70" x14ac:dyDescent="0.25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J681" s="70"/>
      <c r="BP681" s="3"/>
      <c r="BQ681" s="3"/>
      <c r="BR681" s="3"/>
    </row>
    <row r="682" spans="18:70" x14ac:dyDescent="0.25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J682" s="70"/>
      <c r="BP682" s="3"/>
      <c r="BQ682" s="3"/>
      <c r="BR682" s="3"/>
    </row>
    <row r="683" spans="18:70" x14ac:dyDescent="0.25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J683" s="70"/>
      <c r="BP683" s="3"/>
      <c r="BQ683" s="3"/>
      <c r="BR683" s="3"/>
    </row>
    <row r="684" spans="18:70" x14ac:dyDescent="0.25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J684" s="70"/>
      <c r="BP684" s="3"/>
      <c r="BQ684" s="3"/>
      <c r="BR684" s="3"/>
    </row>
    <row r="685" spans="18:70" x14ac:dyDescent="0.25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J685" s="70"/>
      <c r="BP685" s="3"/>
      <c r="BQ685" s="3"/>
      <c r="BR685" s="3"/>
    </row>
    <row r="686" spans="18:70" x14ac:dyDescent="0.25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J686" s="70"/>
      <c r="BP686" s="3"/>
      <c r="BQ686" s="3"/>
      <c r="BR686" s="3"/>
    </row>
    <row r="687" spans="18:70" x14ac:dyDescent="0.25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J687" s="70"/>
      <c r="BP687" s="3"/>
      <c r="BQ687" s="3"/>
      <c r="BR687" s="3"/>
    </row>
    <row r="688" spans="18:70" x14ac:dyDescent="0.25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J688" s="70"/>
      <c r="BP688" s="3"/>
      <c r="BQ688" s="3"/>
      <c r="BR688" s="3"/>
    </row>
    <row r="689" spans="18:70" x14ac:dyDescent="0.25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J689" s="70"/>
      <c r="BP689" s="3"/>
      <c r="BQ689" s="3"/>
      <c r="BR689" s="3"/>
    </row>
    <row r="690" spans="18:70" x14ac:dyDescent="0.25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J690" s="70"/>
      <c r="BP690" s="3"/>
      <c r="BQ690" s="3"/>
      <c r="BR690" s="3"/>
    </row>
    <row r="691" spans="18:70" x14ac:dyDescent="0.25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J691" s="70"/>
      <c r="BP691" s="3"/>
      <c r="BQ691" s="3"/>
      <c r="BR691" s="3"/>
    </row>
    <row r="692" spans="18:70" x14ac:dyDescent="0.25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J692" s="70"/>
      <c r="BP692" s="3"/>
      <c r="BQ692" s="3"/>
      <c r="BR692" s="3"/>
    </row>
    <row r="693" spans="18:70" x14ac:dyDescent="0.25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J693" s="70"/>
      <c r="BP693" s="3"/>
      <c r="BQ693" s="3"/>
      <c r="BR693" s="3"/>
    </row>
    <row r="694" spans="18:70" x14ac:dyDescent="0.25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J694" s="70"/>
      <c r="BP694" s="3"/>
      <c r="BQ694" s="3"/>
      <c r="BR694" s="3"/>
    </row>
    <row r="695" spans="18:70" x14ac:dyDescent="0.25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J695" s="70"/>
      <c r="BP695" s="3"/>
      <c r="BQ695" s="3"/>
      <c r="BR695" s="3"/>
    </row>
    <row r="696" spans="18:70" x14ac:dyDescent="0.25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J696" s="70"/>
      <c r="BP696" s="3"/>
      <c r="BQ696" s="3"/>
      <c r="BR696" s="3"/>
    </row>
    <row r="697" spans="18:70" x14ac:dyDescent="0.25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J697" s="70"/>
      <c r="BP697" s="3"/>
      <c r="BQ697" s="3"/>
      <c r="BR697" s="3"/>
    </row>
    <row r="698" spans="18:70" x14ac:dyDescent="0.25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J698" s="70"/>
      <c r="BP698" s="3"/>
      <c r="BQ698" s="3"/>
      <c r="BR698" s="3"/>
    </row>
    <row r="699" spans="18:70" x14ac:dyDescent="0.25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J699" s="70"/>
      <c r="BP699" s="3"/>
      <c r="BQ699" s="3"/>
      <c r="BR699" s="3"/>
    </row>
    <row r="700" spans="18:70" x14ac:dyDescent="0.25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J700" s="70"/>
      <c r="BP700" s="3"/>
      <c r="BQ700" s="3"/>
      <c r="BR700" s="3"/>
    </row>
    <row r="701" spans="18:70" x14ac:dyDescent="0.25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J701" s="70"/>
      <c r="BP701" s="3"/>
      <c r="BQ701" s="3"/>
      <c r="BR701" s="3"/>
    </row>
    <row r="702" spans="18:70" x14ac:dyDescent="0.25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J702" s="70"/>
      <c r="BP702" s="3"/>
      <c r="BQ702" s="3"/>
      <c r="BR702" s="3"/>
    </row>
    <row r="703" spans="18:70" x14ac:dyDescent="0.25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J703" s="70"/>
      <c r="BP703" s="3"/>
      <c r="BQ703" s="3"/>
      <c r="BR703" s="3"/>
    </row>
    <row r="704" spans="18:70" x14ac:dyDescent="0.25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J704" s="70"/>
      <c r="BP704" s="3"/>
      <c r="BQ704" s="3"/>
      <c r="BR704" s="3"/>
    </row>
    <row r="705" spans="18:70" x14ac:dyDescent="0.25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J705" s="70"/>
      <c r="BP705" s="3"/>
      <c r="BQ705" s="3"/>
      <c r="BR705" s="3"/>
    </row>
    <row r="706" spans="18:70" x14ac:dyDescent="0.25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J706" s="70"/>
      <c r="BP706" s="3"/>
      <c r="BQ706" s="3"/>
      <c r="BR706" s="3"/>
    </row>
    <row r="707" spans="18:70" x14ac:dyDescent="0.25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J707" s="70"/>
      <c r="BP707" s="3"/>
      <c r="BQ707" s="3"/>
      <c r="BR707" s="3"/>
    </row>
    <row r="708" spans="18:70" x14ac:dyDescent="0.25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J708" s="70"/>
      <c r="BP708" s="3"/>
      <c r="BQ708" s="3"/>
      <c r="BR708" s="3"/>
    </row>
    <row r="709" spans="18:70" x14ac:dyDescent="0.25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J709" s="70"/>
      <c r="BP709" s="3"/>
      <c r="BQ709" s="3"/>
      <c r="BR709" s="3"/>
    </row>
    <row r="710" spans="18:70" x14ac:dyDescent="0.25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J710" s="70"/>
      <c r="BP710" s="3"/>
      <c r="BQ710" s="3"/>
      <c r="BR710" s="3"/>
    </row>
    <row r="711" spans="18:70" x14ac:dyDescent="0.25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J711" s="70"/>
      <c r="BP711" s="3"/>
      <c r="BQ711" s="3"/>
      <c r="BR711" s="3"/>
    </row>
    <row r="712" spans="18:70" x14ac:dyDescent="0.25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J712" s="70"/>
      <c r="BP712" s="3"/>
      <c r="BQ712" s="3"/>
      <c r="BR712" s="3"/>
    </row>
    <row r="713" spans="18:70" x14ac:dyDescent="0.25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J713" s="70"/>
      <c r="BP713" s="3"/>
      <c r="BQ713" s="3"/>
      <c r="BR713" s="3"/>
    </row>
    <row r="714" spans="18:70" x14ac:dyDescent="0.25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J714" s="70"/>
      <c r="BP714" s="3"/>
      <c r="BQ714" s="3"/>
      <c r="BR714" s="3"/>
    </row>
    <row r="715" spans="18:70" x14ac:dyDescent="0.25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J715" s="70"/>
      <c r="BP715" s="3"/>
      <c r="BQ715" s="3"/>
      <c r="BR715" s="3"/>
    </row>
    <row r="716" spans="18:70" x14ac:dyDescent="0.25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J716" s="70"/>
      <c r="BP716" s="3"/>
      <c r="BQ716" s="3"/>
      <c r="BR716" s="3"/>
    </row>
    <row r="717" spans="18:70" x14ac:dyDescent="0.25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J717" s="70"/>
      <c r="BP717" s="3"/>
      <c r="BQ717" s="3"/>
      <c r="BR717" s="3"/>
    </row>
    <row r="718" spans="18:70" x14ac:dyDescent="0.25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J718" s="70"/>
      <c r="BP718" s="3"/>
      <c r="BQ718" s="3"/>
      <c r="BR718" s="3"/>
    </row>
    <row r="719" spans="18:70" x14ac:dyDescent="0.25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J719" s="70"/>
      <c r="BP719" s="3"/>
      <c r="BQ719" s="3"/>
      <c r="BR719" s="3"/>
    </row>
    <row r="720" spans="18:70" x14ac:dyDescent="0.25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J720" s="70"/>
      <c r="BP720" s="3"/>
      <c r="BQ720" s="3"/>
      <c r="BR720" s="3"/>
    </row>
    <row r="721" spans="18:70" x14ac:dyDescent="0.25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J721" s="70"/>
      <c r="BP721" s="3"/>
      <c r="BQ721" s="3"/>
      <c r="BR721" s="3"/>
    </row>
    <row r="722" spans="18:70" x14ac:dyDescent="0.25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J722" s="70"/>
      <c r="BP722" s="3"/>
      <c r="BQ722" s="3"/>
      <c r="BR722" s="3"/>
    </row>
    <row r="723" spans="18:70" x14ac:dyDescent="0.25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J723" s="70"/>
      <c r="BP723" s="3"/>
      <c r="BQ723" s="3"/>
      <c r="BR723" s="3"/>
    </row>
    <row r="724" spans="18:70" x14ac:dyDescent="0.25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J724" s="70"/>
      <c r="BP724" s="3"/>
      <c r="BQ724" s="3"/>
      <c r="BR724" s="3"/>
    </row>
    <row r="725" spans="18:70" x14ac:dyDescent="0.25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J725" s="70"/>
      <c r="BP725" s="3"/>
      <c r="BQ725" s="3"/>
      <c r="BR725" s="3"/>
    </row>
    <row r="726" spans="18:70" x14ac:dyDescent="0.25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J726" s="70"/>
      <c r="BP726" s="3"/>
      <c r="BQ726" s="3"/>
      <c r="BR726" s="3"/>
    </row>
    <row r="727" spans="18:70" x14ac:dyDescent="0.25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J727" s="70"/>
      <c r="BP727" s="3"/>
      <c r="BQ727" s="3"/>
      <c r="BR727" s="3"/>
    </row>
    <row r="728" spans="18:70" x14ac:dyDescent="0.25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J728" s="70"/>
      <c r="BP728" s="3"/>
      <c r="BQ728" s="3"/>
      <c r="BR728" s="3"/>
    </row>
    <row r="729" spans="18:70" x14ac:dyDescent="0.25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J729" s="70"/>
      <c r="BP729" s="3"/>
      <c r="BQ729" s="3"/>
      <c r="BR729" s="3"/>
    </row>
    <row r="730" spans="18:70" x14ac:dyDescent="0.25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J730" s="70"/>
      <c r="BP730" s="3"/>
      <c r="BQ730" s="3"/>
      <c r="BR730" s="3"/>
    </row>
    <row r="731" spans="18:70" x14ac:dyDescent="0.25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J731" s="70"/>
      <c r="BP731" s="3"/>
      <c r="BQ731" s="3"/>
      <c r="BR731" s="3"/>
    </row>
    <row r="732" spans="18:70" x14ac:dyDescent="0.25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J732" s="70"/>
      <c r="BP732" s="3"/>
      <c r="BQ732" s="3"/>
      <c r="BR732" s="3"/>
    </row>
    <row r="733" spans="18:70" x14ac:dyDescent="0.25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J733" s="70"/>
      <c r="BP733" s="3"/>
      <c r="BQ733" s="3"/>
      <c r="BR733" s="3"/>
    </row>
    <row r="734" spans="18:70" x14ac:dyDescent="0.25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J734" s="70"/>
      <c r="BP734" s="3"/>
      <c r="BQ734" s="3"/>
      <c r="BR734" s="3"/>
    </row>
    <row r="735" spans="18:70" x14ac:dyDescent="0.25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J735" s="70"/>
      <c r="BP735" s="3"/>
      <c r="BQ735" s="3"/>
      <c r="BR735" s="3"/>
    </row>
    <row r="736" spans="18:70" x14ac:dyDescent="0.25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J736" s="70"/>
      <c r="BP736" s="3"/>
      <c r="BQ736" s="3"/>
      <c r="BR736" s="3"/>
    </row>
    <row r="737" spans="18:70" x14ac:dyDescent="0.25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J737" s="70"/>
      <c r="BP737" s="3"/>
      <c r="BQ737" s="3"/>
      <c r="BR737" s="3"/>
    </row>
    <row r="738" spans="18:70" x14ac:dyDescent="0.25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J738" s="70"/>
      <c r="BP738" s="3"/>
      <c r="BQ738" s="3"/>
      <c r="BR738" s="3"/>
    </row>
    <row r="739" spans="18:70" x14ac:dyDescent="0.25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J739" s="70"/>
      <c r="BP739" s="3"/>
      <c r="BQ739" s="3"/>
      <c r="BR739" s="3"/>
    </row>
    <row r="740" spans="18:70" x14ac:dyDescent="0.25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J740" s="70"/>
      <c r="BP740" s="3"/>
      <c r="BQ740" s="3"/>
      <c r="BR740" s="3"/>
    </row>
    <row r="741" spans="18:70" x14ac:dyDescent="0.25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J741" s="70"/>
      <c r="BP741" s="3"/>
      <c r="BQ741" s="3"/>
      <c r="BR741" s="3"/>
    </row>
    <row r="742" spans="18:70" x14ac:dyDescent="0.25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J742" s="70"/>
      <c r="BP742" s="3"/>
      <c r="BQ742" s="3"/>
      <c r="BR742" s="3"/>
    </row>
    <row r="743" spans="18:70" x14ac:dyDescent="0.25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J743" s="70"/>
      <c r="BP743" s="3"/>
      <c r="BQ743" s="3"/>
      <c r="BR743" s="3"/>
    </row>
    <row r="744" spans="18:70" x14ac:dyDescent="0.25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J744" s="70"/>
      <c r="BP744" s="3"/>
      <c r="BQ744" s="3"/>
      <c r="BR744" s="3"/>
    </row>
    <row r="745" spans="18:70" x14ac:dyDescent="0.25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J745" s="70"/>
      <c r="BP745" s="3"/>
      <c r="BQ745" s="3"/>
      <c r="BR745" s="3"/>
    </row>
    <row r="746" spans="18:70" x14ac:dyDescent="0.25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J746" s="70"/>
      <c r="BP746" s="3"/>
      <c r="BQ746" s="3"/>
      <c r="BR746" s="3"/>
    </row>
    <row r="747" spans="18:70" x14ac:dyDescent="0.25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J747" s="70"/>
      <c r="BP747" s="3"/>
      <c r="BQ747" s="3"/>
      <c r="BR747" s="3"/>
    </row>
    <row r="748" spans="18:70" x14ac:dyDescent="0.25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J748" s="70"/>
      <c r="BP748" s="3"/>
      <c r="BQ748" s="3"/>
      <c r="BR748" s="3"/>
    </row>
    <row r="749" spans="18:70" x14ac:dyDescent="0.25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J749" s="70"/>
      <c r="BP749" s="3"/>
      <c r="BQ749" s="3"/>
      <c r="BR749" s="3"/>
    </row>
    <row r="750" spans="18:70" x14ac:dyDescent="0.25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J750" s="70"/>
      <c r="BP750" s="3"/>
      <c r="BQ750" s="3"/>
      <c r="BR750" s="3"/>
    </row>
    <row r="751" spans="18:70" x14ac:dyDescent="0.25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J751" s="70"/>
      <c r="BP751" s="3"/>
      <c r="BQ751" s="3"/>
      <c r="BR751" s="3"/>
    </row>
    <row r="752" spans="18:70" x14ac:dyDescent="0.25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J752" s="70"/>
      <c r="BP752" s="3"/>
      <c r="BQ752" s="3"/>
      <c r="BR752" s="3"/>
    </row>
    <row r="753" spans="18:70" x14ac:dyDescent="0.25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J753" s="70"/>
      <c r="BP753" s="3"/>
      <c r="BQ753" s="3"/>
      <c r="BR753" s="3"/>
    </row>
    <row r="754" spans="18:70" x14ac:dyDescent="0.25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J754" s="70"/>
      <c r="BP754" s="3"/>
      <c r="BQ754" s="3"/>
      <c r="BR754" s="3"/>
    </row>
    <row r="755" spans="18:70" x14ac:dyDescent="0.25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J755" s="70"/>
      <c r="BP755" s="3"/>
      <c r="BQ755" s="3"/>
      <c r="BR755" s="3"/>
    </row>
    <row r="756" spans="18:70" x14ac:dyDescent="0.25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J756" s="70"/>
      <c r="BP756" s="3"/>
      <c r="BQ756" s="3"/>
      <c r="BR756" s="3"/>
    </row>
    <row r="757" spans="18:70" x14ac:dyDescent="0.25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J757" s="70"/>
      <c r="BP757" s="3"/>
      <c r="BQ757" s="3"/>
      <c r="BR757" s="3"/>
    </row>
    <row r="758" spans="18:70" x14ac:dyDescent="0.25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J758" s="70"/>
      <c r="BP758" s="3"/>
      <c r="BQ758" s="3"/>
      <c r="BR758" s="3"/>
    </row>
    <row r="759" spans="18:70" x14ac:dyDescent="0.25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J759" s="70"/>
      <c r="BP759" s="3"/>
      <c r="BQ759" s="3"/>
      <c r="BR759" s="3"/>
    </row>
    <row r="760" spans="18:70" x14ac:dyDescent="0.25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J760" s="70"/>
      <c r="BP760" s="3"/>
      <c r="BQ760" s="3"/>
      <c r="BR760" s="3"/>
    </row>
    <row r="761" spans="18:70" x14ac:dyDescent="0.25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J761" s="70"/>
      <c r="BP761" s="3"/>
      <c r="BQ761" s="3"/>
      <c r="BR761" s="3"/>
    </row>
    <row r="762" spans="18:70" x14ac:dyDescent="0.25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J762" s="70"/>
      <c r="BP762" s="3"/>
      <c r="BQ762" s="3"/>
      <c r="BR762" s="3"/>
    </row>
    <row r="763" spans="18:70" x14ac:dyDescent="0.25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J763" s="70"/>
      <c r="BP763" s="3"/>
      <c r="BQ763" s="3"/>
      <c r="BR763" s="3"/>
    </row>
    <row r="764" spans="18:70" x14ac:dyDescent="0.25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J764" s="70"/>
      <c r="BP764" s="3"/>
      <c r="BQ764" s="3"/>
      <c r="BR764" s="3"/>
    </row>
    <row r="765" spans="18:70" x14ac:dyDescent="0.25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J765" s="70"/>
      <c r="BP765" s="3"/>
      <c r="BQ765" s="3"/>
      <c r="BR765" s="3"/>
    </row>
    <row r="766" spans="18:70" x14ac:dyDescent="0.25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J766" s="70"/>
      <c r="BP766" s="3"/>
      <c r="BQ766" s="3"/>
      <c r="BR766" s="3"/>
    </row>
    <row r="767" spans="18:70" x14ac:dyDescent="0.25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J767" s="70"/>
      <c r="BP767" s="3"/>
      <c r="BQ767" s="3"/>
      <c r="BR767" s="3"/>
    </row>
    <row r="768" spans="18:70" x14ac:dyDescent="0.25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J768" s="70"/>
      <c r="BP768" s="3"/>
      <c r="BQ768" s="3"/>
      <c r="BR768" s="3"/>
    </row>
    <row r="769" spans="18:70" x14ac:dyDescent="0.25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J769" s="70"/>
      <c r="BP769" s="3"/>
      <c r="BQ769" s="3"/>
      <c r="BR769" s="3"/>
    </row>
    <row r="770" spans="18:70" x14ac:dyDescent="0.25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J770" s="70"/>
      <c r="BP770" s="3"/>
      <c r="BQ770" s="3"/>
      <c r="BR770" s="3"/>
    </row>
    <row r="771" spans="18:70" x14ac:dyDescent="0.25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J771" s="70"/>
      <c r="BP771" s="3"/>
      <c r="BQ771" s="3"/>
      <c r="BR771" s="3"/>
    </row>
    <row r="772" spans="18:70" x14ac:dyDescent="0.25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J772" s="70"/>
      <c r="BP772" s="3"/>
      <c r="BQ772" s="3"/>
      <c r="BR772" s="3"/>
    </row>
    <row r="773" spans="18:70" x14ac:dyDescent="0.25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J773" s="70"/>
      <c r="BP773" s="3"/>
      <c r="BQ773" s="3"/>
      <c r="BR773" s="3"/>
    </row>
    <row r="774" spans="18:70" x14ac:dyDescent="0.25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J774" s="70"/>
      <c r="BP774" s="3"/>
      <c r="BQ774" s="3"/>
      <c r="BR774" s="3"/>
    </row>
    <row r="775" spans="18:70" x14ac:dyDescent="0.25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J775" s="70"/>
      <c r="BP775" s="3"/>
      <c r="BQ775" s="3"/>
      <c r="BR775" s="3"/>
    </row>
    <row r="776" spans="18:70" x14ac:dyDescent="0.25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J776" s="70"/>
      <c r="BP776" s="3"/>
      <c r="BQ776" s="3"/>
      <c r="BR776" s="3"/>
    </row>
    <row r="777" spans="18:70" x14ac:dyDescent="0.25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J777" s="70"/>
      <c r="BP777" s="3"/>
      <c r="BQ777" s="3"/>
      <c r="BR777" s="3"/>
    </row>
    <row r="778" spans="18:70" x14ac:dyDescent="0.25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J778" s="70"/>
      <c r="BP778" s="3"/>
      <c r="BQ778" s="3"/>
      <c r="BR778" s="3"/>
    </row>
    <row r="779" spans="18:70" x14ac:dyDescent="0.25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J779" s="70"/>
      <c r="BP779" s="3"/>
      <c r="BQ779" s="3"/>
      <c r="BR779" s="3"/>
    </row>
    <row r="780" spans="18:70" x14ac:dyDescent="0.25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J780" s="70"/>
      <c r="BP780" s="3"/>
      <c r="BQ780" s="3"/>
      <c r="BR780" s="3"/>
    </row>
    <row r="781" spans="18:70" x14ac:dyDescent="0.25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J781" s="70"/>
      <c r="BP781" s="3"/>
      <c r="BQ781" s="3"/>
      <c r="BR781" s="3"/>
    </row>
    <row r="782" spans="18:70" x14ac:dyDescent="0.25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J782" s="70"/>
      <c r="BP782" s="3"/>
      <c r="BQ782" s="3"/>
      <c r="BR782" s="3"/>
    </row>
    <row r="783" spans="18:70" x14ac:dyDescent="0.25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J783" s="70"/>
      <c r="BP783" s="3"/>
      <c r="BQ783" s="3"/>
      <c r="BR783" s="3"/>
    </row>
    <row r="784" spans="18:70" x14ac:dyDescent="0.25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J784" s="70"/>
      <c r="BP784" s="3"/>
      <c r="BQ784" s="3"/>
      <c r="BR784" s="3"/>
    </row>
    <row r="785" spans="18:70" x14ac:dyDescent="0.25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J785" s="70"/>
      <c r="BP785" s="3"/>
      <c r="BQ785" s="3"/>
      <c r="BR785" s="3"/>
    </row>
    <row r="786" spans="18:70" x14ac:dyDescent="0.25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J786" s="70"/>
      <c r="BP786" s="3"/>
      <c r="BQ786" s="3"/>
      <c r="BR786" s="3"/>
    </row>
    <row r="787" spans="18:70" x14ac:dyDescent="0.25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J787" s="70"/>
      <c r="BP787" s="3"/>
      <c r="BQ787" s="3"/>
      <c r="BR787" s="3"/>
    </row>
    <row r="788" spans="18:70" x14ac:dyDescent="0.25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J788" s="70"/>
      <c r="BP788" s="3"/>
      <c r="BQ788" s="3"/>
      <c r="BR788" s="3"/>
    </row>
    <row r="789" spans="18:70" x14ac:dyDescent="0.25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J789" s="70"/>
      <c r="BP789" s="3"/>
      <c r="BQ789" s="3"/>
      <c r="BR789" s="3"/>
    </row>
    <row r="790" spans="18:70" x14ac:dyDescent="0.25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J790" s="70"/>
      <c r="BP790" s="3"/>
      <c r="BQ790" s="3"/>
      <c r="BR790" s="3"/>
    </row>
    <row r="791" spans="18:70" x14ac:dyDescent="0.25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J791" s="70"/>
      <c r="BP791" s="3"/>
      <c r="BQ791" s="3"/>
      <c r="BR791" s="3"/>
    </row>
    <row r="792" spans="18:70" x14ac:dyDescent="0.25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J792" s="70"/>
      <c r="BP792" s="3"/>
      <c r="BQ792" s="3"/>
      <c r="BR792" s="3"/>
    </row>
    <row r="793" spans="18:70" x14ac:dyDescent="0.25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J793" s="70"/>
      <c r="BP793" s="3"/>
      <c r="BQ793" s="3"/>
      <c r="BR793" s="3"/>
    </row>
    <row r="794" spans="18:70" x14ac:dyDescent="0.25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J794" s="70"/>
      <c r="BP794" s="3"/>
      <c r="BQ794" s="3"/>
      <c r="BR794" s="3"/>
    </row>
    <row r="795" spans="18:70" x14ac:dyDescent="0.25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J795" s="70"/>
      <c r="BP795" s="3"/>
      <c r="BQ795" s="3"/>
      <c r="BR795" s="3"/>
    </row>
    <row r="796" spans="18:70" x14ac:dyDescent="0.25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J796" s="70"/>
      <c r="BP796" s="3"/>
      <c r="BQ796" s="3"/>
      <c r="BR796" s="3"/>
    </row>
    <row r="797" spans="18:70" x14ac:dyDescent="0.25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J797" s="70"/>
      <c r="BP797" s="3"/>
      <c r="BQ797" s="3"/>
      <c r="BR797" s="3"/>
    </row>
    <row r="798" spans="18:70" x14ac:dyDescent="0.25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J798" s="70"/>
      <c r="BP798" s="3"/>
      <c r="BQ798" s="3"/>
      <c r="BR798" s="3"/>
    </row>
    <row r="799" spans="18:70" x14ac:dyDescent="0.25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J799" s="70"/>
      <c r="BP799" s="3"/>
      <c r="BQ799" s="3"/>
      <c r="BR799" s="3"/>
    </row>
    <row r="800" spans="18:70" x14ac:dyDescent="0.25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J800" s="70"/>
      <c r="BP800" s="3"/>
      <c r="BQ800" s="3"/>
      <c r="BR800" s="3"/>
    </row>
    <row r="801" spans="18:70" x14ac:dyDescent="0.25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J801" s="70"/>
      <c r="BP801" s="3"/>
      <c r="BQ801" s="3"/>
      <c r="BR801" s="3"/>
    </row>
    <row r="802" spans="18:70" x14ac:dyDescent="0.25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J802" s="70"/>
      <c r="BP802" s="3"/>
      <c r="BQ802" s="3"/>
      <c r="BR802" s="3"/>
    </row>
    <row r="803" spans="18:70" x14ac:dyDescent="0.25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J803" s="70"/>
      <c r="BP803" s="3"/>
      <c r="BQ803" s="3"/>
      <c r="BR803" s="3"/>
    </row>
    <row r="804" spans="18:70" x14ac:dyDescent="0.25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J804" s="70"/>
      <c r="BP804" s="3"/>
      <c r="BQ804" s="3"/>
      <c r="BR804" s="3"/>
    </row>
    <row r="805" spans="18:70" x14ac:dyDescent="0.25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J805" s="70"/>
      <c r="BP805" s="3"/>
      <c r="BQ805" s="3"/>
      <c r="BR805" s="3"/>
    </row>
    <row r="806" spans="18:70" x14ac:dyDescent="0.25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J806" s="70"/>
      <c r="BP806" s="3"/>
      <c r="BQ806" s="3"/>
      <c r="BR806" s="3"/>
    </row>
    <row r="807" spans="18:70" x14ac:dyDescent="0.25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J807" s="70"/>
      <c r="BP807" s="3"/>
      <c r="BQ807" s="3"/>
      <c r="BR807" s="3"/>
    </row>
    <row r="808" spans="18:70" x14ac:dyDescent="0.25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J808" s="70"/>
      <c r="BP808" s="3"/>
      <c r="BQ808" s="3"/>
      <c r="BR808" s="3"/>
    </row>
    <row r="809" spans="18:70" x14ac:dyDescent="0.25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J809" s="70"/>
      <c r="BP809" s="3"/>
      <c r="BQ809" s="3"/>
      <c r="BR809" s="3"/>
    </row>
    <row r="810" spans="18:70" x14ac:dyDescent="0.25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J810" s="70"/>
      <c r="BP810" s="3"/>
      <c r="BQ810" s="3"/>
      <c r="BR810" s="3"/>
    </row>
    <row r="811" spans="18:70" x14ac:dyDescent="0.25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J811" s="70"/>
      <c r="BP811" s="3"/>
      <c r="BQ811" s="3"/>
      <c r="BR811" s="3"/>
    </row>
    <row r="812" spans="18:70" x14ac:dyDescent="0.25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J812" s="70"/>
      <c r="BP812" s="3"/>
      <c r="BQ812" s="3"/>
      <c r="BR812" s="3"/>
    </row>
    <row r="813" spans="18:70" x14ac:dyDescent="0.25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J813" s="70"/>
      <c r="BP813" s="3"/>
      <c r="BQ813" s="3"/>
      <c r="BR813" s="3"/>
    </row>
    <row r="814" spans="18:70" x14ac:dyDescent="0.25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J814" s="70"/>
      <c r="BP814" s="3"/>
      <c r="BQ814" s="3"/>
      <c r="BR814" s="3"/>
    </row>
    <row r="815" spans="18:70" x14ac:dyDescent="0.25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J815" s="70"/>
      <c r="BP815" s="3"/>
      <c r="BQ815" s="3"/>
      <c r="BR815" s="3"/>
    </row>
    <row r="816" spans="18:70" x14ac:dyDescent="0.25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J816" s="70"/>
      <c r="BP816" s="3"/>
      <c r="BQ816" s="3"/>
      <c r="BR816" s="3"/>
    </row>
    <row r="817" spans="18:70" x14ac:dyDescent="0.25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J817" s="70"/>
      <c r="BP817" s="3"/>
      <c r="BQ817" s="3"/>
      <c r="BR817" s="3"/>
    </row>
    <row r="818" spans="18:70" x14ac:dyDescent="0.25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J818" s="70"/>
      <c r="BP818" s="3"/>
      <c r="BQ818" s="3"/>
      <c r="BR818" s="3"/>
    </row>
    <row r="819" spans="18:70" x14ac:dyDescent="0.25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J819" s="70"/>
      <c r="BP819" s="3"/>
      <c r="BQ819" s="3"/>
      <c r="BR819" s="3"/>
    </row>
    <row r="820" spans="18:70" x14ac:dyDescent="0.25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J820" s="70"/>
      <c r="BP820" s="3"/>
      <c r="BQ820" s="3"/>
      <c r="BR820" s="3"/>
    </row>
    <row r="821" spans="18:70" x14ac:dyDescent="0.25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J821" s="70"/>
      <c r="BP821" s="3"/>
      <c r="BQ821" s="3"/>
      <c r="BR821" s="3"/>
    </row>
    <row r="822" spans="18:70" x14ac:dyDescent="0.25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J822" s="70"/>
      <c r="BP822" s="3"/>
      <c r="BQ822" s="3"/>
      <c r="BR822" s="3"/>
    </row>
    <row r="823" spans="18:70" x14ac:dyDescent="0.25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J823" s="70"/>
      <c r="BP823" s="3"/>
      <c r="BQ823" s="3"/>
      <c r="BR823" s="3"/>
    </row>
    <row r="824" spans="18:70" x14ac:dyDescent="0.25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J824" s="70"/>
      <c r="BP824" s="3"/>
      <c r="BQ824" s="3"/>
      <c r="BR824" s="3"/>
    </row>
    <row r="825" spans="18:70" x14ac:dyDescent="0.25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J825" s="70"/>
      <c r="BP825" s="3"/>
      <c r="BQ825" s="3"/>
      <c r="BR825" s="3"/>
    </row>
    <row r="826" spans="18:70" x14ac:dyDescent="0.25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J826" s="70"/>
      <c r="BP826" s="3"/>
      <c r="BQ826" s="3"/>
      <c r="BR826" s="3"/>
    </row>
    <row r="827" spans="18:70" x14ac:dyDescent="0.25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J827" s="70"/>
      <c r="BP827" s="3"/>
      <c r="BQ827" s="3"/>
      <c r="BR827" s="3"/>
    </row>
    <row r="828" spans="18:70" x14ac:dyDescent="0.25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J828" s="70"/>
      <c r="BP828" s="3"/>
      <c r="BQ828" s="3"/>
      <c r="BR828" s="3"/>
    </row>
    <row r="829" spans="18:70" x14ac:dyDescent="0.25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J829" s="70"/>
      <c r="BP829" s="3"/>
      <c r="BQ829" s="3"/>
      <c r="BR829" s="3"/>
    </row>
    <row r="830" spans="18:70" x14ac:dyDescent="0.25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J830" s="70"/>
      <c r="BP830" s="3"/>
      <c r="BQ830" s="3"/>
      <c r="BR830" s="3"/>
    </row>
    <row r="831" spans="18:70" x14ac:dyDescent="0.25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J831" s="70"/>
      <c r="BP831" s="3"/>
      <c r="BQ831" s="3"/>
      <c r="BR831" s="3"/>
    </row>
    <row r="832" spans="18:70" x14ac:dyDescent="0.25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J832" s="70"/>
      <c r="BP832" s="3"/>
      <c r="BQ832" s="3"/>
      <c r="BR832" s="3"/>
    </row>
    <row r="833" spans="18:70" x14ac:dyDescent="0.25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J833" s="70"/>
      <c r="BP833" s="3"/>
      <c r="BQ833" s="3"/>
      <c r="BR833" s="3"/>
    </row>
    <row r="834" spans="18:70" x14ac:dyDescent="0.25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J834" s="70"/>
      <c r="BP834" s="3"/>
      <c r="BQ834" s="3"/>
      <c r="BR834" s="3"/>
    </row>
    <row r="835" spans="18:70" x14ac:dyDescent="0.25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J835" s="70"/>
      <c r="BP835" s="3"/>
      <c r="BQ835" s="3"/>
      <c r="BR835" s="3"/>
    </row>
    <row r="836" spans="18:70" x14ac:dyDescent="0.25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J836" s="70"/>
      <c r="BP836" s="3"/>
      <c r="BQ836" s="3"/>
      <c r="BR836" s="3"/>
    </row>
    <row r="837" spans="18:70" x14ac:dyDescent="0.25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J837" s="70"/>
      <c r="BP837" s="3"/>
      <c r="BQ837" s="3"/>
      <c r="BR837" s="3"/>
    </row>
    <row r="838" spans="18:70" x14ac:dyDescent="0.25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J838" s="70"/>
      <c r="BP838" s="3"/>
      <c r="BQ838" s="3"/>
      <c r="BR838" s="3"/>
    </row>
    <row r="839" spans="18:70" x14ac:dyDescent="0.25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J839" s="70"/>
      <c r="BP839" s="3"/>
      <c r="BQ839" s="3"/>
      <c r="BR839" s="3"/>
    </row>
    <row r="840" spans="18:70" x14ac:dyDescent="0.25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J840" s="70"/>
      <c r="BP840" s="3"/>
      <c r="BQ840" s="3"/>
      <c r="BR840" s="3"/>
    </row>
    <row r="841" spans="18:70" x14ac:dyDescent="0.25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J841" s="70"/>
      <c r="BP841" s="3"/>
      <c r="BQ841" s="3"/>
      <c r="BR841" s="3"/>
    </row>
    <row r="842" spans="18:70" x14ac:dyDescent="0.25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J842" s="70"/>
      <c r="BP842" s="3"/>
      <c r="BQ842" s="3"/>
      <c r="BR842" s="3"/>
    </row>
    <row r="843" spans="18:70" x14ac:dyDescent="0.25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J843" s="70"/>
      <c r="BP843" s="3"/>
      <c r="BQ843" s="3"/>
      <c r="BR843" s="3"/>
    </row>
    <row r="844" spans="18:70" x14ac:dyDescent="0.25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J844" s="70"/>
      <c r="BP844" s="3"/>
      <c r="BQ844" s="3"/>
      <c r="BR844" s="3"/>
    </row>
    <row r="845" spans="18:70" x14ac:dyDescent="0.25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J845" s="70"/>
      <c r="BP845" s="3"/>
      <c r="BQ845" s="3"/>
      <c r="BR845" s="3"/>
    </row>
    <row r="846" spans="18:70" x14ac:dyDescent="0.25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J846" s="70"/>
      <c r="BP846" s="3"/>
      <c r="BQ846" s="3"/>
      <c r="BR846" s="3"/>
    </row>
    <row r="847" spans="18:70" x14ac:dyDescent="0.25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J847" s="70"/>
      <c r="BP847" s="3"/>
      <c r="BQ847" s="3"/>
      <c r="BR847" s="3"/>
    </row>
    <row r="848" spans="18:70" x14ac:dyDescent="0.25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J848" s="70"/>
      <c r="BP848" s="3"/>
      <c r="BQ848" s="3"/>
      <c r="BR848" s="3"/>
    </row>
    <row r="849" spans="18:70" x14ac:dyDescent="0.25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J849" s="70"/>
      <c r="BP849" s="3"/>
      <c r="BQ849" s="3"/>
      <c r="BR849" s="3"/>
    </row>
    <row r="850" spans="18:70" x14ac:dyDescent="0.25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J850" s="70"/>
      <c r="BP850" s="3"/>
      <c r="BQ850" s="3"/>
      <c r="BR850" s="3"/>
    </row>
    <row r="851" spans="18:70" x14ac:dyDescent="0.25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J851" s="70"/>
      <c r="BP851" s="3"/>
      <c r="BQ851" s="3"/>
      <c r="BR851" s="3"/>
    </row>
    <row r="852" spans="18:70" x14ac:dyDescent="0.25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J852" s="70"/>
      <c r="BP852" s="3"/>
      <c r="BQ852" s="3"/>
      <c r="BR852" s="3"/>
    </row>
    <row r="853" spans="18:70" x14ac:dyDescent="0.25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J853" s="70"/>
      <c r="BP853" s="3"/>
      <c r="BQ853" s="3"/>
      <c r="BR853" s="3"/>
    </row>
    <row r="854" spans="18:70" x14ac:dyDescent="0.25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J854" s="70"/>
      <c r="BP854" s="3"/>
      <c r="BQ854" s="3"/>
      <c r="BR854" s="3"/>
    </row>
    <row r="855" spans="18:70" x14ac:dyDescent="0.25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J855" s="70"/>
      <c r="BP855" s="3"/>
      <c r="BQ855" s="3"/>
      <c r="BR855" s="3"/>
    </row>
    <row r="856" spans="18:70" x14ac:dyDescent="0.25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J856" s="70"/>
      <c r="BP856" s="3"/>
      <c r="BQ856" s="3"/>
      <c r="BR856" s="3"/>
    </row>
    <row r="857" spans="18:70" x14ac:dyDescent="0.25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J857" s="70"/>
      <c r="BP857" s="3"/>
      <c r="BQ857" s="3"/>
      <c r="BR857" s="3"/>
    </row>
    <row r="858" spans="18:70" x14ac:dyDescent="0.25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J858" s="70"/>
      <c r="BP858" s="3"/>
      <c r="BQ858" s="3"/>
      <c r="BR858" s="3"/>
    </row>
    <row r="859" spans="18:70" x14ac:dyDescent="0.25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J859" s="70"/>
      <c r="BP859" s="3"/>
      <c r="BQ859" s="3"/>
      <c r="BR859" s="3"/>
    </row>
    <row r="860" spans="18:70" x14ac:dyDescent="0.25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J860" s="70"/>
      <c r="BP860" s="3"/>
      <c r="BQ860" s="3"/>
      <c r="BR860" s="3"/>
    </row>
    <row r="861" spans="18:70" x14ac:dyDescent="0.25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J861" s="70"/>
      <c r="BP861" s="3"/>
      <c r="BQ861" s="3"/>
      <c r="BR861" s="3"/>
    </row>
    <row r="862" spans="18:70" x14ac:dyDescent="0.25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J862" s="70"/>
      <c r="BP862" s="3"/>
      <c r="BQ862" s="3"/>
      <c r="BR862" s="3"/>
    </row>
    <row r="863" spans="18:70" x14ac:dyDescent="0.25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J863" s="70"/>
      <c r="BP863" s="3"/>
      <c r="BQ863" s="3"/>
      <c r="BR863" s="3"/>
    </row>
    <row r="864" spans="18:70" x14ac:dyDescent="0.25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J864" s="70"/>
      <c r="BP864" s="3"/>
      <c r="BQ864" s="3"/>
      <c r="BR864" s="3"/>
    </row>
    <row r="865" spans="18:70" x14ac:dyDescent="0.25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J865" s="70"/>
      <c r="BP865" s="3"/>
      <c r="BQ865" s="3"/>
      <c r="BR865" s="3"/>
    </row>
    <row r="866" spans="18:70" x14ac:dyDescent="0.25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J866" s="70"/>
      <c r="BP866" s="3"/>
      <c r="BQ866" s="3"/>
      <c r="BR866" s="3"/>
    </row>
    <row r="867" spans="18:70" x14ac:dyDescent="0.25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J867" s="70"/>
      <c r="BP867" s="3"/>
      <c r="BQ867" s="3"/>
      <c r="BR867" s="3"/>
    </row>
    <row r="868" spans="18:70" x14ac:dyDescent="0.25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J868" s="70"/>
      <c r="BP868" s="3"/>
      <c r="BQ868" s="3"/>
      <c r="BR868" s="3"/>
    </row>
    <row r="869" spans="18:70" x14ac:dyDescent="0.25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J869" s="70"/>
      <c r="BP869" s="3"/>
      <c r="BQ869" s="3"/>
      <c r="BR869" s="3"/>
    </row>
    <row r="870" spans="18:70" x14ac:dyDescent="0.25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J870" s="70"/>
      <c r="BP870" s="3"/>
      <c r="BQ870" s="3"/>
      <c r="BR870" s="3"/>
    </row>
    <row r="871" spans="18:70" x14ac:dyDescent="0.25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J871" s="70"/>
      <c r="BP871" s="3"/>
      <c r="BQ871" s="3"/>
      <c r="BR871" s="3"/>
    </row>
    <row r="872" spans="18:70" x14ac:dyDescent="0.25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J872" s="70"/>
      <c r="BP872" s="3"/>
      <c r="BQ872" s="3"/>
      <c r="BR872" s="3"/>
    </row>
    <row r="873" spans="18:70" x14ac:dyDescent="0.25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J873" s="70"/>
      <c r="BP873" s="3"/>
      <c r="BQ873" s="3"/>
      <c r="BR873" s="3"/>
    </row>
    <row r="874" spans="18:70" x14ac:dyDescent="0.25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J874" s="70"/>
      <c r="BP874" s="3"/>
      <c r="BQ874" s="3"/>
      <c r="BR874" s="3"/>
    </row>
    <row r="875" spans="18:70" x14ac:dyDescent="0.25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J875" s="70"/>
      <c r="BP875" s="3"/>
      <c r="BQ875" s="3"/>
      <c r="BR875" s="3"/>
    </row>
    <row r="876" spans="18:70" x14ac:dyDescent="0.25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J876" s="70"/>
      <c r="BP876" s="3"/>
      <c r="BQ876" s="3"/>
      <c r="BR876" s="3"/>
    </row>
    <row r="877" spans="18:70" x14ac:dyDescent="0.25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J877" s="70"/>
      <c r="BP877" s="3"/>
      <c r="BQ877" s="3"/>
      <c r="BR877" s="3"/>
    </row>
    <row r="878" spans="18:70" x14ac:dyDescent="0.25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J878" s="70"/>
      <c r="BP878" s="3"/>
      <c r="BQ878" s="3"/>
      <c r="BR878" s="3"/>
    </row>
    <row r="879" spans="18:70" x14ac:dyDescent="0.25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J879" s="70"/>
      <c r="BP879" s="3"/>
      <c r="BQ879" s="3"/>
      <c r="BR879" s="3"/>
    </row>
    <row r="880" spans="18:70" x14ac:dyDescent="0.25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J880" s="70"/>
      <c r="BP880" s="3"/>
      <c r="BQ880" s="3"/>
      <c r="BR880" s="3"/>
    </row>
    <row r="881" spans="18:70" x14ac:dyDescent="0.25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J881" s="70"/>
      <c r="BP881" s="3"/>
      <c r="BQ881" s="3"/>
      <c r="BR881" s="3"/>
    </row>
    <row r="882" spans="18:70" x14ac:dyDescent="0.25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J882" s="70"/>
      <c r="BP882" s="3"/>
      <c r="BQ882" s="3"/>
      <c r="BR882" s="3"/>
    </row>
    <row r="883" spans="18:70" x14ac:dyDescent="0.25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J883" s="70"/>
      <c r="BP883" s="3"/>
      <c r="BQ883" s="3"/>
      <c r="BR883" s="3"/>
    </row>
    <row r="884" spans="18:70" x14ac:dyDescent="0.25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J884" s="70"/>
      <c r="BP884" s="3"/>
      <c r="BQ884" s="3"/>
      <c r="BR884" s="3"/>
    </row>
    <row r="885" spans="18:70" x14ac:dyDescent="0.25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J885" s="70"/>
      <c r="BP885" s="3"/>
      <c r="BQ885" s="3"/>
      <c r="BR885" s="3"/>
    </row>
    <row r="886" spans="18:70" x14ac:dyDescent="0.25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J886" s="70"/>
      <c r="BP886" s="3"/>
      <c r="BQ886" s="3"/>
      <c r="BR886" s="3"/>
    </row>
    <row r="887" spans="18:70" x14ac:dyDescent="0.25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J887" s="70"/>
      <c r="BP887" s="3"/>
      <c r="BQ887" s="3"/>
      <c r="BR887" s="3"/>
    </row>
    <row r="888" spans="18:70" x14ac:dyDescent="0.25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J888" s="70"/>
      <c r="BP888" s="3"/>
      <c r="BQ888" s="3"/>
      <c r="BR888" s="3"/>
    </row>
    <row r="889" spans="18:70" x14ac:dyDescent="0.25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J889" s="70"/>
      <c r="BP889" s="3"/>
      <c r="BQ889" s="3"/>
      <c r="BR889" s="3"/>
    </row>
    <row r="890" spans="18:70" x14ac:dyDescent="0.25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J890" s="70"/>
      <c r="BP890" s="3"/>
      <c r="BQ890" s="3"/>
      <c r="BR890" s="3"/>
    </row>
    <row r="891" spans="18:70" x14ac:dyDescent="0.25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J891" s="70"/>
      <c r="BP891" s="3"/>
      <c r="BQ891" s="3"/>
      <c r="BR891" s="3"/>
    </row>
    <row r="892" spans="18:70" x14ac:dyDescent="0.25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J892" s="70"/>
      <c r="BP892" s="3"/>
      <c r="BQ892" s="3"/>
      <c r="BR892" s="3"/>
    </row>
    <row r="893" spans="18:70" x14ac:dyDescent="0.25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J893" s="70"/>
      <c r="BP893" s="3"/>
      <c r="BQ893" s="3"/>
      <c r="BR893" s="3"/>
    </row>
    <row r="894" spans="18:70" x14ac:dyDescent="0.25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J894" s="70"/>
      <c r="BP894" s="3"/>
      <c r="BQ894" s="3"/>
      <c r="BR894" s="3"/>
    </row>
    <row r="895" spans="18:70" x14ac:dyDescent="0.25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J895" s="70"/>
      <c r="BP895" s="3"/>
      <c r="BQ895" s="3"/>
      <c r="BR895" s="3"/>
    </row>
    <row r="896" spans="18:70" x14ac:dyDescent="0.25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J896" s="70"/>
      <c r="BP896" s="3"/>
      <c r="BQ896" s="3"/>
      <c r="BR896" s="3"/>
    </row>
    <row r="897" spans="18:70" x14ac:dyDescent="0.25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J897" s="70"/>
      <c r="BP897" s="3"/>
      <c r="BQ897" s="3"/>
      <c r="BR897" s="3"/>
    </row>
    <row r="898" spans="18:70" x14ac:dyDescent="0.25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J898" s="70"/>
      <c r="BP898" s="3"/>
      <c r="BQ898" s="3"/>
      <c r="BR898" s="3"/>
    </row>
    <row r="899" spans="18:70" x14ac:dyDescent="0.25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J899" s="70"/>
      <c r="BP899" s="3"/>
      <c r="BQ899" s="3"/>
      <c r="BR899" s="3"/>
    </row>
    <row r="900" spans="18:70" x14ac:dyDescent="0.25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J900" s="70"/>
      <c r="BP900" s="3"/>
      <c r="BQ900" s="3"/>
      <c r="BR900" s="3"/>
    </row>
    <row r="901" spans="18:70" x14ac:dyDescent="0.25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J901" s="70"/>
      <c r="BP901" s="3"/>
      <c r="BQ901" s="3"/>
      <c r="BR901" s="3"/>
    </row>
    <row r="902" spans="18:70" x14ac:dyDescent="0.25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J902" s="70"/>
      <c r="BP902" s="3"/>
      <c r="BQ902" s="3"/>
      <c r="BR902" s="3"/>
    </row>
    <row r="903" spans="18:70" x14ac:dyDescent="0.25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J903" s="70"/>
      <c r="BP903" s="3"/>
      <c r="BQ903" s="3"/>
      <c r="BR903" s="3"/>
    </row>
    <row r="904" spans="18:70" x14ac:dyDescent="0.25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J904" s="70"/>
      <c r="BP904" s="3"/>
      <c r="BQ904" s="3"/>
      <c r="BR904" s="3"/>
    </row>
    <row r="905" spans="18:70" x14ac:dyDescent="0.25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J905" s="70"/>
      <c r="BP905" s="3"/>
      <c r="BQ905" s="3"/>
      <c r="BR905" s="3"/>
    </row>
    <row r="906" spans="18:70" x14ac:dyDescent="0.25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J906" s="70"/>
      <c r="BP906" s="3"/>
      <c r="BQ906" s="3"/>
      <c r="BR906" s="3"/>
    </row>
    <row r="907" spans="18:70" x14ac:dyDescent="0.25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J907" s="70"/>
      <c r="BP907" s="3"/>
      <c r="BQ907" s="3"/>
      <c r="BR907" s="3"/>
    </row>
    <row r="908" spans="18:70" x14ac:dyDescent="0.25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J908" s="70"/>
      <c r="BP908" s="3"/>
      <c r="BQ908" s="3"/>
      <c r="BR908" s="3"/>
    </row>
    <row r="909" spans="18:70" x14ac:dyDescent="0.25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J909" s="70"/>
      <c r="BP909" s="3"/>
      <c r="BQ909" s="3"/>
      <c r="BR909" s="3"/>
    </row>
    <row r="910" spans="18:70" x14ac:dyDescent="0.25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J910" s="70"/>
      <c r="BP910" s="3"/>
      <c r="BQ910" s="3"/>
      <c r="BR910" s="3"/>
    </row>
    <row r="911" spans="18:70" x14ac:dyDescent="0.25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J911" s="70"/>
      <c r="BP911" s="3"/>
      <c r="BQ911" s="3"/>
      <c r="BR911" s="3"/>
    </row>
    <row r="912" spans="18:70" x14ac:dyDescent="0.25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J912" s="70"/>
      <c r="BP912" s="3"/>
      <c r="BQ912" s="3"/>
      <c r="BR912" s="3"/>
    </row>
    <row r="913" spans="18:70" x14ac:dyDescent="0.25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J913" s="70"/>
      <c r="BP913" s="3"/>
      <c r="BQ913" s="3"/>
      <c r="BR913" s="3"/>
    </row>
    <row r="914" spans="18:70" x14ac:dyDescent="0.25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J914" s="70"/>
      <c r="BP914" s="3"/>
      <c r="BQ914" s="3"/>
      <c r="BR914" s="3"/>
    </row>
    <row r="915" spans="18:70" x14ac:dyDescent="0.25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J915" s="70"/>
      <c r="BP915" s="3"/>
      <c r="BQ915" s="3"/>
      <c r="BR915" s="3"/>
    </row>
    <row r="916" spans="18:70" x14ac:dyDescent="0.25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J916" s="70"/>
      <c r="BP916" s="3"/>
      <c r="BQ916" s="3"/>
      <c r="BR916" s="3"/>
    </row>
    <row r="917" spans="18:70" x14ac:dyDescent="0.25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J917" s="70"/>
      <c r="BP917" s="3"/>
      <c r="BQ917" s="3"/>
      <c r="BR917" s="3"/>
    </row>
    <row r="918" spans="18:70" x14ac:dyDescent="0.25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J918" s="70"/>
      <c r="BP918" s="3"/>
      <c r="BQ918" s="3"/>
      <c r="BR918" s="3"/>
    </row>
    <row r="919" spans="18:70" x14ac:dyDescent="0.25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J919" s="70"/>
      <c r="BP919" s="3"/>
      <c r="BQ919" s="3"/>
      <c r="BR919" s="3"/>
    </row>
    <row r="920" spans="18:70" x14ac:dyDescent="0.25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J920" s="70"/>
      <c r="BP920" s="3"/>
      <c r="BQ920" s="3"/>
      <c r="BR920" s="3"/>
    </row>
    <row r="921" spans="18:70" x14ac:dyDescent="0.25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J921" s="70"/>
      <c r="BP921" s="3"/>
      <c r="BQ921" s="3"/>
      <c r="BR921" s="3"/>
    </row>
    <row r="922" spans="18:70" x14ac:dyDescent="0.25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J922" s="70"/>
      <c r="BP922" s="3"/>
      <c r="BQ922" s="3"/>
      <c r="BR922" s="3"/>
    </row>
    <row r="923" spans="18:70" x14ac:dyDescent="0.25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J923" s="70"/>
      <c r="BP923" s="3"/>
      <c r="BQ923" s="3"/>
      <c r="BR923" s="3"/>
    </row>
    <row r="924" spans="18:70" x14ac:dyDescent="0.25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J924" s="70"/>
      <c r="BP924" s="3"/>
      <c r="BQ924" s="3"/>
      <c r="BR924" s="3"/>
    </row>
    <row r="925" spans="18:70" x14ac:dyDescent="0.25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J925" s="70"/>
      <c r="BP925" s="3"/>
      <c r="BQ925" s="3"/>
      <c r="BR925" s="3"/>
    </row>
    <row r="926" spans="18:70" x14ac:dyDescent="0.25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J926" s="70"/>
      <c r="BP926" s="3"/>
      <c r="BQ926" s="3"/>
      <c r="BR926" s="3"/>
    </row>
    <row r="927" spans="18:70" x14ac:dyDescent="0.25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J927" s="70"/>
      <c r="BP927" s="3"/>
      <c r="BQ927" s="3"/>
      <c r="BR927" s="3"/>
    </row>
    <row r="928" spans="18:70" x14ac:dyDescent="0.25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J928" s="70"/>
      <c r="BP928" s="3"/>
      <c r="BQ928" s="3"/>
      <c r="BR928" s="3"/>
    </row>
    <row r="929" spans="18:70" x14ac:dyDescent="0.25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J929" s="70"/>
      <c r="BP929" s="3"/>
      <c r="BQ929" s="3"/>
      <c r="BR929" s="3"/>
    </row>
    <row r="930" spans="18:70" x14ac:dyDescent="0.25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J930" s="70"/>
      <c r="BP930" s="3"/>
      <c r="BQ930" s="3"/>
      <c r="BR930" s="3"/>
    </row>
    <row r="931" spans="18:70" x14ac:dyDescent="0.25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J931" s="70"/>
      <c r="BP931" s="3"/>
      <c r="BQ931" s="3"/>
      <c r="BR931" s="3"/>
    </row>
    <row r="932" spans="18:70" x14ac:dyDescent="0.25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J932" s="70"/>
      <c r="BP932" s="3"/>
      <c r="BQ932" s="3"/>
      <c r="BR932" s="3"/>
    </row>
    <row r="933" spans="18:70" x14ac:dyDescent="0.25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J933" s="70"/>
      <c r="BP933" s="3"/>
      <c r="BQ933" s="3"/>
      <c r="BR933" s="3"/>
    </row>
    <row r="934" spans="18:70" x14ac:dyDescent="0.25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J934" s="70"/>
      <c r="BP934" s="3"/>
      <c r="BQ934" s="3"/>
      <c r="BR934" s="3"/>
    </row>
    <row r="935" spans="18:70" x14ac:dyDescent="0.25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J935" s="70"/>
      <c r="BP935" s="3"/>
      <c r="BQ935" s="3"/>
      <c r="BR935" s="3"/>
    </row>
    <row r="936" spans="18:70" x14ac:dyDescent="0.25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J936" s="70"/>
      <c r="BP936" s="3"/>
      <c r="BQ936" s="3"/>
      <c r="BR936" s="3"/>
    </row>
    <row r="937" spans="18:70" x14ac:dyDescent="0.25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J937" s="70"/>
      <c r="BP937" s="3"/>
      <c r="BQ937" s="3"/>
      <c r="BR937" s="3"/>
    </row>
    <row r="938" spans="18:70" x14ac:dyDescent="0.25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J938" s="70"/>
      <c r="BP938" s="3"/>
      <c r="BQ938" s="3"/>
      <c r="BR938" s="3"/>
    </row>
    <row r="939" spans="18:70" x14ac:dyDescent="0.25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J939" s="70"/>
      <c r="BP939" s="3"/>
      <c r="BQ939" s="3"/>
      <c r="BR939" s="3"/>
    </row>
    <row r="940" spans="18:70" x14ac:dyDescent="0.25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J940" s="70"/>
      <c r="BP940" s="3"/>
      <c r="BQ940" s="3"/>
      <c r="BR940" s="3"/>
    </row>
    <row r="941" spans="18:70" x14ac:dyDescent="0.25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J941" s="70"/>
      <c r="BP941" s="3"/>
      <c r="BQ941" s="3"/>
      <c r="BR941" s="3"/>
    </row>
    <row r="942" spans="18:70" x14ac:dyDescent="0.25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J942" s="70"/>
      <c r="BP942" s="3"/>
      <c r="BQ942" s="3"/>
      <c r="BR942" s="3"/>
    </row>
    <row r="943" spans="18:70" x14ac:dyDescent="0.25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J943" s="70"/>
      <c r="BP943" s="3"/>
      <c r="BQ943" s="3"/>
      <c r="BR943" s="3"/>
    </row>
    <row r="944" spans="18:70" x14ac:dyDescent="0.25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J944" s="70"/>
      <c r="BP944" s="3"/>
      <c r="BQ944" s="3"/>
      <c r="BR944" s="3"/>
    </row>
    <row r="945" spans="18:70" x14ac:dyDescent="0.25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J945" s="70"/>
      <c r="BP945" s="3"/>
      <c r="BQ945" s="3"/>
      <c r="BR945" s="3"/>
    </row>
    <row r="946" spans="18:70" x14ac:dyDescent="0.25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J946" s="70"/>
      <c r="BP946" s="3"/>
      <c r="BQ946" s="3"/>
      <c r="BR946" s="3"/>
    </row>
    <row r="947" spans="18:70" x14ac:dyDescent="0.25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J947" s="70"/>
      <c r="BP947" s="3"/>
      <c r="BQ947" s="3"/>
      <c r="BR947" s="3"/>
    </row>
    <row r="948" spans="18:70" x14ac:dyDescent="0.25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J948" s="70"/>
      <c r="BP948" s="3"/>
      <c r="BQ948" s="3"/>
      <c r="BR948" s="3"/>
    </row>
    <row r="949" spans="18:70" x14ac:dyDescent="0.25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J949" s="70"/>
      <c r="BP949" s="3"/>
      <c r="BQ949" s="3"/>
      <c r="BR949" s="3"/>
    </row>
    <row r="950" spans="18:70" x14ac:dyDescent="0.25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J950" s="70"/>
      <c r="BP950" s="3"/>
      <c r="BQ950" s="3"/>
      <c r="BR950" s="3"/>
    </row>
    <row r="951" spans="18:70" x14ac:dyDescent="0.25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J951" s="70"/>
      <c r="BP951" s="3"/>
      <c r="BQ951" s="3"/>
      <c r="BR951" s="3"/>
    </row>
    <row r="952" spans="18:70" x14ac:dyDescent="0.25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J952" s="70"/>
      <c r="BP952" s="3"/>
      <c r="BQ952" s="3"/>
      <c r="BR952" s="3"/>
    </row>
    <row r="953" spans="18:70" x14ac:dyDescent="0.25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J953" s="70"/>
      <c r="BP953" s="3"/>
      <c r="BQ953" s="3"/>
      <c r="BR953" s="3"/>
    </row>
    <row r="954" spans="18:70" x14ac:dyDescent="0.25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J954" s="70"/>
      <c r="BP954" s="3"/>
      <c r="BQ954" s="3"/>
      <c r="BR954" s="3"/>
    </row>
    <row r="955" spans="18:70" x14ac:dyDescent="0.25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J955" s="70"/>
      <c r="BP955" s="3"/>
      <c r="BQ955" s="3"/>
      <c r="BR955" s="3"/>
    </row>
    <row r="956" spans="18:70" x14ac:dyDescent="0.25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J956" s="70"/>
      <c r="BP956" s="3"/>
      <c r="BQ956" s="3"/>
      <c r="BR956" s="3"/>
    </row>
    <row r="957" spans="18:70" x14ac:dyDescent="0.25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J957" s="70"/>
      <c r="BP957" s="3"/>
      <c r="BQ957" s="3"/>
      <c r="BR957" s="3"/>
    </row>
    <row r="958" spans="18:70" x14ac:dyDescent="0.25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J958" s="70"/>
      <c r="BP958" s="3"/>
      <c r="BQ958" s="3"/>
      <c r="BR958" s="3"/>
    </row>
    <row r="959" spans="18:70" x14ac:dyDescent="0.25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J959" s="70"/>
      <c r="BP959" s="3"/>
      <c r="BQ959" s="3"/>
      <c r="BR959" s="3"/>
    </row>
    <row r="960" spans="18:70" x14ac:dyDescent="0.25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J960" s="70"/>
      <c r="BP960" s="3"/>
      <c r="BQ960" s="3"/>
      <c r="BR960" s="3"/>
    </row>
    <row r="961" spans="18:70" x14ac:dyDescent="0.25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J961" s="70"/>
      <c r="BP961" s="3"/>
      <c r="BQ961" s="3"/>
      <c r="BR961" s="3"/>
    </row>
    <row r="962" spans="18:70" x14ac:dyDescent="0.25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J962" s="70"/>
      <c r="BP962" s="3"/>
      <c r="BQ962" s="3"/>
      <c r="BR962" s="3"/>
    </row>
    <row r="963" spans="18:70" x14ac:dyDescent="0.25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J963" s="70"/>
      <c r="BP963" s="3"/>
      <c r="BQ963" s="3"/>
      <c r="BR963" s="3"/>
    </row>
    <row r="964" spans="18:70" x14ac:dyDescent="0.25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J964" s="70"/>
      <c r="BP964" s="3"/>
      <c r="BQ964" s="3"/>
      <c r="BR964" s="3"/>
    </row>
    <row r="965" spans="18:70" x14ac:dyDescent="0.25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J965" s="70"/>
      <c r="BP965" s="3"/>
      <c r="BQ965" s="3"/>
      <c r="BR965" s="3"/>
    </row>
    <row r="966" spans="18:70" x14ac:dyDescent="0.25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J966" s="70"/>
      <c r="BP966" s="3"/>
      <c r="BQ966" s="3"/>
      <c r="BR966" s="3"/>
    </row>
    <row r="967" spans="18:70" x14ac:dyDescent="0.25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J967" s="70"/>
      <c r="BP967" s="3"/>
      <c r="BQ967" s="3"/>
      <c r="BR967" s="3"/>
    </row>
    <row r="968" spans="18:70" x14ac:dyDescent="0.25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J968" s="70"/>
      <c r="BP968" s="3"/>
      <c r="BQ968" s="3"/>
      <c r="BR968" s="3"/>
    </row>
    <row r="969" spans="18:70" x14ac:dyDescent="0.25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J969" s="70"/>
      <c r="BP969" s="3"/>
      <c r="BQ969" s="3"/>
      <c r="BR969" s="3"/>
    </row>
    <row r="970" spans="18:70" x14ac:dyDescent="0.25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J970" s="70"/>
      <c r="BP970" s="3"/>
      <c r="BQ970" s="3"/>
      <c r="BR970" s="3"/>
    </row>
    <row r="971" spans="18:70" x14ac:dyDescent="0.25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J971" s="70"/>
      <c r="BP971" s="3"/>
      <c r="BQ971" s="3"/>
      <c r="BR971" s="3"/>
    </row>
    <row r="972" spans="18:70" x14ac:dyDescent="0.25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J972" s="70"/>
      <c r="BP972" s="3"/>
      <c r="BQ972" s="3"/>
      <c r="BR972" s="3"/>
    </row>
    <row r="973" spans="18:70" x14ac:dyDescent="0.25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J973" s="70"/>
      <c r="BP973" s="3"/>
      <c r="BQ973" s="3"/>
      <c r="BR973" s="3"/>
    </row>
    <row r="974" spans="18:70" x14ac:dyDescent="0.25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J974" s="70"/>
      <c r="BP974" s="3"/>
      <c r="BQ974" s="3"/>
      <c r="BR974" s="3"/>
    </row>
    <row r="975" spans="18:70" x14ac:dyDescent="0.25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J975" s="70"/>
      <c r="BP975" s="3"/>
      <c r="BQ975" s="3"/>
      <c r="BR975" s="3"/>
    </row>
    <row r="976" spans="18:70" x14ac:dyDescent="0.25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J976" s="70"/>
      <c r="BP976" s="3"/>
      <c r="BQ976" s="3"/>
      <c r="BR976" s="3"/>
    </row>
    <row r="977" spans="18:70" x14ac:dyDescent="0.25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J977" s="70"/>
      <c r="BP977" s="3"/>
      <c r="BQ977" s="3"/>
      <c r="BR977" s="3"/>
    </row>
    <row r="978" spans="18:70" x14ac:dyDescent="0.25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J978" s="70"/>
      <c r="BP978" s="3"/>
      <c r="BQ978" s="3"/>
      <c r="BR978" s="3"/>
    </row>
    <row r="979" spans="18:70" x14ac:dyDescent="0.25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J979" s="70"/>
      <c r="BP979" s="3"/>
      <c r="BQ979" s="3"/>
      <c r="BR979" s="3"/>
    </row>
    <row r="980" spans="18:70" x14ac:dyDescent="0.25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J980" s="70"/>
      <c r="BP980" s="3"/>
      <c r="BQ980" s="3"/>
      <c r="BR980" s="3"/>
    </row>
    <row r="981" spans="18:70" x14ac:dyDescent="0.25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J981" s="70"/>
      <c r="BP981" s="3"/>
      <c r="BQ981" s="3"/>
      <c r="BR981" s="3"/>
    </row>
    <row r="982" spans="18:70" x14ac:dyDescent="0.25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J982" s="70"/>
      <c r="BP982" s="3"/>
      <c r="BQ982" s="3"/>
      <c r="BR982" s="3"/>
    </row>
    <row r="983" spans="18:70" x14ac:dyDescent="0.25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J983" s="70"/>
      <c r="BP983" s="3"/>
      <c r="BQ983" s="3"/>
      <c r="BR983" s="3"/>
    </row>
    <row r="984" spans="18:70" x14ac:dyDescent="0.25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J984" s="70"/>
      <c r="BP984" s="3"/>
      <c r="BQ984" s="3"/>
      <c r="BR984" s="3"/>
    </row>
    <row r="985" spans="18:70" x14ac:dyDescent="0.25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J985" s="70"/>
      <c r="BP985" s="3"/>
      <c r="BQ985" s="3"/>
      <c r="BR985" s="3"/>
    </row>
    <row r="986" spans="18:70" x14ac:dyDescent="0.25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J986" s="70"/>
      <c r="BP986" s="3"/>
      <c r="BQ986" s="3"/>
      <c r="BR986" s="3"/>
    </row>
    <row r="987" spans="18:70" x14ac:dyDescent="0.25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J987" s="70"/>
      <c r="BP987" s="3"/>
      <c r="BQ987" s="3"/>
      <c r="BR987" s="3"/>
    </row>
    <row r="988" spans="18:70" x14ac:dyDescent="0.25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J988" s="70"/>
      <c r="BP988" s="3"/>
      <c r="BQ988" s="3"/>
      <c r="BR988" s="3"/>
    </row>
    <row r="989" spans="18:70" x14ac:dyDescent="0.25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J989" s="70"/>
      <c r="BP989" s="3"/>
      <c r="BQ989" s="3"/>
      <c r="BR989" s="3"/>
    </row>
    <row r="990" spans="18:70" x14ac:dyDescent="0.25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J990" s="70"/>
      <c r="BP990" s="3"/>
      <c r="BQ990" s="3"/>
      <c r="BR990" s="3"/>
    </row>
    <row r="991" spans="18:70" x14ac:dyDescent="0.25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J991" s="70"/>
      <c r="BP991" s="3"/>
      <c r="BQ991" s="3"/>
      <c r="BR991" s="3"/>
    </row>
    <row r="992" spans="18:70" x14ac:dyDescent="0.25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J992" s="70"/>
      <c r="BP992" s="3"/>
      <c r="BQ992" s="3"/>
      <c r="BR992" s="3"/>
    </row>
    <row r="993" spans="18:70" x14ac:dyDescent="0.25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J993" s="70"/>
      <c r="BP993" s="3"/>
      <c r="BQ993" s="3"/>
      <c r="BR993" s="3"/>
    </row>
    <row r="994" spans="18:70" x14ac:dyDescent="0.25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J994" s="70"/>
      <c r="BP994" s="3"/>
      <c r="BQ994" s="3"/>
      <c r="BR994" s="3"/>
    </row>
    <row r="995" spans="18:70" x14ac:dyDescent="0.25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J995" s="70"/>
      <c r="BP995" s="3"/>
      <c r="BQ995" s="3"/>
      <c r="BR995" s="3"/>
    </row>
    <row r="996" spans="18:70" x14ac:dyDescent="0.25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J996" s="70"/>
      <c r="BP996" s="3"/>
      <c r="BQ996" s="3"/>
      <c r="BR996" s="3"/>
    </row>
    <row r="997" spans="18:70" x14ac:dyDescent="0.25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J997" s="70"/>
      <c r="BP997" s="3"/>
      <c r="BQ997" s="3"/>
      <c r="BR997" s="3"/>
    </row>
    <row r="998" spans="18:70" x14ac:dyDescent="0.25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J998" s="70"/>
      <c r="BP998" s="3"/>
      <c r="BQ998" s="3"/>
      <c r="BR998" s="3"/>
    </row>
    <row r="999" spans="18:70" x14ac:dyDescent="0.25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J999" s="70"/>
      <c r="BP999" s="3"/>
      <c r="BQ999" s="3"/>
      <c r="BR999" s="3"/>
    </row>
    <row r="1000" spans="18:70" x14ac:dyDescent="0.25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J1000" s="70"/>
      <c r="BP1000" s="3"/>
      <c r="BQ1000" s="3"/>
      <c r="BR1000" s="3"/>
    </row>
    <row r="1001" spans="18:70" x14ac:dyDescent="0.25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J1001" s="70"/>
      <c r="BP1001" s="3"/>
      <c r="BQ1001" s="3"/>
      <c r="BR1001" s="3"/>
    </row>
    <row r="1002" spans="18:70" x14ac:dyDescent="0.25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J1002" s="70"/>
      <c r="BP1002" s="3"/>
      <c r="BQ1002" s="3"/>
      <c r="BR1002" s="3"/>
    </row>
    <row r="1003" spans="18:70" x14ac:dyDescent="0.25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J1003" s="70"/>
      <c r="BP1003" s="3"/>
      <c r="BQ1003" s="3"/>
      <c r="BR1003" s="3"/>
    </row>
    <row r="1004" spans="18:70" x14ac:dyDescent="0.25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J1004" s="70"/>
      <c r="BP1004" s="3"/>
      <c r="BQ1004" s="3"/>
      <c r="BR1004" s="3"/>
    </row>
    <row r="1005" spans="18:70" x14ac:dyDescent="0.25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J1005" s="70"/>
      <c r="BP1005" s="3"/>
      <c r="BQ1005" s="3"/>
      <c r="BR1005" s="3"/>
    </row>
    <row r="1006" spans="18:70" x14ac:dyDescent="0.25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J1006" s="70"/>
      <c r="BP1006" s="3"/>
      <c r="BQ1006" s="3"/>
      <c r="BR1006" s="3"/>
    </row>
    <row r="1007" spans="18:70" x14ac:dyDescent="0.25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J1007" s="70"/>
      <c r="BP1007" s="3"/>
      <c r="BQ1007" s="3"/>
      <c r="BR1007" s="3"/>
    </row>
    <row r="1008" spans="18:70" x14ac:dyDescent="0.25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J1008" s="70"/>
      <c r="BP1008" s="3"/>
      <c r="BQ1008" s="3"/>
      <c r="BR1008" s="3"/>
    </row>
    <row r="1009" spans="18:70" x14ac:dyDescent="0.25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J1009" s="70"/>
      <c r="BP1009" s="3"/>
      <c r="BQ1009" s="3"/>
      <c r="BR1009" s="3"/>
    </row>
    <row r="1010" spans="18:70" x14ac:dyDescent="0.25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J1010" s="70"/>
      <c r="BP1010" s="3"/>
      <c r="BQ1010" s="3"/>
      <c r="BR1010" s="3"/>
    </row>
    <row r="1011" spans="18:70" x14ac:dyDescent="0.25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J1011" s="70"/>
      <c r="BP1011" s="3"/>
      <c r="BQ1011" s="3"/>
      <c r="BR1011" s="3"/>
    </row>
    <row r="1012" spans="18:70" x14ac:dyDescent="0.25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J1012" s="70"/>
      <c r="BP1012" s="3"/>
      <c r="BQ1012" s="3"/>
      <c r="BR1012" s="3"/>
    </row>
    <row r="1013" spans="18:70" x14ac:dyDescent="0.25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J1013" s="70"/>
      <c r="BP1013" s="3"/>
      <c r="BQ1013" s="3"/>
      <c r="BR1013" s="3"/>
    </row>
    <row r="1014" spans="18:70" x14ac:dyDescent="0.25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J1014" s="70"/>
      <c r="BP1014" s="3"/>
      <c r="BQ1014" s="3"/>
      <c r="BR1014" s="3"/>
    </row>
    <row r="1015" spans="18:70" x14ac:dyDescent="0.25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J1015" s="70"/>
      <c r="BP1015" s="3"/>
      <c r="BQ1015" s="3"/>
      <c r="BR1015" s="3"/>
    </row>
    <row r="1016" spans="18:70" x14ac:dyDescent="0.25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J1016" s="70"/>
      <c r="BP1016" s="3"/>
      <c r="BQ1016" s="3"/>
      <c r="BR1016" s="3"/>
    </row>
    <row r="1017" spans="18:70" x14ac:dyDescent="0.25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J1017" s="70"/>
      <c r="BP1017" s="3"/>
      <c r="BQ1017" s="3"/>
      <c r="BR1017" s="3"/>
    </row>
    <row r="1018" spans="18:70" x14ac:dyDescent="0.25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J1018" s="70"/>
      <c r="BP1018" s="3"/>
      <c r="BQ1018" s="3"/>
      <c r="BR1018" s="3"/>
    </row>
    <row r="1019" spans="18:70" x14ac:dyDescent="0.25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J1019" s="70"/>
      <c r="BP1019" s="3"/>
      <c r="BQ1019" s="3"/>
      <c r="BR1019" s="3"/>
    </row>
    <row r="1020" spans="18:70" x14ac:dyDescent="0.25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J1020" s="70"/>
      <c r="BP1020" s="3"/>
      <c r="BQ1020" s="3"/>
      <c r="BR1020" s="3"/>
    </row>
    <row r="1021" spans="18:70" x14ac:dyDescent="0.25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J1021" s="70"/>
      <c r="BP1021" s="3"/>
      <c r="BQ1021" s="3"/>
      <c r="BR1021" s="3"/>
    </row>
    <row r="1022" spans="18:70" x14ac:dyDescent="0.25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J1022" s="70"/>
      <c r="BP1022" s="3"/>
      <c r="BQ1022" s="3"/>
      <c r="BR1022" s="3"/>
    </row>
    <row r="1023" spans="18:70" x14ac:dyDescent="0.25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J1023" s="70"/>
      <c r="BP1023" s="3"/>
      <c r="BQ1023" s="3"/>
      <c r="BR1023" s="3"/>
    </row>
    <row r="1024" spans="18:70" x14ac:dyDescent="0.25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J1024" s="70"/>
      <c r="BP1024" s="3"/>
      <c r="BQ1024" s="3"/>
      <c r="BR1024" s="3"/>
    </row>
    <row r="1025" spans="18:70" x14ac:dyDescent="0.25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J1025" s="70"/>
      <c r="BP1025" s="3"/>
      <c r="BQ1025" s="3"/>
      <c r="BR1025" s="3"/>
    </row>
    <row r="1026" spans="18:70" x14ac:dyDescent="0.25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J1026" s="70"/>
      <c r="BP1026" s="3"/>
      <c r="BQ1026" s="3"/>
      <c r="BR1026" s="3"/>
    </row>
    <row r="1027" spans="18:70" x14ac:dyDescent="0.25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J1027" s="70"/>
      <c r="BP1027" s="3"/>
      <c r="BQ1027" s="3"/>
      <c r="BR1027" s="3"/>
    </row>
    <row r="1028" spans="18:70" x14ac:dyDescent="0.25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J1028" s="70"/>
      <c r="BP1028" s="3"/>
      <c r="BQ1028" s="3"/>
      <c r="BR1028" s="3"/>
    </row>
    <row r="1029" spans="18:70" x14ac:dyDescent="0.25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J1029" s="70"/>
      <c r="BP1029" s="3"/>
      <c r="BQ1029" s="3"/>
      <c r="BR1029" s="3"/>
    </row>
    <row r="1030" spans="18:70" x14ac:dyDescent="0.25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J1030" s="70"/>
      <c r="BP1030" s="3"/>
      <c r="BQ1030" s="3"/>
      <c r="BR1030" s="3"/>
    </row>
    <row r="1031" spans="18:70" x14ac:dyDescent="0.25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J1031" s="70"/>
      <c r="BP1031" s="3"/>
      <c r="BQ1031" s="3"/>
      <c r="BR1031" s="3"/>
    </row>
    <row r="1032" spans="18:70" x14ac:dyDescent="0.25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J1032" s="70"/>
      <c r="BP1032" s="3"/>
      <c r="BQ1032" s="3"/>
      <c r="BR1032" s="3"/>
    </row>
    <row r="1033" spans="18:70" x14ac:dyDescent="0.25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J1033" s="70"/>
      <c r="BP1033" s="3"/>
      <c r="BQ1033" s="3"/>
      <c r="BR1033" s="3"/>
    </row>
    <row r="1034" spans="18:70" x14ac:dyDescent="0.25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J1034" s="70"/>
      <c r="BP1034" s="3"/>
      <c r="BQ1034" s="3"/>
      <c r="BR1034" s="3"/>
    </row>
    <row r="1035" spans="18:70" x14ac:dyDescent="0.25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J1035" s="70"/>
      <c r="BP1035" s="3"/>
      <c r="BQ1035" s="3"/>
      <c r="BR1035" s="3"/>
    </row>
    <row r="1036" spans="18:70" x14ac:dyDescent="0.25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J1036" s="70"/>
      <c r="BP1036" s="3"/>
      <c r="BQ1036" s="3"/>
      <c r="BR1036" s="3"/>
    </row>
    <row r="1037" spans="18:70" x14ac:dyDescent="0.25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J1037" s="70"/>
      <c r="BP1037" s="3"/>
      <c r="BQ1037" s="3"/>
      <c r="BR1037" s="3"/>
    </row>
    <row r="1038" spans="18:70" x14ac:dyDescent="0.25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J1038" s="70"/>
      <c r="BP1038" s="3"/>
      <c r="BQ1038" s="3"/>
      <c r="BR1038" s="3"/>
    </row>
    <row r="1039" spans="18:70" x14ac:dyDescent="0.25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J1039" s="70"/>
      <c r="BP1039" s="3"/>
      <c r="BQ1039" s="3"/>
      <c r="BR1039" s="3"/>
    </row>
    <row r="1040" spans="18:70" x14ac:dyDescent="0.25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J1040" s="70"/>
      <c r="BP1040" s="3"/>
      <c r="BQ1040" s="3"/>
      <c r="BR1040" s="3"/>
    </row>
    <row r="1041" spans="18:70" x14ac:dyDescent="0.25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J1041" s="70"/>
      <c r="BP1041" s="3"/>
      <c r="BQ1041" s="3"/>
      <c r="BR1041" s="3"/>
    </row>
    <row r="1042" spans="18:70" x14ac:dyDescent="0.25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J1042" s="70"/>
      <c r="BP1042" s="3"/>
      <c r="BQ1042" s="3"/>
      <c r="BR1042" s="3"/>
    </row>
    <row r="1043" spans="18:70" x14ac:dyDescent="0.25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J1043" s="70"/>
      <c r="BP1043" s="3"/>
      <c r="BQ1043" s="3"/>
      <c r="BR1043" s="3"/>
    </row>
    <row r="1044" spans="18:70" x14ac:dyDescent="0.25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J1044" s="70"/>
      <c r="BP1044" s="3"/>
      <c r="BQ1044" s="3"/>
      <c r="BR1044" s="3"/>
    </row>
    <row r="1045" spans="18:70" x14ac:dyDescent="0.25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J1045" s="70"/>
      <c r="BP1045" s="3"/>
      <c r="BQ1045" s="3"/>
      <c r="BR1045" s="3"/>
    </row>
    <row r="1046" spans="18:70" x14ac:dyDescent="0.25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J1046" s="70"/>
      <c r="BP1046" s="3"/>
      <c r="BQ1046" s="3"/>
      <c r="BR1046" s="3"/>
    </row>
    <row r="1047" spans="18:70" x14ac:dyDescent="0.25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J1047" s="70"/>
      <c r="BP1047" s="3"/>
      <c r="BQ1047" s="3"/>
      <c r="BR1047" s="3"/>
    </row>
    <row r="1048" spans="18:70" x14ac:dyDescent="0.25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J1048" s="70"/>
      <c r="BP1048" s="3"/>
      <c r="BQ1048" s="3"/>
      <c r="BR1048" s="3"/>
    </row>
    <row r="1049" spans="18:70" x14ac:dyDescent="0.25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J1049" s="70"/>
      <c r="BP1049" s="3"/>
      <c r="BQ1049" s="3"/>
      <c r="BR1049" s="3"/>
    </row>
    <row r="1050" spans="18:70" x14ac:dyDescent="0.25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J1050" s="70"/>
      <c r="BP1050" s="3"/>
      <c r="BQ1050" s="3"/>
      <c r="BR1050" s="3"/>
    </row>
    <row r="1051" spans="18:70" x14ac:dyDescent="0.25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J1051" s="70"/>
      <c r="BP1051" s="3"/>
      <c r="BQ1051" s="3"/>
      <c r="BR1051" s="3"/>
    </row>
    <row r="1052" spans="18:70" x14ac:dyDescent="0.25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J1052" s="70"/>
      <c r="BP1052" s="3"/>
      <c r="BQ1052" s="3"/>
      <c r="BR1052" s="3"/>
    </row>
    <row r="1053" spans="18:70" x14ac:dyDescent="0.25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J1053" s="70"/>
      <c r="BP1053" s="3"/>
      <c r="BQ1053" s="3"/>
      <c r="BR1053" s="3"/>
    </row>
    <row r="1054" spans="18:70" x14ac:dyDescent="0.25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J1054" s="70"/>
      <c r="BP1054" s="3"/>
      <c r="BQ1054" s="3"/>
      <c r="BR1054" s="3"/>
    </row>
    <row r="1055" spans="18:70" x14ac:dyDescent="0.25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J1055" s="70"/>
      <c r="BP1055" s="3"/>
      <c r="BQ1055" s="3"/>
      <c r="BR1055" s="3"/>
    </row>
    <row r="1056" spans="18:70" x14ac:dyDescent="0.25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J1056" s="70"/>
      <c r="BP1056" s="3"/>
      <c r="BQ1056" s="3"/>
      <c r="BR1056" s="3"/>
    </row>
    <row r="1057" spans="18:70" x14ac:dyDescent="0.25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J1057" s="70"/>
      <c r="BP1057" s="3"/>
      <c r="BQ1057" s="3"/>
      <c r="BR1057" s="3"/>
    </row>
    <row r="1058" spans="18:70" x14ac:dyDescent="0.25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J1058" s="70"/>
      <c r="BP1058" s="3"/>
      <c r="BQ1058" s="3"/>
      <c r="BR1058" s="3"/>
    </row>
    <row r="1059" spans="18:70" x14ac:dyDescent="0.25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J1059" s="70"/>
      <c r="BP1059" s="3"/>
      <c r="BQ1059" s="3"/>
      <c r="BR1059" s="3"/>
    </row>
    <row r="1060" spans="18:70" x14ac:dyDescent="0.25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J1060" s="70"/>
      <c r="BP1060" s="3"/>
      <c r="BQ1060" s="3"/>
      <c r="BR1060" s="3"/>
    </row>
    <row r="1061" spans="18:70" x14ac:dyDescent="0.25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J1061" s="70"/>
      <c r="BP1061" s="3"/>
      <c r="BQ1061" s="3"/>
      <c r="BR1061" s="3"/>
    </row>
    <row r="1062" spans="18:70" x14ac:dyDescent="0.25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J1062" s="70"/>
      <c r="BP1062" s="3"/>
      <c r="BQ1062" s="3"/>
      <c r="BR1062" s="3"/>
    </row>
    <row r="1063" spans="18:70" x14ac:dyDescent="0.25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J1063" s="70"/>
      <c r="BP1063" s="3"/>
      <c r="BQ1063" s="3"/>
      <c r="BR1063" s="3"/>
    </row>
    <row r="1064" spans="18:70" x14ac:dyDescent="0.25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J1064" s="70"/>
      <c r="BP1064" s="3"/>
      <c r="BQ1064" s="3"/>
      <c r="BR1064" s="3"/>
    </row>
    <row r="1065" spans="18:70" x14ac:dyDescent="0.25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J1065" s="70"/>
      <c r="BP1065" s="3"/>
      <c r="BQ1065" s="3"/>
      <c r="BR1065" s="3"/>
    </row>
    <row r="1066" spans="18:70" x14ac:dyDescent="0.25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J1066" s="70"/>
      <c r="BP1066" s="3"/>
      <c r="BQ1066" s="3"/>
      <c r="BR1066" s="3"/>
    </row>
    <row r="1067" spans="18:70" x14ac:dyDescent="0.25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J1067" s="70"/>
      <c r="BP1067" s="3"/>
      <c r="BQ1067" s="3"/>
      <c r="BR1067" s="3"/>
    </row>
    <row r="1068" spans="18:70" x14ac:dyDescent="0.25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J1068" s="70"/>
      <c r="BP1068" s="3"/>
      <c r="BQ1068" s="3"/>
      <c r="BR1068" s="3"/>
    </row>
    <row r="1069" spans="18:70" x14ac:dyDescent="0.25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J1069" s="70"/>
      <c r="BP1069" s="3"/>
      <c r="BQ1069" s="3"/>
      <c r="BR1069" s="3"/>
    </row>
    <row r="1070" spans="18:70" x14ac:dyDescent="0.25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J1070" s="70"/>
      <c r="BP1070" s="3"/>
      <c r="BQ1070" s="3"/>
      <c r="BR1070" s="3"/>
    </row>
    <row r="1071" spans="18:70" x14ac:dyDescent="0.25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J1071" s="70"/>
      <c r="BP1071" s="3"/>
      <c r="BQ1071" s="3"/>
      <c r="BR1071" s="3"/>
    </row>
    <row r="1072" spans="18:70" x14ac:dyDescent="0.25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J1072" s="70"/>
      <c r="BP1072" s="3"/>
      <c r="BQ1072" s="3"/>
      <c r="BR1072" s="3"/>
    </row>
    <row r="1073" spans="18:70" x14ac:dyDescent="0.25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J1073" s="70"/>
      <c r="BP1073" s="3"/>
      <c r="BQ1073" s="3"/>
      <c r="BR1073" s="3"/>
    </row>
    <row r="1074" spans="18:70" x14ac:dyDescent="0.25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J1074" s="70"/>
      <c r="BP1074" s="3"/>
      <c r="BQ1074" s="3"/>
      <c r="BR1074" s="3"/>
    </row>
    <row r="1075" spans="18:70" x14ac:dyDescent="0.25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J1075" s="70"/>
      <c r="BP1075" s="3"/>
      <c r="BQ1075" s="3"/>
      <c r="BR1075" s="3"/>
    </row>
    <row r="1076" spans="18:70" x14ac:dyDescent="0.25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J1076" s="70"/>
      <c r="BP1076" s="3"/>
      <c r="BQ1076" s="3"/>
      <c r="BR1076" s="3"/>
    </row>
    <row r="1077" spans="18:70" x14ac:dyDescent="0.25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J1077" s="70"/>
      <c r="BP1077" s="3"/>
      <c r="BQ1077" s="3"/>
      <c r="BR1077" s="3"/>
    </row>
    <row r="1078" spans="18:70" x14ac:dyDescent="0.25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J1078" s="70"/>
      <c r="BP1078" s="3"/>
      <c r="BQ1078" s="3"/>
      <c r="BR1078" s="3"/>
    </row>
    <row r="1079" spans="18:70" x14ac:dyDescent="0.25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J1079" s="70"/>
      <c r="BP1079" s="3"/>
      <c r="BQ1079" s="3"/>
      <c r="BR1079" s="3"/>
    </row>
    <row r="1080" spans="18:70" x14ac:dyDescent="0.25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J1080" s="70"/>
      <c r="BP1080" s="3"/>
      <c r="BQ1080" s="3"/>
      <c r="BR1080" s="3"/>
    </row>
    <row r="1081" spans="18:70" x14ac:dyDescent="0.25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J1081" s="70"/>
      <c r="BP1081" s="3"/>
      <c r="BQ1081" s="3"/>
      <c r="BR1081" s="3"/>
    </row>
    <row r="1082" spans="18:70" x14ac:dyDescent="0.25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J1082" s="70"/>
      <c r="BP1082" s="3"/>
      <c r="BQ1082" s="3"/>
      <c r="BR1082" s="3"/>
    </row>
    <row r="1083" spans="18:70" x14ac:dyDescent="0.25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J1083" s="70"/>
      <c r="BP1083" s="3"/>
      <c r="BQ1083" s="3"/>
      <c r="BR1083" s="3"/>
    </row>
    <row r="1084" spans="18:70" x14ac:dyDescent="0.25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J1084" s="70"/>
      <c r="BP1084" s="3"/>
      <c r="BQ1084" s="3"/>
      <c r="BR1084" s="3"/>
    </row>
    <row r="1085" spans="18:70" x14ac:dyDescent="0.25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J1085" s="70"/>
      <c r="BP1085" s="3"/>
      <c r="BQ1085" s="3"/>
      <c r="BR1085" s="3"/>
    </row>
    <row r="1086" spans="18:70" x14ac:dyDescent="0.25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J1086" s="70"/>
      <c r="BP1086" s="3"/>
      <c r="BQ1086" s="3"/>
      <c r="BR1086" s="3"/>
    </row>
    <row r="1087" spans="18:70" x14ac:dyDescent="0.25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J1087" s="70"/>
      <c r="BP1087" s="3"/>
      <c r="BQ1087" s="3"/>
      <c r="BR1087" s="3"/>
    </row>
    <row r="1088" spans="18:70" x14ac:dyDescent="0.25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J1088" s="70"/>
      <c r="BP1088" s="3"/>
      <c r="BQ1088" s="3"/>
      <c r="BR1088" s="3"/>
    </row>
    <row r="1089" spans="18:70" x14ac:dyDescent="0.25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J1089" s="70"/>
      <c r="BP1089" s="3"/>
      <c r="BQ1089" s="3"/>
      <c r="BR1089" s="3"/>
    </row>
    <row r="1090" spans="18:70" x14ac:dyDescent="0.25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J1090" s="70"/>
      <c r="BP1090" s="3"/>
      <c r="BQ1090" s="3"/>
      <c r="BR1090" s="3"/>
    </row>
    <row r="1091" spans="18:70" x14ac:dyDescent="0.25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J1091" s="70"/>
      <c r="BP1091" s="3"/>
      <c r="BQ1091" s="3"/>
      <c r="BR1091" s="3"/>
    </row>
    <row r="1092" spans="18:70" x14ac:dyDescent="0.25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J1092" s="70"/>
      <c r="BP1092" s="3"/>
      <c r="BQ1092" s="3"/>
      <c r="BR1092" s="3"/>
    </row>
    <row r="1093" spans="18:70" x14ac:dyDescent="0.25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J1093" s="70"/>
      <c r="BP1093" s="3"/>
      <c r="BQ1093" s="3"/>
      <c r="BR1093" s="3"/>
    </row>
    <row r="1094" spans="18:70" x14ac:dyDescent="0.25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J1094" s="70"/>
      <c r="BP1094" s="3"/>
      <c r="BQ1094" s="3"/>
      <c r="BR1094" s="3"/>
    </row>
    <row r="1095" spans="18:70" x14ac:dyDescent="0.25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J1095" s="70"/>
      <c r="BP1095" s="3"/>
      <c r="BQ1095" s="3"/>
      <c r="BR1095" s="3"/>
    </row>
    <row r="1096" spans="18:70" x14ac:dyDescent="0.25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J1096" s="70"/>
      <c r="BP1096" s="3"/>
      <c r="BQ1096" s="3"/>
      <c r="BR1096" s="3"/>
    </row>
    <row r="1097" spans="18:70" x14ac:dyDescent="0.25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J1097" s="70"/>
      <c r="BP1097" s="3"/>
      <c r="BQ1097" s="3"/>
      <c r="BR1097" s="3"/>
    </row>
    <row r="1098" spans="18:70" x14ac:dyDescent="0.25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J1098" s="70"/>
      <c r="BP1098" s="3"/>
      <c r="BQ1098" s="3"/>
      <c r="BR1098" s="3"/>
    </row>
    <row r="1099" spans="18:70" x14ac:dyDescent="0.25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J1099" s="70"/>
      <c r="BP1099" s="3"/>
      <c r="BQ1099" s="3"/>
      <c r="BR1099" s="3"/>
    </row>
    <row r="1100" spans="18:70" x14ac:dyDescent="0.25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J1100" s="70"/>
      <c r="BP1100" s="3"/>
      <c r="BQ1100" s="3"/>
      <c r="BR1100" s="3"/>
    </row>
    <row r="1101" spans="18:70" x14ac:dyDescent="0.25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J1101" s="70"/>
      <c r="BP1101" s="3"/>
      <c r="BQ1101" s="3"/>
      <c r="BR1101" s="3"/>
    </row>
    <row r="1102" spans="18:70" x14ac:dyDescent="0.25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J1102" s="70"/>
      <c r="BP1102" s="3"/>
      <c r="BQ1102" s="3"/>
      <c r="BR1102" s="3"/>
    </row>
    <row r="1103" spans="18:70" x14ac:dyDescent="0.25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J1103" s="70"/>
      <c r="BP1103" s="3"/>
      <c r="BQ1103" s="3"/>
      <c r="BR1103" s="3"/>
    </row>
    <row r="1104" spans="18:70" x14ac:dyDescent="0.25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J1104" s="70"/>
      <c r="BP1104" s="3"/>
      <c r="BQ1104" s="3"/>
      <c r="BR1104" s="3"/>
    </row>
    <row r="1105" spans="18:70" x14ac:dyDescent="0.25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J1105" s="70"/>
      <c r="BP1105" s="3"/>
      <c r="BQ1105" s="3"/>
      <c r="BR1105" s="3"/>
    </row>
    <row r="1106" spans="18:70" x14ac:dyDescent="0.25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J1106" s="70"/>
      <c r="BP1106" s="3"/>
      <c r="BQ1106" s="3"/>
      <c r="BR1106" s="3"/>
    </row>
    <row r="1107" spans="18:70" x14ac:dyDescent="0.25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J1107" s="70"/>
      <c r="BP1107" s="3"/>
      <c r="BQ1107" s="3"/>
      <c r="BR1107" s="3"/>
    </row>
    <row r="1108" spans="18:70" x14ac:dyDescent="0.25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J1108" s="70"/>
      <c r="BP1108" s="3"/>
      <c r="BQ1108" s="3"/>
      <c r="BR1108" s="3"/>
    </row>
    <row r="1109" spans="18:70" x14ac:dyDescent="0.25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J1109" s="70"/>
      <c r="BP1109" s="3"/>
      <c r="BQ1109" s="3"/>
      <c r="BR1109" s="3"/>
    </row>
    <row r="1110" spans="18:70" x14ac:dyDescent="0.25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J1110" s="70"/>
      <c r="BP1110" s="3"/>
      <c r="BQ1110" s="3"/>
      <c r="BR1110" s="3"/>
    </row>
    <row r="1111" spans="18:70" x14ac:dyDescent="0.25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J1111" s="70"/>
      <c r="BP1111" s="3"/>
      <c r="BQ1111" s="3"/>
      <c r="BR1111" s="3"/>
    </row>
    <row r="1112" spans="18:70" x14ac:dyDescent="0.25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J1112" s="70"/>
      <c r="BP1112" s="3"/>
      <c r="BQ1112" s="3"/>
      <c r="BR1112" s="3"/>
    </row>
    <row r="1113" spans="18:70" x14ac:dyDescent="0.25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J1113" s="70"/>
      <c r="BP1113" s="3"/>
      <c r="BQ1113" s="3"/>
      <c r="BR1113" s="3"/>
    </row>
    <row r="1114" spans="18:70" x14ac:dyDescent="0.25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J1114" s="70"/>
      <c r="BP1114" s="3"/>
      <c r="BQ1114" s="3"/>
      <c r="BR1114" s="3"/>
    </row>
    <row r="1115" spans="18:70" x14ac:dyDescent="0.25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J1115" s="70"/>
      <c r="BP1115" s="3"/>
      <c r="BQ1115" s="3"/>
      <c r="BR1115" s="3"/>
    </row>
    <row r="1116" spans="18:70" x14ac:dyDescent="0.25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J1116" s="70"/>
      <c r="BP1116" s="3"/>
      <c r="BQ1116" s="3"/>
      <c r="BR1116" s="3"/>
    </row>
    <row r="1117" spans="18:70" x14ac:dyDescent="0.25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J1117" s="70"/>
      <c r="BP1117" s="3"/>
      <c r="BQ1117" s="3"/>
      <c r="BR1117" s="3"/>
    </row>
    <row r="1118" spans="18:70" x14ac:dyDescent="0.25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J1118" s="70"/>
      <c r="BP1118" s="3"/>
      <c r="BQ1118" s="3"/>
      <c r="BR1118" s="3"/>
    </row>
    <row r="1119" spans="18:70" x14ac:dyDescent="0.25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J1119" s="70"/>
      <c r="BP1119" s="3"/>
      <c r="BQ1119" s="3"/>
      <c r="BR1119" s="3"/>
    </row>
    <row r="1120" spans="18:70" x14ac:dyDescent="0.25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J1120" s="70"/>
      <c r="BP1120" s="3"/>
      <c r="BQ1120" s="3"/>
      <c r="BR1120" s="3"/>
    </row>
    <row r="1121" spans="18:70" x14ac:dyDescent="0.25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J1121" s="70"/>
      <c r="BP1121" s="3"/>
      <c r="BQ1121" s="3"/>
      <c r="BR1121" s="3"/>
    </row>
    <row r="1122" spans="18:70" x14ac:dyDescent="0.25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J1122" s="70"/>
      <c r="BP1122" s="3"/>
      <c r="BQ1122" s="3"/>
      <c r="BR1122" s="3"/>
    </row>
    <row r="1123" spans="18:70" x14ac:dyDescent="0.25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J1123" s="70"/>
      <c r="BP1123" s="3"/>
      <c r="BQ1123" s="3"/>
      <c r="BR1123" s="3"/>
    </row>
    <row r="1124" spans="18:70" x14ac:dyDescent="0.25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J1124" s="70"/>
      <c r="BP1124" s="3"/>
      <c r="BQ1124" s="3"/>
      <c r="BR1124" s="3"/>
    </row>
    <row r="1125" spans="18:70" x14ac:dyDescent="0.25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J1125" s="70"/>
      <c r="BP1125" s="3"/>
      <c r="BQ1125" s="3"/>
      <c r="BR1125" s="3"/>
    </row>
    <row r="1126" spans="18:70" x14ac:dyDescent="0.25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J1126" s="70"/>
      <c r="BP1126" s="3"/>
      <c r="BQ1126" s="3"/>
      <c r="BR1126" s="3"/>
    </row>
    <row r="1127" spans="18:70" x14ac:dyDescent="0.25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J1127" s="70"/>
      <c r="BP1127" s="3"/>
      <c r="BQ1127" s="3"/>
      <c r="BR1127" s="3"/>
    </row>
    <row r="1128" spans="18:70" x14ac:dyDescent="0.25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J1128" s="70"/>
      <c r="BP1128" s="3"/>
      <c r="BQ1128" s="3"/>
      <c r="BR1128" s="3"/>
    </row>
    <row r="1129" spans="18:70" x14ac:dyDescent="0.25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J1129" s="70"/>
      <c r="BP1129" s="3"/>
      <c r="BQ1129" s="3"/>
      <c r="BR1129" s="3"/>
    </row>
    <row r="1130" spans="18:70" x14ac:dyDescent="0.25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J1130" s="70"/>
      <c r="BP1130" s="3"/>
      <c r="BQ1130" s="3"/>
      <c r="BR1130" s="3"/>
    </row>
    <row r="1131" spans="18:70" x14ac:dyDescent="0.25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J1131" s="70"/>
      <c r="BP1131" s="3"/>
      <c r="BQ1131" s="3"/>
      <c r="BR1131" s="3"/>
    </row>
    <row r="1132" spans="18:70" x14ac:dyDescent="0.25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J1132" s="70"/>
      <c r="BP1132" s="3"/>
      <c r="BQ1132" s="3"/>
      <c r="BR1132" s="3"/>
    </row>
    <row r="1133" spans="18:70" x14ac:dyDescent="0.25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J1133" s="70"/>
      <c r="BP1133" s="3"/>
      <c r="BQ1133" s="3"/>
      <c r="BR1133" s="3"/>
    </row>
    <row r="1134" spans="18:70" x14ac:dyDescent="0.25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J1134" s="70"/>
      <c r="BP1134" s="3"/>
      <c r="BQ1134" s="3"/>
      <c r="BR1134" s="3"/>
    </row>
    <row r="1135" spans="18:70" x14ac:dyDescent="0.25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J1135" s="70"/>
      <c r="BP1135" s="3"/>
      <c r="BQ1135" s="3"/>
      <c r="BR1135" s="3"/>
    </row>
    <row r="1136" spans="18:70" x14ac:dyDescent="0.25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J1136" s="70"/>
      <c r="BP1136" s="3"/>
      <c r="BQ1136" s="3"/>
      <c r="BR1136" s="3"/>
    </row>
    <row r="1137" spans="18:70" x14ac:dyDescent="0.25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J1137" s="70"/>
      <c r="BP1137" s="3"/>
      <c r="BQ1137" s="3"/>
      <c r="BR1137" s="3"/>
    </row>
    <row r="1138" spans="18:70" x14ac:dyDescent="0.25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J1138" s="70"/>
      <c r="BP1138" s="3"/>
      <c r="BQ1138" s="3"/>
      <c r="BR1138" s="3"/>
    </row>
    <row r="1139" spans="18:70" x14ac:dyDescent="0.25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J1139" s="70"/>
      <c r="BP1139" s="3"/>
      <c r="BQ1139" s="3"/>
      <c r="BR1139" s="3"/>
    </row>
    <row r="1140" spans="18:70" x14ac:dyDescent="0.25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J1140" s="70"/>
      <c r="BP1140" s="3"/>
      <c r="BQ1140" s="3"/>
      <c r="BR1140" s="3"/>
    </row>
    <row r="1141" spans="18:70" x14ac:dyDescent="0.25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J1141" s="70"/>
      <c r="BP1141" s="3"/>
      <c r="BQ1141" s="3"/>
      <c r="BR1141" s="3"/>
    </row>
    <row r="1142" spans="18:70" x14ac:dyDescent="0.25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J1142" s="70"/>
      <c r="BP1142" s="3"/>
      <c r="BQ1142" s="3"/>
      <c r="BR1142" s="3"/>
    </row>
    <row r="1143" spans="18:70" x14ac:dyDescent="0.25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J1143" s="70"/>
      <c r="BP1143" s="3"/>
      <c r="BQ1143" s="3"/>
      <c r="BR1143" s="3"/>
    </row>
    <row r="1144" spans="18:70" x14ac:dyDescent="0.25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J1144" s="70"/>
      <c r="BP1144" s="3"/>
      <c r="BQ1144" s="3"/>
      <c r="BR1144" s="3"/>
    </row>
    <row r="1145" spans="18:70" x14ac:dyDescent="0.25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J1145" s="70"/>
      <c r="BP1145" s="3"/>
      <c r="BQ1145" s="3"/>
      <c r="BR1145" s="3"/>
    </row>
    <row r="1146" spans="18:70" x14ac:dyDescent="0.25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J1146" s="70"/>
      <c r="BP1146" s="3"/>
      <c r="BQ1146" s="3"/>
      <c r="BR1146" s="3"/>
    </row>
    <row r="1147" spans="18:70" x14ac:dyDescent="0.25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J1147" s="70"/>
      <c r="BP1147" s="3"/>
      <c r="BQ1147" s="3"/>
      <c r="BR1147" s="3"/>
    </row>
    <row r="1148" spans="18:70" x14ac:dyDescent="0.25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J1148" s="70"/>
      <c r="BP1148" s="3"/>
      <c r="BQ1148" s="3"/>
      <c r="BR1148" s="3"/>
    </row>
    <row r="1149" spans="18:70" x14ac:dyDescent="0.25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J1149" s="70"/>
      <c r="BP1149" s="3"/>
      <c r="BQ1149" s="3"/>
      <c r="BR1149" s="3"/>
    </row>
    <row r="1150" spans="18:70" x14ac:dyDescent="0.25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J1150" s="70"/>
      <c r="BP1150" s="3"/>
      <c r="BQ1150" s="3"/>
      <c r="BR1150" s="3"/>
    </row>
    <row r="1151" spans="18:70" x14ac:dyDescent="0.25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J1151" s="70"/>
      <c r="BP1151" s="3"/>
      <c r="BQ1151" s="3"/>
      <c r="BR1151" s="3"/>
    </row>
    <row r="1152" spans="18:70" x14ac:dyDescent="0.25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J1152" s="70"/>
      <c r="BP1152" s="3"/>
      <c r="BQ1152" s="3"/>
      <c r="BR1152" s="3"/>
    </row>
    <row r="1153" spans="18:70" x14ac:dyDescent="0.25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J1153" s="70"/>
      <c r="BP1153" s="3"/>
      <c r="BQ1153" s="3"/>
      <c r="BR1153" s="3"/>
    </row>
    <row r="1154" spans="18:70" x14ac:dyDescent="0.25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J1154" s="70"/>
      <c r="BP1154" s="3"/>
      <c r="BQ1154" s="3"/>
      <c r="BR1154" s="3"/>
    </row>
    <row r="1155" spans="18:70" x14ac:dyDescent="0.25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J1155" s="70"/>
      <c r="BP1155" s="3"/>
      <c r="BQ1155" s="3"/>
      <c r="BR1155" s="3"/>
    </row>
    <row r="1156" spans="18:70" x14ac:dyDescent="0.25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J1156" s="70"/>
      <c r="BP1156" s="3"/>
      <c r="BQ1156" s="3"/>
      <c r="BR1156" s="3"/>
    </row>
    <row r="1157" spans="18:70" x14ac:dyDescent="0.25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J1157" s="70"/>
      <c r="BP1157" s="3"/>
      <c r="BQ1157" s="3"/>
      <c r="BR1157" s="3"/>
    </row>
    <row r="1158" spans="18:70" x14ac:dyDescent="0.25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J1158" s="70"/>
      <c r="BP1158" s="3"/>
      <c r="BQ1158" s="3"/>
      <c r="BR1158" s="3"/>
    </row>
    <row r="1159" spans="18:70" x14ac:dyDescent="0.25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J1159" s="70"/>
      <c r="BP1159" s="3"/>
      <c r="BQ1159" s="3"/>
      <c r="BR1159" s="3"/>
    </row>
    <row r="1160" spans="18:70" x14ac:dyDescent="0.25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J1160" s="70"/>
      <c r="BP1160" s="3"/>
      <c r="BQ1160" s="3"/>
      <c r="BR1160" s="3"/>
    </row>
    <row r="1161" spans="18:70" x14ac:dyDescent="0.25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J1161" s="70"/>
      <c r="BP1161" s="3"/>
      <c r="BQ1161" s="3"/>
      <c r="BR1161" s="3"/>
    </row>
    <row r="1162" spans="18:70" x14ac:dyDescent="0.25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J1162" s="70"/>
      <c r="BP1162" s="3"/>
      <c r="BQ1162" s="3"/>
      <c r="BR1162" s="3"/>
    </row>
    <row r="1163" spans="18:70" x14ac:dyDescent="0.25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J1163" s="70"/>
      <c r="BP1163" s="3"/>
      <c r="BQ1163" s="3"/>
      <c r="BR1163" s="3"/>
    </row>
    <row r="1164" spans="18:70" x14ac:dyDescent="0.25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J1164" s="70"/>
      <c r="BP1164" s="3"/>
      <c r="BQ1164" s="3"/>
      <c r="BR1164" s="3"/>
    </row>
    <row r="1165" spans="18:70" x14ac:dyDescent="0.25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J1165" s="70"/>
      <c r="BP1165" s="3"/>
      <c r="BQ1165" s="3"/>
      <c r="BR1165" s="3"/>
    </row>
    <row r="1166" spans="18:70" x14ac:dyDescent="0.25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J1166" s="70"/>
      <c r="BP1166" s="3"/>
      <c r="BQ1166" s="3"/>
      <c r="BR1166" s="3"/>
    </row>
    <row r="1167" spans="18:70" x14ac:dyDescent="0.25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J1167" s="70"/>
      <c r="BP1167" s="3"/>
      <c r="BQ1167" s="3"/>
      <c r="BR1167" s="3"/>
    </row>
    <row r="1168" spans="18:70" x14ac:dyDescent="0.25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J1168" s="70"/>
      <c r="BP1168" s="3"/>
      <c r="BQ1168" s="3"/>
      <c r="BR1168" s="3"/>
    </row>
    <row r="1169" spans="18:70" x14ac:dyDescent="0.25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J1169" s="70"/>
      <c r="BP1169" s="3"/>
      <c r="BQ1169" s="3"/>
      <c r="BR1169" s="3"/>
    </row>
    <row r="1170" spans="18:70" x14ac:dyDescent="0.25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J1170" s="70"/>
      <c r="BP1170" s="3"/>
      <c r="BQ1170" s="3"/>
      <c r="BR1170" s="3"/>
    </row>
    <row r="1171" spans="18:70" x14ac:dyDescent="0.25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J1171" s="70"/>
      <c r="BP1171" s="3"/>
      <c r="BQ1171" s="3"/>
      <c r="BR1171" s="3"/>
    </row>
    <row r="1172" spans="18:70" x14ac:dyDescent="0.25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J1172" s="70"/>
      <c r="BP1172" s="3"/>
      <c r="BQ1172" s="3"/>
      <c r="BR1172" s="3"/>
    </row>
    <row r="1173" spans="18:70" x14ac:dyDescent="0.25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J1173" s="70"/>
      <c r="BP1173" s="3"/>
      <c r="BQ1173" s="3"/>
      <c r="BR1173" s="3"/>
    </row>
    <row r="1174" spans="18:70" x14ac:dyDescent="0.25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J1174" s="70"/>
      <c r="BP1174" s="3"/>
      <c r="BQ1174" s="3"/>
      <c r="BR1174" s="3"/>
    </row>
    <row r="1175" spans="18:70" x14ac:dyDescent="0.25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J1175" s="70"/>
      <c r="BP1175" s="3"/>
      <c r="BQ1175" s="3"/>
      <c r="BR1175" s="3"/>
    </row>
    <row r="1176" spans="18:70" x14ac:dyDescent="0.25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J1176" s="70"/>
      <c r="BP1176" s="3"/>
      <c r="BQ1176" s="3"/>
      <c r="BR1176" s="3"/>
    </row>
    <row r="1177" spans="18:70" x14ac:dyDescent="0.25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J1177" s="70"/>
      <c r="BP1177" s="3"/>
      <c r="BQ1177" s="3"/>
      <c r="BR1177" s="3"/>
    </row>
    <row r="1178" spans="18:70" x14ac:dyDescent="0.25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J1178" s="70"/>
      <c r="BP1178" s="3"/>
      <c r="BQ1178" s="3"/>
      <c r="BR1178" s="3"/>
    </row>
    <row r="1179" spans="18:70" x14ac:dyDescent="0.25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J1179" s="70"/>
      <c r="BP1179" s="3"/>
      <c r="BQ1179" s="3"/>
      <c r="BR1179" s="3"/>
    </row>
    <row r="1180" spans="18:70" x14ac:dyDescent="0.25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J1180" s="70"/>
      <c r="BP1180" s="3"/>
      <c r="BQ1180" s="3"/>
      <c r="BR1180" s="3"/>
    </row>
    <row r="1181" spans="18:70" x14ac:dyDescent="0.25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J1181" s="70"/>
      <c r="BP1181" s="3"/>
      <c r="BQ1181" s="3"/>
      <c r="BR1181" s="3"/>
    </row>
    <row r="1182" spans="18:70" x14ac:dyDescent="0.25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J1182" s="70"/>
      <c r="BP1182" s="3"/>
      <c r="BQ1182" s="3"/>
      <c r="BR1182" s="3"/>
    </row>
    <row r="1183" spans="18:70" x14ac:dyDescent="0.25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J1183" s="70"/>
      <c r="BP1183" s="3"/>
      <c r="BQ1183" s="3"/>
      <c r="BR1183" s="3"/>
    </row>
    <row r="1184" spans="18:70" x14ac:dyDescent="0.25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J1184" s="70"/>
      <c r="BP1184" s="3"/>
      <c r="BQ1184" s="3"/>
      <c r="BR1184" s="3"/>
    </row>
    <row r="1185" spans="18:70" x14ac:dyDescent="0.25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J1185" s="70"/>
      <c r="BP1185" s="3"/>
      <c r="BQ1185" s="3"/>
      <c r="BR1185" s="3"/>
    </row>
    <row r="1186" spans="18:70" x14ac:dyDescent="0.25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J1186" s="70"/>
      <c r="BP1186" s="3"/>
      <c r="BQ1186" s="3"/>
      <c r="BR1186" s="3"/>
    </row>
    <row r="1187" spans="18:70" x14ac:dyDescent="0.25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J1187" s="70"/>
      <c r="BP1187" s="3"/>
      <c r="BQ1187" s="3"/>
      <c r="BR1187" s="3"/>
    </row>
    <row r="1188" spans="18:70" x14ac:dyDescent="0.25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J1188" s="70"/>
      <c r="BP1188" s="3"/>
      <c r="BQ1188" s="3"/>
      <c r="BR1188" s="3"/>
    </row>
    <row r="1189" spans="18:70" x14ac:dyDescent="0.25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J1189" s="70"/>
      <c r="BP1189" s="3"/>
      <c r="BQ1189" s="3"/>
      <c r="BR1189" s="3"/>
    </row>
    <row r="1190" spans="18:70" x14ac:dyDescent="0.25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J1190" s="70"/>
      <c r="BP1190" s="3"/>
      <c r="BQ1190" s="3"/>
      <c r="BR1190" s="3"/>
    </row>
    <row r="1191" spans="18:70" x14ac:dyDescent="0.25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J1191" s="70"/>
      <c r="BP1191" s="3"/>
      <c r="BQ1191" s="3"/>
      <c r="BR1191" s="3"/>
    </row>
    <row r="1192" spans="18:70" x14ac:dyDescent="0.25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J1192" s="70"/>
      <c r="BP1192" s="3"/>
      <c r="BQ1192" s="3"/>
      <c r="BR1192" s="3"/>
    </row>
    <row r="1193" spans="18:70" x14ac:dyDescent="0.25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J1193" s="70"/>
      <c r="BP1193" s="3"/>
      <c r="BQ1193" s="3"/>
      <c r="BR1193" s="3"/>
    </row>
    <row r="1194" spans="18:70" x14ac:dyDescent="0.25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J1194" s="70"/>
      <c r="BP1194" s="3"/>
      <c r="BQ1194" s="3"/>
      <c r="BR1194" s="3"/>
    </row>
    <row r="1195" spans="18:70" x14ac:dyDescent="0.25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J1195" s="70"/>
      <c r="BP1195" s="3"/>
      <c r="BQ1195" s="3"/>
      <c r="BR1195" s="3"/>
    </row>
    <row r="1196" spans="18:70" x14ac:dyDescent="0.25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J1196" s="70"/>
      <c r="BP1196" s="3"/>
      <c r="BQ1196" s="3"/>
      <c r="BR1196" s="3"/>
    </row>
    <row r="1197" spans="18:70" x14ac:dyDescent="0.25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J1197" s="70"/>
      <c r="BP1197" s="3"/>
      <c r="BQ1197" s="3"/>
      <c r="BR1197" s="3"/>
    </row>
    <row r="1198" spans="18:70" x14ac:dyDescent="0.25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J1198" s="70"/>
      <c r="BP1198" s="3"/>
      <c r="BQ1198" s="3"/>
      <c r="BR1198" s="3"/>
    </row>
    <row r="1199" spans="18:70" x14ac:dyDescent="0.25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J1199" s="70"/>
      <c r="BP1199" s="3"/>
      <c r="BQ1199" s="3"/>
      <c r="BR1199" s="3"/>
    </row>
    <row r="1200" spans="18:70" x14ac:dyDescent="0.25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J1200" s="70"/>
      <c r="BP1200" s="3"/>
      <c r="BQ1200" s="3"/>
      <c r="BR1200" s="3"/>
    </row>
    <row r="1201" spans="18:70" x14ac:dyDescent="0.25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J1201" s="70"/>
      <c r="BP1201" s="3"/>
      <c r="BQ1201" s="3"/>
      <c r="BR1201" s="3"/>
    </row>
    <row r="1202" spans="18:70" x14ac:dyDescent="0.25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J1202" s="70"/>
      <c r="BP1202" s="3"/>
      <c r="BQ1202" s="3"/>
      <c r="BR1202" s="3"/>
    </row>
    <row r="1203" spans="18:70" x14ac:dyDescent="0.25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J1203" s="70"/>
      <c r="BP1203" s="3"/>
      <c r="BQ1203" s="3"/>
      <c r="BR1203" s="3"/>
    </row>
    <row r="1204" spans="18:70" x14ac:dyDescent="0.25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J1204" s="70"/>
      <c r="BP1204" s="3"/>
      <c r="BQ1204" s="3"/>
      <c r="BR1204" s="3"/>
    </row>
    <row r="1205" spans="18:70" x14ac:dyDescent="0.25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J1205" s="70"/>
      <c r="BP1205" s="3"/>
      <c r="BQ1205" s="3"/>
      <c r="BR1205" s="3"/>
    </row>
    <row r="1206" spans="18:70" x14ac:dyDescent="0.25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J1206" s="70"/>
      <c r="BP1206" s="3"/>
      <c r="BQ1206" s="3"/>
      <c r="BR1206" s="3"/>
    </row>
    <row r="1207" spans="18:70" x14ac:dyDescent="0.25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J1207" s="70"/>
      <c r="BP1207" s="3"/>
      <c r="BQ1207" s="3"/>
      <c r="BR1207" s="3"/>
    </row>
    <row r="1208" spans="18:70" x14ac:dyDescent="0.25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J1208" s="70"/>
      <c r="BP1208" s="3"/>
      <c r="BQ1208" s="3"/>
      <c r="BR1208" s="3"/>
    </row>
    <row r="1209" spans="18:70" x14ac:dyDescent="0.25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J1209" s="70"/>
      <c r="BP1209" s="3"/>
      <c r="BQ1209" s="3"/>
      <c r="BR1209" s="3"/>
    </row>
    <row r="1210" spans="18:70" x14ac:dyDescent="0.25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J1210" s="70"/>
      <c r="BP1210" s="3"/>
      <c r="BQ1210" s="3"/>
      <c r="BR1210" s="3"/>
    </row>
    <row r="1211" spans="18:70" x14ac:dyDescent="0.25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J1211" s="70"/>
      <c r="BP1211" s="3"/>
      <c r="BQ1211" s="3"/>
      <c r="BR1211" s="3"/>
    </row>
    <row r="1212" spans="18:70" x14ac:dyDescent="0.25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J1212" s="70"/>
      <c r="BP1212" s="3"/>
      <c r="BQ1212" s="3"/>
      <c r="BR1212" s="3"/>
    </row>
    <row r="1213" spans="18:70" x14ac:dyDescent="0.25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J1213" s="70"/>
      <c r="BP1213" s="3"/>
      <c r="BQ1213" s="3"/>
      <c r="BR1213" s="3"/>
    </row>
    <row r="1214" spans="18:70" x14ac:dyDescent="0.25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J1214" s="70"/>
      <c r="BP1214" s="3"/>
      <c r="BQ1214" s="3"/>
      <c r="BR1214" s="3"/>
    </row>
    <row r="1215" spans="18:70" x14ac:dyDescent="0.25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J1215" s="70"/>
      <c r="BP1215" s="3"/>
      <c r="BQ1215" s="3"/>
      <c r="BR1215" s="3"/>
    </row>
    <row r="1216" spans="18:70" x14ac:dyDescent="0.25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J1216" s="70"/>
      <c r="BP1216" s="3"/>
      <c r="BQ1216" s="3"/>
      <c r="BR1216" s="3"/>
    </row>
    <row r="1217" spans="18:70" x14ac:dyDescent="0.25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J1217" s="70"/>
      <c r="BP1217" s="3"/>
      <c r="BQ1217" s="3"/>
      <c r="BR1217" s="3"/>
    </row>
    <row r="1218" spans="18:70" x14ac:dyDescent="0.25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J1218" s="70"/>
      <c r="BP1218" s="3"/>
      <c r="BQ1218" s="3"/>
      <c r="BR1218" s="3"/>
    </row>
    <row r="1219" spans="18:70" x14ac:dyDescent="0.25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J1219" s="70"/>
      <c r="BP1219" s="3"/>
      <c r="BQ1219" s="3"/>
      <c r="BR1219" s="3"/>
    </row>
    <row r="1220" spans="18:70" x14ac:dyDescent="0.25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J1220" s="70"/>
      <c r="BP1220" s="3"/>
      <c r="BQ1220" s="3"/>
      <c r="BR1220" s="3"/>
    </row>
    <row r="1221" spans="18:70" x14ac:dyDescent="0.25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J1221" s="70"/>
      <c r="BP1221" s="3"/>
      <c r="BQ1221" s="3"/>
      <c r="BR1221" s="3"/>
    </row>
    <row r="1222" spans="18:70" x14ac:dyDescent="0.25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J1222" s="70"/>
      <c r="BP1222" s="3"/>
      <c r="BQ1222" s="3"/>
      <c r="BR1222" s="3"/>
    </row>
    <row r="1223" spans="18:70" x14ac:dyDescent="0.25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J1223" s="70"/>
      <c r="BP1223" s="3"/>
      <c r="BQ1223" s="3"/>
      <c r="BR1223" s="3"/>
    </row>
    <row r="1224" spans="18:70" x14ac:dyDescent="0.25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J1224" s="70"/>
      <c r="BP1224" s="3"/>
      <c r="BQ1224" s="3"/>
      <c r="BR1224" s="3"/>
    </row>
    <row r="1225" spans="18:70" x14ac:dyDescent="0.25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J1225" s="70"/>
      <c r="BP1225" s="3"/>
      <c r="BQ1225" s="3"/>
      <c r="BR1225" s="3"/>
    </row>
    <row r="1226" spans="18:70" x14ac:dyDescent="0.25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J1226" s="70"/>
      <c r="BP1226" s="3"/>
      <c r="BQ1226" s="3"/>
      <c r="BR1226" s="3"/>
    </row>
    <row r="1227" spans="18:70" x14ac:dyDescent="0.25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J1227" s="70"/>
      <c r="BP1227" s="3"/>
      <c r="BQ1227" s="3"/>
      <c r="BR1227" s="3"/>
    </row>
    <row r="1228" spans="18:70" x14ac:dyDescent="0.25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J1228" s="70"/>
      <c r="BP1228" s="3"/>
      <c r="BQ1228" s="3"/>
      <c r="BR1228" s="3"/>
    </row>
    <row r="1229" spans="18:70" x14ac:dyDescent="0.25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J1229" s="70"/>
      <c r="BP1229" s="3"/>
      <c r="BQ1229" s="3"/>
      <c r="BR1229" s="3"/>
    </row>
    <row r="1230" spans="18:70" x14ac:dyDescent="0.25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J1230" s="70"/>
      <c r="BP1230" s="3"/>
      <c r="BQ1230" s="3"/>
      <c r="BR1230" s="3"/>
    </row>
    <row r="1231" spans="18:70" x14ac:dyDescent="0.25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J1231" s="70"/>
      <c r="BP1231" s="3"/>
      <c r="BQ1231" s="3"/>
      <c r="BR1231" s="3"/>
    </row>
    <row r="1232" spans="18:70" x14ac:dyDescent="0.25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J1232" s="70"/>
      <c r="BP1232" s="3"/>
      <c r="BQ1232" s="3"/>
      <c r="BR1232" s="3"/>
    </row>
    <row r="1233" spans="18:70" x14ac:dyDescent="0.25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J1233" s="70"/>
      <c r="BP1233" s="3"/>
      <c r="BQ1233" s="3"/>
      <c r="BR1233" s="3"/>
    </row>
    <row r="1234" spans="18:70" x14ac:dyDescent="0.25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J1234" s="70"/>
      <c r="BP1234" s="3"/>
      <c r="BQ1234" s="3"/>
      <c r="BR1234" s="3"/>
    </row>
    <row r="1235" spans="18:70" x14ac:dyDescent="0.25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J1235" s="70"/>
      <c r="BP1235" s="3"/>
      <c r="BQ1235" s="3"/>
      <c r="BR1235" s="3"/>
    </row>
    <row r="1236" spans="18:70" x14ac:dyDescent="0.25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J1236" s="70"/>
      <c r="BP1236" s="3"/>
      <c r="BQ1236" s="3"/>
      <c r="BR1236" s="3"/>
    </row>
    <row r="1237" spans="18:70" x14ac:dyDescent="0.25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J1237" s="70"/>
      <c r="BP1237" s="3"/>
      <c r="BQ1237" s="3"/>
      <c r="BR1237" s="3"/>
    </row>
    <row r="1238" spans="18:70" x14ac:dyDescent="0.25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J1238" s="70"/>
      <c r="BP1238" s="3"/>
      <c r="BQ1238" s="3"/>
      <c r="BR1238" s="3"/>
    </row>
    <row r="1239" spans="18:70" x14ac:dyDescent="0.25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J1239" s="70"/>
      <c r="BP1239" s="3"/>
      <c r="BQ1239" s="3"/>
      <c r="BR1239" s="3"/>
    </row>
    <row r="1240" spans="18:70" x14ac:dyDescent="0.25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J1240" s="70"/>
      <c r="BP1240" s="3"/>
      <c r="BQ1240" s="3"/>
      <c r="BR1240" s="3"/>
    </row>
    <row r="1241" spans="18:70" x14ac:dyDescent="0.25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J1241" s="70"/>
      <c r="BP1241" s="3"/>
      <c r="BQ1241" s="3"/>
      <c r="BR1241" s="3"/>
    </row>
    <row r="1242" spans="18:70" x14ac:dyDescent="0.25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J1242" s="70"/>
      <c r="BP1242" s="3"/>
      <c r="BQ1242" s="3"/>
      <c r="BR1242" s="3"/>
    </row>
    <row r="1243" spans="18:70" x14ac:dyDescent="0.25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J1243" s="70"/>
      <c r="BP1243" s="3"/>
      <c r="BQ1243" s="3"/>
      <c r="BR1243" s="3"/>
    </row>
    <row r="1244" spans="18:70" x14ac:dyDescent="0.25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J1244" s="70"/>
      <c r="BP1244" s="3"/>
      <c r="BQ1244" s="3"/>
      <c r="BR1244" s="3"/>
    </row>
    <row r="1245" spans="18:70" x14ac:dyDescent="0.25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J1245" s="70"/>
      <c r="BP1245" s="3"/>
      <c r="BQ1245" s="3"/>
      <c r="BR1245" s="3"/>
    </row>
    <row r="1246" spans="18:70" x14ac:dyDescent="0.25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J1246" s="70"/>
      <c r="BP1246" s="3"/>
      <c r="BQ1246" s="3"/>
      <c r="BR1246" s="3"/>
    </row>
    <row r="1247" spans="18:70" x14ac:dyDescent="0.25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J1247" s="70"/>
      <c r="BP1247" s="3"/>
      <c r="BQ1247" s="3"/>
      <c r="BR1247" s="3"/>
    </row>
    <row r="1248" spans="18:70" x14ac:dyDescent="0.25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J1248" s="70"/>
      <c r="BP1248" s="3"/>
      <c r="BQ1248" s="3"/>
      <c r="BR1248" s="3"/>
    </row>
    <row r="1249" spans="18:70" x14ac:dyDescent="0.25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J1249" s="70"/>
      <c r="BP1249" s="3"/>
      <c r="BQ1249" s="3"/>
      <c r="BR1249" s="3"/>
    </row>
    <row r="1250" spans="18:70" x14ac:dyDescent="0.25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J1250" s="70"/>
      <c r="BP1250" s="3"/>
      <c r="BQ1250" s="3"/>
      <c r="BR1250" s="3"/>
    </row>
    <row r="1251" spans="18:70" x14ac:dyDescent="0.25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J1251" s="70"/>
      <c r="BP1251" s="3"/>
      <c r="BQ1251" s="3"/>
      <c r="BR1251" s="3"/>
    </row>
    <row r="1252" spans="18:70" x14ac:dyDescent="0.25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J1252" s="70"/>
      <c r="BP1252" s="3"/>
      <c r="BQ1252" s="3"/>
      <c r="BR1252" s="3"/>
    </row>
    <row r="1253" spans="18:70" x14ac:dyDescent="0.25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J1253" s="70"/>
      <c r="BP1253" s="3"/>
      <c r="BQ1253" s="3"/>
      <c r="BR1253" s="3"/>
    </row>
    <row r="1254" spans="18:70" x14ac:dyDescent="0.25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J1254" s="70"/>
      <c r="BP1254" s="3"/>
      <c r="BQ1254" s="3"/>
      <c r="BR1254" s="3"/>
    </row>
    <row r="1255" spans="18:70" x14ac:dyDescent="0.25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J1255" s="70"/>
      <c r="BP1255" s="3"/>
      <c r="BQ1255" s="3"/>
      <c r="BR1255" s="3"/>
    </row>
    <row r="1256" spans="18:70" x14ac:dyDescent="0.25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J1256" s="70"/>
      <c r="BP1256" s="3"/>
      <c r="BQ1256" s="3"/>
      <c r="BR1256" s="3"/>
    </row>
    <row r="1257" spans="18:70" x14ac:dyDescent="0.25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J1257" s="70"/>
      <c r="BP1257" s="3"/>
      <c r="BQ1257" s="3"/>
      <c r="BR1257" s="3"/>
    </row>
    <row r="1258" spans="18:70" x14ac:dyDescent="0.25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J1258" s="70"/>
      <c r="BP1258" s="3"/>
      <c r="BQ1258" s="3"/>
      <c r="BR1258" s="3"/>
    </row>
    <row r="1259" spans="18:70" x14ac:dyDescent="0.25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J1259" s="70"/>
      <c r="BP1259" s="3"/>
      <c r="BQ1259" s="3"/>
      <c r="BR1259" s="3"/>
    </row>
    <row r="1260" spans="18:70" x14ac:dyDescent="0.25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J1260" s="70"/>
      <c r="BP1260" s="3"/>
      <c r="BQ1260" s="3"/>
      <c r="BR1260" s="3"/>
    </row>
    <row r="1261" spans="18:70" x14ac:dyDescent="0.25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J1261" s="70"/>
      <c r="BP1261" s="3"/>
      <c r="BQ1261" s="3"/>
      <c r="BR1261" s="3"/>
    </row>
    <row r="1262" spans="18:70" x14ac:dyDescent="0.25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J1262" s="70"/>
      <c r="BP1262" s="3"/>
      <c r="BQ1262" s="3"/>
      <c r="BR1262" s="3"/>
    </row>
    <row r="1263" spans="18:70" x14ac:dyDescent="0.25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J1263" s="70"/>
      <c r="BP1263" s="3"/>
      <c r="BQ1263" s="3"/>
      <c r="BR1263" s="3"/>
    </row>
    <row r="1264" spans="18:70" x14ac:dyDescent="0.25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J1264" s="70"/>
      <c r="BP1264" s="3"/>
      <c r="BQ1264" s="3"/>
      <c r="BR1264" s="3"/>
    </row>
    <row r="1265" spans="18:70" x14ac:dyDescent="0.25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J1265" s="70"/>
      <c r="BP1265" s="3"/>
      <c r="BQ1265" s="3"/>
      <c r="BR1265" s="3"/>
    </row>
    <row r="1266" spans="18:70" x14ac:dyDescent="0.25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J1266" s="70"/>
      <c r="BP1266" s="3"/>
      <c r="BQ1266" s="3"/>
      <c r="BR1266" s="3"/>
    </row>
    <row r="1267" spans="18:70" x14ac:dyDescent="0.25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J1267" s="70"/>
      <c r="BP1267" s="3"/>
      <c r="BQ1267" s="3"/>
      <c r="BR1267" s="3"/>
    </row>
    <row r="1268" spans="18:70" x14ac:dyDescent="0.25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J1268" s="70"/>
      <c r="BP1268" s="3"/>
      <c r="BQ1268" s="3"/>
      <c r="BR1268" s="3"/>
    </row>
    <row r="1269" spans="18:70" x14ac:dyDescent="0.25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J1269" s="70"/>
      <c r="BP1269" s="3"/>
      <c r="BQ1269" s="3"/>
      <c r="BR1269" s="3"/>
    </row>
    <row r="1270" spans="18:70" x14ac:dyDescent="0.25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J1270" s="70"/>
      <c r="BP1270" s="3"/>
      <c r="BQ1270" s="3"/>
      <c r="BR1270" s="3"/>
    </row>
    <row r="1271" spans="18:70" x14ac:dyDescent="0.25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J1271" s="70"/>
      <c r="BP1271" s="3"/>
      <c r="BQ1271" s="3"/>
      <c r="BR1271" s="3"/>
    </row>
    <row r="1272" spans="18:70" x14ac:dyDescent="0.25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J1272" s="70"/>
      <c r="BP1272" s="3"/>
      <c r="BQ1272" s="3"/>
      <c r="BR1272" s="3"/>
    </row>
    <row r="1273" spans="18:70" x14ac:dyDescent="0.25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J1273" s="70"/>
      <c r="BP1273" s="3"/>
      <c r="BQ1273" s="3"/>
      <c r="BR1273" s="3"/>
    </row>
    <row r="1274" spans="18:70" x14ac:dyDescent="0.25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J1274" s="70"/>
      <c r="BP1274" s="3"/>
      <c r="BQ1274" s="3"/>
      <c r="BR1274" s="3"/>
    </row>
    <row r="1275" spans="18:70" x14ac:dyDescent="0.25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J1275" s="70"/>
      <c r="BP1275" s="3"/>
      <c r="BQ1275" s="3"/>
      <c r="BR1275" s="3"/>
    </row>
    <row r="1276" spans="18:70" x14ac:dyDescent="0.25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J1276" s="70"/>
      <c r="BP1276" s="3"/>
      <c r="BQ1276" s="3"/>
      <c r="BR1276" s="3"/>
    </row>
    <row r="1277" spans="18:70" x14ac:dyDescent="0.25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J1277" s="70"/>
      <c r="BP1277" s="3"/>
      <c r="BQ1277" s="3"/>
      <c r="BR1277" s="3"/>
    </row>
    <row r="1278" spans="18:70" x14ac:dyDescent="0.25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J1278" s="70"/>
      <c r="BP1278" s="3"/>
      <c r="BQ1278" s="3"/>
      <c r="BR1278" s="3"/>
    </row>
    <row r="1279" spans="18:70" x14ac:dyDescent="0.25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J1279" s="70"/>
      <c r="BP1279" s="3"/>
      <c r="BQ1279" s="3"/>
      <c r="BR1279" s="3"/>
    </row>
    <row r="1280" spans="18:70" x14ac:dyDescent="0.25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J1280" s="70"/>
      <c r="BP1280" s="3"/>
      <c r="BQ1280" s="3"/>
      <c r="BR1280" s="3"/>
    </row>
    <row r="1281" spans="18:70" x14ac:dyDescent="0.25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J1281" s="70"/>
      <c r="BP1281" s="3"/>
      <c r="BQ1281" s="3"/>
      <c r="BR1281" s="3"/>
    </row>
    <row r="1282" spans="18:70" x14ac:dyDescent="0.25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J1282" s="70"/>
      <c r="BP1282" s="3"/>
      <c r="BQ1282" s="3"/>
      <c r="BR1282" s="3"/>
    </row>
    <row r="1283" spans="18:70" x14ac:dyDescent="0.25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J1283" s="70"/>
      <c r="BP1283" s="3"/>
      <c r="BQ1283" s="3"/>
      <c r="BR1283" s="3"/>
    </row>
    <row r="1284" spans="18:70" x14ac:dyDescent="0.25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J1284" s="70"/>
      <c r="BP1284" s="3"/>
      <c r="BQ1284" s="3"/>
      <c r="BR1284" s="3"/>
    </row>
    <row r="1285" spans="18:70" x14ac:dyDescent="0.25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J1285" s="70"/>
      <c r="BP1285" s="3"/>
      <c r="BQ1285" s="3"/>
      <c r="BR1285" s="3"/>
    </row>
    <row r="1286" spans="18:70" x14ac:dyDescent="0.25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J1286" s="70"/>
      <c r="BP1286" s="3"/>
      <c r="BQ1286" s="3"/>
      <c r="BR1286" s="3"/>
    </row>
    <row r="1287" spans="18:70" x14ac:dyDescent="0.25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J1287" s="70"/>
      <c r="BP1287" s="3"/>
      <c r="BQ1287" s="3"/>
      <c r="BR1287" s="3"/>
    </row>
    <row r="1288" spans="18:70" x14ac:dyDescent="0.25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J1288" s="70"/>
      <c r="BP1288" s="3"/>
      <c r="BQ1288" s="3"/>
      <c r="BR1288" s="3"/>
    </row>
    <row r="1289" spans="18:70" x14ac:dyDescent="0.25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J1289" s="70"/>
      <c r="BP1289" s="3"/>
      <c r="BQ1289" s="3"/>
      <c r="BR1289" s="3"/>
    </row>
    <row r="1290" spans="18:70" x14ac:dyDescent="0.25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J1290" s="70"/>
      <c r="BP1290" s="3"/>
      <c r="BQ1290" s="3"/>
      <c r="BR1290" s="3"/>
    </row>
    <row r="1291" spans="18:70" x14ac:dyDescent="0.25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J1291" s="70"/>
      <c r="BP1291" s="3"/>
      <c r="BQ1291" s="3"/>
      <c r="BR1291" s="3"/>
    </row>
    <row r="1292" spans="18:70" x14ac:dyDescent="0.25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J1292" s="70"/>
      <c r="BP1292" s="3"/>
      <c r="BQ1292" s="3"/>
      <c r="BR1292" s="3"/>
    </row>
    <row r="1293" spans="18:70" x14ac:dyDescent="0.25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J1293" s="70"/>
      <c r="BP1293" s="3"/>
      <c r="BQ1293" s="3"/>
      <c r="BR1293" s="3"/>
    </row>
    <row r="1294" spans="18:70" x14ac:dyDescent="0.25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J1294" s="70"/>
      <c r="BP1294" s="3"/>
      <c r="BQ1294" s="3"/>
      <c r="BR1294" s="3"/>
    </row>
    <row r="1295" spans="18:70" x14ac:dyDescent="0.25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J1295" s="70"/>
      <c r="BP1295" s="3"/>
      <c r="BQ1295" s="3"/>
      <c r="BR1295" s="3"/>
    </row>
    <row r="1296" spans="18:70" x14ac:dyDescent="0.25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J1296" s="70"/>
      <c r="BP1296" s="3"/>
      <c r="BQ1296" s="3"/>
      <c r="BR1296" s="3"/>
    </row>
    <row r="1297" spans="18:70" x14ac:dyDescent="0.25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J1297" s="70"/>
      <c r="BP1297" s="3"/>
      <c r="BQ1297" s="3"/>
      <c r="BR1297" s="3"/>
    </row>
    <row r="1298" spans="18:70" x14ac:dyDescent="0.25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J1298" s="70"/>
      <c r="BP1298" s="3"/>
      <c r="BQ1298" s="3"/>
      <c r="BR1298" s="3"/>
    </row>
    <row r="1299" spans="18:70" x14ac:dyDescent="0.25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J1299" s="70"/>
      <c r="BP1299" s="3"/>
      <c r="BQ1299" s="3"/>
      <c r="BR1299" s="3"/>
    </row>
    <row r="1300" spans="18:70" x14ac:dyDescent="0.25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J1300" s="70"/>
      <c r="BP1300" s="3"/>
      <c r="BQ1300" s="3"/>
      <c r="BR1300" s="3"/>
    </row>
    <row r="1301" spans="18:70" x14ac:dyDescent="0.25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J1301" s="70"/>
      <c r="BP1301" s="3"/>
      <c r="BQ1301" s="3"/>
      <c r="BR1301" s="3"/>
    </row>
    <row r="1302" spans="18:70" x14ac:dyDescent="0.25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J1302" s="70"/>
      <c r="BP1302" s="3"/>
      <c r="BQ1302" s="3"/>
      <c r="BR1302" s="3"/>
    </row>
    <row r="1303" spans="18:70" x14ac:dyDescent="0.25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J1303" s="70"/>
      <c r="BP1303" s="3"/>
      <c r="BQ1303" s="3"/>
      <c r="BR1303" s="3"/>
    </row>
    <row r="1304" spans="18:70" x14ac:dyDescent="0.25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J1304" s="70"/>
      <c r="BP1304" s="3"/>
      <c r="BQ1304" s="3"/>
      <c r="BR1304" s="3"/>
    </row>
    <row r="1305" spans="18:70" x14ac:dyDescent="0.25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J1305" s="70"/>
      <c r="BP1305" s="3"/>
      <c r="BQ1305" s="3"/>
      <c r="BR1305" s="3"/>
    </row>
    <row r="1306" spans="18:70" x14ac:dyDescent="0.25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J1306" s="70"/>
      <c r="BP1306" s="3"/>
      <c r="BQ1306" s="3"/>
      <c r="BR1306" s="3"/>
    </row>
    <row r="1307" spans="18:70" x14ac:dyDescent="0.25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J1307" s="70"/>
      <c r="BP1307" s="3"/>
      <c r="BQ1307" s="3"/>
      <c r="BR1307" s="3"/>
    </row>
    <row r="1308" spans="18:70" x14ac:dyDescent="0.25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J1308" s="70"/>
      <c r="BP1308" s="3"/>
      <c r="BQ1308" s="3"/>
      <c r="BR1308" s="3"/>
    </row>
    <row r="1309" spans="18:70" x14ac:dyDescent="0.25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J1309" s="70"/>
      <c r="BP1309" s="3"/>
      <c r="BQ1309" s="3"/>
      <c r="BR1309" s="3"/>
    </row>
    <row r="1310" spans="18:70" x14ac:dyDescent="0.25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J1310" s="70"/>
      <c r="BP1310" s="3"/>
      <c r="BQ1310" s="3"/>
      <c r="BR1310" s="3"/>
    </row>
    <row r="1311" spans="18:70" x14ac:dyDescent="0.25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J1311" s="70"/>
      <c r="BP1311" s="3"/>
      <c r="BQ1311" s="3"/>
      <c r="BR1311" s="3"/>
    </row>
    <row r="1312" spans="18:70" x14ac:dyDescent="0.25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J1312" s="70"/>
      <c r="BP1312" s="3"/>
      <c r="BQ1312" s="3"/>
      <c r="BR1312" s="3"/>
    </row>
    <row r="1313" spans="18:70" x14ac:dyDescent="0.25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J1313" s="70"/>
      <c r="BP1313" s="3"/>
      <c r="BQ1313" s="3"/>
      <c r="BR1313" s="3"/>
    </row>
    <row r="1314" spans="18:70" x14ac:dyDescent="0.25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J1314" s="70"/>
      <c r="BP1314" s="3"/>
      <c r="BQ1314" s="3"/>
      <c r="BR1314" s="3"/>
    </row>
    <row r="1315" spans="18:70" x14ac:dyDescent="0.25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J1315" s="70"/>
      <c r="BP1315" s="3"/>
      <c r="BQ1315" s="3"/>
      <c r="BR1315" s="3"/>
    </row>
    <row r="1316" spans="18:70" x14ac:dyDescent="0.25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J1316" s="70"/>
      <c r="BP1316" s="3"/>
      <c r="BQ1316" s="3"/>
      <c r="BR1316" s="3"/>
    </row>
    <row r="1317" spans="18:70" x14ac:dyDescent="0.25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J1317" s="70"/>
      <c r="BP1317" s="3"/>
      <c r="BQ1317" s="3"/>
      <c r="BR1317" s="3"/>
    </row>
    <row r="1318" spans="18:70" x14ac:dyDescent="0.25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J1318" s="70"/>
      <c r="BP1318" s="3"/>
      <c r="BQ1318" s="3"/>
      <c r="BR1318" s="3"/>
    </row>
    <row r="1319" spans="18:70" x14ac:dyDescent="0.25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J1319" s="70"/>
      <c r="BP1319" s="3"/>
      <c r="BQ1319" s="3"/>
      <c r="BR1319" s="3"/>
    </row>
    <row r="1320" spans="18:70" x14ac:dyDescent="0.25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J1320" s="70"/>
      <c r="BP1320" s="3"/>
      <c r="BQ1320" s="3"/>
      <c r="BR1320" s="3"/>
    </row>
    <row r="1321" spans="18:70" x14ac:dyDescent="0.25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J1321" s="70"/>
      <c r="BP1321" s="3"/>
      <c r="BQ1321" s="3"/>
      <c r="BR1321" s="3"/>
    </row>
    <row r="1322" spans="18:70" x14ac:dyDescent="0.25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J1322" s="70"/>
      <c r="BP1322" s="3"/>
      <c r="BQ1322" s="3"/>
      <c r="BR1322" s="3"/>
    </row>
    <row r="1323" spans="18:70" x14ac:dyDescent="0.25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J1323" s="70"/>
      <c r="BP1323" s="3"/>
      <c r="BQ1323" s="3"/>
      <c r="BR1323" s="3"/>
    </row>
    <row r="1324" spans="18:70" x14ac:dyDescent="0.25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J1324" s="70"/>
      <c r="BP1324" s="3"/>
      <c r="BQ1324" s="3"/>
      <c r="BR1324" s="3"/>
    </row>
    <row r="1325" spans="18:70" x14ac:dyDescent="0.25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J1325" s="70"/>
      <c r="BP1325" s="3"/>
      <c r="BQ1325" s="3"/>
      <c r="BR1325" s="3"/>
    </row>
    <row r="1326" spans="18:70" x14ac:dyDescent="0.25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J1326" s="70"/>
      <c r="BP1326" s="3"/>
      <c r="BQ1326" s="3"/>
      <c r="BR1326" s="3"/>
    </row>
    <row r="1327" spans="18:70" x14ac:dyDescent="0.25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J1327" s="70"/>
      <c r="BP1327" s="3"/>
      <c r="BQ1327" s="3"/>
      <c r="BR1327" s="3"/>
    </row>
    <row r="1328" spans="18:70" x14ac:dyDescent="0.25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J1328" s="70"/>
      <c r="BP1328" s="3"/>
      <c r="BQ1328" s="3"/>
      <c r="BR1328" s="3"/>
    </row>
    <row r="1329" spans="18:70" x14ac:dyDescent="0.25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J1329" s="70"/>
      <c r="BP1329" s="3"/>
      <c r="BQ1329" s="3"/>
      <c r="BR1329" s="3"/>
    </row>
    <row r="1330" spans="18:70" x14ac:dyDescent="0.25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J1330" s="70"/>
      <c r="BP1330" s="3"/>
      <c r="BQ1330" s="3"/>
      <c r="BR1330" s="3"/>
    </row>
    <row r="1331" spans="18:70" x14ac:dyDescent="0.25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J1331" s="70"/>
      <c r="BP1331" s="3"/>
      <c r="BQ1331" s="3"/>
      <c r="BR1331" s="3"/>
    </row>
    <row r="1332" spans="18:70" x14ac:dyDescent="0.25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J1332" s="70"/>
      <c r="BP1332" s="3"/>
      <c r="BQ1332" s="3"/>
      <c r="BR1332" s="3"/>
    </row>
    <row r="1333" spans="18:70" x14ac:dyDescent="0.25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J1333" s="70"/>
      <c r="BP1333" s="3"/>
      <c r="BQ1333" s="3"/>
      <c r="BR1333" s="3"/>
    </row>
    <row r="1334" spans="18:70" x14ac:dyDescent="0.25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J1334" s="70"/>
      <c r="BP1334" s="3"/>
      <c r="BQ1334" s="3"/>
      <c r="BR1334" s="3"/>
    </row>
    <row r="1335" spans="18:70" x14ac:dyDescent="0.25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J1335" s="70"/>
      <c r="BP1335" s="3"/>
      <c r="BQ1335" s="3"/>
      <c r="BR1335" s="3"/>
    </row>
    <row r="1336" spans="18:70" x14ac:dyDescent="0.25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J1336" s="70"/>
      <c r="BP1336" s="3"/>
      <c r="BQ1336" s="3"/>
      <c r="BR1336" s="3"/>
    </row>
    <row r="1337" spans="18:70" x14ac:dyDescent="0.25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J1337" s="70"/>
      <c r="BP1337" s="3"/>
      <c r="BQ1337" s="3"/>
      <c r="BR1337" s="3"/>
    </row>
    <row r="1338" spans="18:70" x14ac:dyDescent="0.25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J1338" s="70"/>
      <c r="BP1338" s="3"/>
      <c r="BQ1338" s="3"/>
      <c r="BR1338" s="3"/>
    </row>
    <row r="1339" spans="18:70" x14ac:dyDescent="0.25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J1339" s="70"/>
      <c r="BP1339" s="3"/>
      <c r="BQ1339" s="3"/>
      <c r="BR1339" s="3"/>
    </row>
    <row r="1340" spans="18:70" x14ac:dyDescent="0.25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J1340" s="70"/>
      <c r="BP1340" s="3"/>
      <c r="BQ1340" s="3"/>
      <c r="BR1340" s="3"/>
    </row>
    <row r="1341" spans="18:70" x14ac:dyDescent="0.25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J1341" s="70"/>
      <c r="BP1341" s="3"/>
      <c r="BQ1341" s="3"/>
      <c r="BR1341" s="3"/>
    </row>
    <row r="1342" spans="18:70" x14ac:dyDescent="0.25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J1342" s="70"/>
      <c r="BP1342" s="3"/>
      <c r="BQ1342" s="3"/>
      <c r="BR1342" s="3"/>
    </row>
    <row r="1343" spans="18:70" x14ac:dyDescent="0.25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J1343" s="70"/>
      <c r="BP1343" s="3"/>
      <c r="BQ1343" s="3"/>
      <c r="BR1343" s="3"/>
    </row>
    <row r="1344" spans="18:70" x14ac:dyDescent="0.25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J1344" s="70"/>
      <c r="BP1344" s="3"/>
      <c r="BQ1344" s="3"/>
      <c r="BR1344" s="3"/>
    </row>
    <row r="1345" spans="18:70" x14ac:dyDescent="0.25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J1345" s="70"/>
      <c r="BP1345" s="3"/>
      <c r="BQ1345" s="3"/>
      <c r="BR1345" s="3"/>
    </row>
    <row r="1346" spans="18:70" x14ac:dyDescent="0.25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J1346" s="70"/>
      <c r="BP1346" s="3"/>
      <c r="BQ1346" s="3"/>
      <c r="BR1346" s="3"/>
    </row>
    <row r="1347" spans="18:70" x14ac:dyDescent="0.25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J1347" s="70"/>
      <c r="BP1347" s="3"/>
      <c r="BQ1347" s="3"/>
      <c r="BR1347" s="3"/>
    </row>
    <row r="1348" spans="18:70" x14ac:dyDescent="0.25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J1348" s="70"/>
      <c r="BP1348" s="3"/>
      <c r="BQ1348" s="3"/>
      <c r="BR1348" s="3"/>
    </row>
    <row r="1349" spans="18:70" x14ac:dyDescent="0.25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J1349" s="70"/>
      <c r="BP1349" s="3"/>
      <c r="BQ1349" s="3"/>
      <c r="BR1349" s="3"/>
    </row>
    <row r="1350" spans="18:70" x14ac:dyDescent="0.25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J1350" s="70"/>
      <c r="BP1350" s="3"/>
      <c r="BQ1350" s="3"/>
      <c r="BR1350" s="3"/>
    </row>
    <row r="1351" spans="18:70" x14ac:dyDescent="0.25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J1351" s="70"/>
      <c r="BP1351" s="3"/>
      <c r="BQ1351" s="3"/>
      <c r="BR1351" s="3"/>
    </row>
    <row r="1352" spans="18:70" x14ac:dyDescent="0.25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J1352" s="70"/>
      <c r="BP1352" s="3"/>
      <c r="BQ1352" s="3"/>
      <c r="BR1352" s="3"/>
    </row>
    <row r="1353" spans="18:70" x14ac:dyDescent="0.25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J1353" s="70"/>
      <c r="BP1353" s="3"/>
      <c r="BQ1353" s="3"/>
      <c r="BR1353" s="3"/>
    </row>
    <row r="1354" spans="18:70" x14ac:dyDescent="0.25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J1354" s="70"/>
      <c r="BP1354" s="3"/>
      <c r="BQ1354" s="3"/>
      <c r="BR1354" s="3"/>
    </row>
    <row r="1355" spans="18:70" x14ac:dyDescent="0.25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J1355" s="70"/>
      <c r="BP1355" s="3"/>
      <c r="BQ1355" s="3"/>
      <c r="BR1355" s="3"/>
    </row>
    <row r="1356" spans="18:70" x14ac:dyDescent="0.25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J1356" s="70"/>
      <c r="BP1356" s="3"/>
      <c r="BQ1356" s="3"/>
      <c r="BR1356" s="3"/>
    </row>
    <row r="1357" spans="18:70" x14ac:dyDescent="0.25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J1357" s="70"/>
      <c r="BP1357" s="3"/>
      <c r="BQ1357" s="3"/>
      <c r="BR1357" s="3"/>
    </row>
    <row r="1358" spans="18:70" x14ac:dyDescent="0.25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J1358" s="70"/>
      <c r="BP1358" s="3"/>
      <c r="BQ1358" s="3"/>
      <c r="BR1358" s="3"/>
    </row>
    <row r="1359" spans="18:70" x14ac:dyDescent="0.25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J1359" s="70"/>
      <c r="BP1359" s="3"/>
      <c r="BQ1359" s="3"/>
      <c r="BR1359" s="3"/>
    </row>
    <row r="1360" spans="18:70" x14ac:dyDescent="0.25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J1360" s="70"/>
      <c r="BP1360" s="3"/>
      <c r="BQ1360" s="3"/>
      <c r="BR1360" s="3"/>
    </row>
    <row r="1361" spans="18:70" x14ac:dyDescent="0.25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J1361" s="70"/>
      <c r="BP1361" s="3"/>
      <c r="BQ1361" s="3"/>
      <c r="BR1361" s="3"/>
    </row>
    <row r="1362" spans="18:70" x14ac:dyDescent="0.25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J1362" s="70"/>
      <c r="BP1362" s="3"/>
      <c r="BQ1362" s="3"/>
      <c r="BR1362" s="3"/>
    </row>
    <row r="1363" spans="18:70" x14ac:dyDescent="0.25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J1363" s="70"/>
      <c r="BP1363" s="3"/>
      <c r="BQ1363" s="3"/>
      <c r="BR1363" s="3"/>
    </row>
    <row r="1364" spans="18:70" x14ac:dyDescent="0.25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J1364" s="70"/>
      <c r="BP1364" s="3"/>
      <c r="BQ1364" s="3"/>
      <c r="BR1364" s="3"/>
    </row>
    <row r="1365" spans="18:70" x14ac:dyDescent="0.25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J1365" s="70"/>
      <c r="BP1365" s="3"/>
      <c r="BQ1365" s="3"/>
      <c r="BR1365" s="3"/>
    </row>
    <row r="1366" spans="18:70" x14ac:dyDescent="0.25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J1366" s="70"/>
      <c r="BP1366" s="3"/>
      <c r="BQ1366" s="3"/>
      <c r="BR1366" s="3"/>
    </row>
    <row r="1367" spans="18:70" x14ac:dyDescent="0.25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J1367" s="70"/>
      <c r="BP1367" s="3"/>
      <c r="BQ1367" s="3"/>
      <c r="BR1367" s="3"/>
    </row>
    <row r="1368" spans="18:70" x14ac:dyDescent="0.25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J1368" s="70"/>
      <c r="BP1368" s="3"/>
      <c r="BQ1368" s="3"/>
      <c r="BR1368" s="3"/>
    </row>
    <row r="1369" spans="18:70" x14ac:dyDescent="0.25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J1369" s="70"/>
      <c r="BP1369" s="3"/>
      <c r="BQ1369" s="3"/>
      <c r="BR1369" s="3"/>
    </row>
    <row r="1370" spans="18:70" x14ac:dyDescent="0.25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J1370" s="70"/>
      <c r="BP1370" s="3"/>
      <c r="BQ1370" s="3"/>
      <c r="BR1370" s="3"/>
    </row>
    <row r="1371" spans="18:70" x14ac:dyDescent="0.25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J1371" s="70"/>
      <c r="BP1371" s="3"/>
      <c r="BQ1371" s="3"/>
      <c r="BR1371" s="3"/>
    </row>
    <row r="1372" spans="18:70" x14ac:dyDescent="0.25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J1372" s="70"/>
      <c r="BP1372" s="3"/>
      <c r="BQ1372" s="3"/>
      <c r="BR1372" s="3"/>
    </row>
    <row r="1373" spans="18:70" x14ac:dyDescent="0.25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J1373" s="70"/>
      <c r="BP1373" s="3"/>
      <c r="BQ1373" s="3"/>
      <c r="BR1373" s="3"/>
    </row>
    <row r="1374" spans="18:70" x14ac:dyDescent="0.25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J1374" s="70"/>
      <c r="BP1374" s="3"/>
      <c r="BQ1374" s="3"/>
      <c r="BR1374" s="3"/>
    </row>
    <row r="1375" spans="18:70" x14ac:dyDescent="0.25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J1375" s="70"/>
      <c r="BP1375" s="3"/>
      <c r="BQ1375" s="3"/>
      <c r="BR1375" s="3"/>
    </row>
    <row r="1376" spans="18:70" x14ac:dyDescent="0.25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J1376" s="70"/>
      <c r="BP1376" s="3"/>
      <c r="BQ1376" s="3"/>
      <c r="BR1376" s="3"/>
    </row>
    <row r="1377" spans="18:70" x14ac:dyDescent="0.25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J1377" s="70"/>
      <c r="BP1377" s="3"/>
      <c r="BQ1377" s="3"/>
      <c r="BR1377" s="3"/>
    </row>
    <row r="1378" spans="18:70" x14ac:dyDescent="0.25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J1378" s="70"/>
      <c r="BP1378" s="3"/>
      <c r="BQ1378" s="3"/>
      <c r="BR1378" s="3"/>
    </row>
    <row r="1379" spans="18:70" x14ac:dyDescent="0.25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J1379" s="70"/>
      <c r="BP1379" s="3"/>
      <c r="BQ1379" s="3"/>
      <c r="BR1379" s="3"/>
    </row>
    <row r="1380" spans="18:70" x14ac:dyDescent="0.25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J1380" s="70"/>
      <c r="BP1380" s="3"/>
      <c r="BQ1380" s="3"/>
      <c r="BR1380" s="3"/>
    </row>
    <row r="1381" spans="18:70" x14ac:dyDescent="0.25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J1381" s="70"/>
      <c r="BP1381" s="3"/>
      <c r="BQ1381" s="3"/>
      <c r="BR1381" s="3"/>
    </row>
    <row r="1382" spans="18:70" x14ac:dyDescent="0.25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J1382" s="70"/>
      <c r="BP1382" s="3"/>
      <c r="BQ1382" s="3"/>
      <c r="BR1382" s="3"/>
    </row>
    <row r="1383" spans="18:70" x14ac:dyDescent="0.25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J1383" s="70"/>
      <c r="BP1383" s="3"/>
      <c r="BQ1383" s="3"/>
      <c r="BR1383" s="3"/>
    </row>
    <row r="1384" spans="18:70" x14ac:dyDescent="0.25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J1384" s="70"/>
      <c r="BP1384" s="3"/>
      <c r="BQ1384" s="3"/>
      <c r="BR1384" s="3"/>
    </row>
    <row r="1385" spans="18:70" x14ac:dyDescent="0.25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J1385" s="70"/>
      <c r="BP1385" s="3"/>
      <c r="BQ1385" s="3"/>
      <c r="BR1385" s="3"/>
    </row>
    <row r="1386" spans="18:70" x14ac:dyDescent="0.25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J1386" s="70"/>
      <c r="BP1386" s="3"/>
      <c r="BQ1386" s="3"/>
      <c r="BR1386" s="3"/>
    </row>
    <row r="1387" spans="18:70" x14ac:dyDescent="0.25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J1387" s="70"/>
      <c r="BP1387" s="3"/>
      <c r="BQ1387" s="3"/>
      <c r="BR1387" s="3"/>
    </row>
    <row r="1388" spans="18:70" x14ac:dyDescent="0.25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J1388" s="70"/>
      <c r="BP1388" s="3"/>
      <c r="BQ1388" s="3"/>
      <c r="BR1388" s="3"/>
    </row>
    <row r="1389" spans="18:70" x14ac:dyDescent="0.25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J1389" s="70"/>
      <c r="BP1389" s="3"/>
      <c r="BQ1389" s="3"/>
      <c r="BR1389" s="3"/>
    </row>
    <row r="1390" spans="18:70" x14ac:dyDescent="0.25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J1390" s="70"/>
      <c r="BP1390" s="3"/>
      <c r="BQ1390" s="3"/>
      <c r="BR1390" s="3"/>
    </row>
    <row r="1391" spans="18:70" x14ac:dyDescent="0.25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J1391" s="70"/>
      <c r="BP1391" s="3"/>
      <c r="BQ1391" s="3"/>
      <c r="BR1391" s="3"/>
    </row>
    <row r="1392" spans="18:70" x14ac:dyDescent="0.25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J1392" s="70"/>
      <c r="BP1392" s="3"/>
      <c r="BQ1392" s="3"/>
      <c r="BR1392" s="3"/>
    </row>
    <row r="1393" spans="18:70" x14ac:dyDescent="0.25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J1393" s="70"/>
      <c r="BP1393" s="3"/>
      <c r="BQ1393" s="3"/>
      <c r="BR1393" s="3"/>
    </row>
    <row r="1394" spans="18:70" x14ac:dyDescent="0.25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J1394" s="70"/>
      <c r="BP1394" s="3"/>
      <c r="BQ1394" s="3"/>
      <c r="BR1394" s="3"/>
    </row>
    <row r="1395" spans="18:70" x14ac:dyDescent="0.25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J1395" s="70"/>
      <c r="BP1395" s="3"/>
      <c r="BQ1395" s="3"/>
      <c r="BR1395" s="3"/>
    </row>
    <row r="1396" spans="18:70" x14ac:dyDescent="0.25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J1396" s="70"/>
      <c r="BP1396" s="3"/>
      <c r="BQ1396" s="3"/>
      <c r="BR1396" s="3"/>
    </row>
    <row r="1397" spans="18:70" x14ac:dyDescent="0.25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J1397" s="70"/>
      <c r="BP1397" s="3"/>
      <c r="BQ1397" s="3"/>
      <c r="BR1397" s="3"/>
    </row>
    <row r="1398" spans="18:70" x14ac:dyDescent="0.25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J1398" s="70"/>
      <c r="BP1398" s="3"/>
      <c r="BQ1398" s="3"/>
      <c r="BR1398" s="3"/>
    </row>
    <row r="1399" spans="18:70" x14ac:dyDescent="0.25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J1399" s="70"/>
      <c r="BP1399" s="3"/>
      <c r="BQ1399" s="3"/>
      <c r="BR1399" s="3"/>
    </row>
    <row r="1400" spans="18:70" x14ac:dyDescent="0.25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J1400" s="70"/>
      <c r="BP1400" s="3"/>
      <c r="BQ1400" s="3"/>
      <c r="BR1400" s="3"/>
    </row>
    <row r="1401" spans="18:70" x14ac:dyDescent="0.25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J1401" s="70"/>
      <c r="BP1401" s="3"/>
      <c r="BQ1401" s="3"/>
      <c r="BR1401" s="3"/>
    </row>
    <row r="1402" spans="18:70" x14ac:dyDescent="0.25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J1402" s="70"/>
      <c r="BP1402" s="3"/>
      <c r="BQ1402" s="3"/>
      <c r="BR1402" s="3"/>
    </row>
    <row r="1403" spans="18:70" x14ac:dyDescent="0.25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J1403" s="70"/>
      <c r="BP1403" s="3"/>
      <c r="BQ1403" s="3"/>
      <c r="BR1403" s="3"/>
    </row>
    <row r="1404" spans="18:70" x14ac:dyDescent="0.25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J1404" s="70"/>
      <c r="BP1404" s="3"/>
      <c r="BQ1404" s="3"/>
      <c r="BR1404" s="3"/>
    </row>
    <row r="1405" spans="18:70" x14ac:dyDescent="0.25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J1405" s="70"/>
      <c r="BP1405" s="3"/>
      <c r="BQ1405" s="3"/>
      <c r="BR1405" s="3"/>
    </row>
    <row r="1406" spans="18:70" x14ac:dyDescent="0.25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J1406" s="70"/>
      <c r="BP1406" s="3"/>
      <c r="BQ1406" s="3"/>
      <c r="BR1406" s="3"/>
    </row>
    <row r="1407" spans="18:70" x14ac:dyDescent="0.25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J1407" s="70"/>
      <c r="BP1407" s="3"/>
      <c r="BQ1407" s="3"/>
      <c r="BR1407" s="3"/>
    </row>
    <row r="1408" spans="18:70" x14ac:dyDescent="0.25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J1408" s="70"/>
      <c r="BP1408" s="3"/>
      <c r="BQ1408" s="3"/>
      <c r="BR1408" s="3"/>
    </row>
    <row r="1409" spans="18:70" x14ac:dyDescent="0.25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J1409" s="70"/>
      <c r="BP1409" s="3"/>
      <c r="BQ1409" s="3"/>
      <c r="BR1409" s="3"/>
    </row>
    <row r="1410" spans="18:70" x14ac:dyDescent="0.25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J1410" s="70"/>
      <c r="BP1410" s="3"/>
      <c r="BQ1410" s="3"/>
      <c r="BR1410" s="3"/>
    </row>
    <row r="1411" spans="18:70" x14ac:dyDescent="0.25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J1411" s="70"/>
      <c r="BP1411" s="3"/>
      <c r="BQ1411" s="3"/>
      <c r="BR1411" s="3"/>
    </row>
    <row r="1412" spans="18:70" x14ac:dyDescent="0.25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J1412" s="70"/>
      <c r="BP1412" s="3"/>
      <c r="BQ1412" s="3"/>
      <c r="BR1412" s="3"/>
    </row>
    <row r="1413" spans="18:70" x14ac:dyDescent="0.25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J1413" s="70"/>
      <c r="BP1413" s="3"/>
      <c r="BQ1413" s="3"/>
      <c r="BR1413" s="3"/>
    </row>
    <row r="1414" spans="18:70" x14ac:dyDescent="0.25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J1414" s="70"/>
      <c r="BP1414" s="3"/>
      <c r="BQ1414" s="3"/>
      <c r="BR1414" s="3"/>
    </row>
    <row r="1415" spans="18:70" x14ac:dyDescent="0.25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J1415" s="70"/>
      <c r="BP1415" s="3"/>
      <c r="BQ1415" s="3"/>
      <c r="BR1415" s="3"/>
    </row>
    <row r="1416" spans="18:70" x14ac:dyDescent="0.25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J1416" s="70"/>
      <c r="BP1416" s="3"/>
      <c r="BQ1416" s="3"/>
      <c r="BR1416" s="3"/>
    </row>
    <row r="1417" spans="18:70" x14ac:dyDescent="0.25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J1417" s="70"/>
      <c r="BP1417" s="3"/>
      <c r="BQ1417" s="3"/>
      <c r="BR1417" s="3"/>
    </row>
    <row r="1418" spans="18:70" x14ac:dyDescent="0.25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J1418" s="70"/>
      <c r="BP1418" s="3"/>
      <c r="BQ1418" s="3"/>
      <c r="BR1418" s="3"/>
    </row>
    <row r="1419" spans="18:70" x14ac:dyDescent="0.25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J1419" s="70"/>
      <c r="BP1419" s="3"/>
      <c r="BQ1419" s="3"/>
      <c r="BR1419" s="3"/>
    </row>
    <row r="1420" spans="18:70" x14ac:dyDescent="0.25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J1420" s="70"/>
      <c r="BP1420" s="3"/>
      <c r="BQ1420" s="3"/>
      <c r="BR1420" s="3"/>
    </row>
    <row r="1421" spans="18:70" x14ac:dyDescent="0.25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J1421" s="70"/>
      <c r="BP1421" s="3"/>
      <c r="BQ1421" s="3"/>
      <c r="BR1421" s="3"/>
    </row>
    <row r="1422" spans="18:70" x14ac:dyDescent="0.25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J1422" s="70"/>
      <c r="BP1422" s="3"/>
      <c r="BQ1422" s="3"/>
      <c r="BR1422" s="3"/>
    </row>
    <row r="1423" spans="18:70" x14ac:dyDescent="0.25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J1423" s="70"/>
      <c r="BP1423" s="3"/>
      <c r="BQ1423" s="3"/>
      <c r="BR1423" s="3"/>
    </row>
    <row r="1424" spans="18:70" x14ac:dyDescent="0.25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J1424" s="70"/>
      <c r="BP1424" s="3"/>
      <c r="BQ1424" s="3"/>
      <c r="BR1424" s="3"/>
    </row>
    <row r="1425" spans="18:70" x14ac:dyDescent="0.25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J1425" s="70"/>
      <c r="BP1425" s="3"/>
      <c r="BQ1425" s="3"/>
      <c r="BR1425" s="3"/>
    </row>
    <row r="1426" spans="18:70" x14ac:dyDescent="0.25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J1426" s="70"/>
      <c r="BP1426" s="3"/>
      <c r="BQ1426" s="3"/>
      <c r="BR1426" s="3"/>
    </row>
    <row r="1427" spans="18:70" x14ac:dyDescent="0.25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J1427" s="70"/>
      <c r="BP1427" s="3"/>
      <c r="BQ1427" s="3"/>
      <c r="BR1427" s="3"/>
    </row>
    <row r="1428" spans="18:70" x14ac:dyDescent="0.25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J1428" s="70"/>
      <c r="BP1428" s="3"/>
      <c r="BQ1428" s="3"/>
      <c r="BR1428" s="3"/>
    </row>
    <row r="1429" spans="18:70" x14ac:dyDescent="0.25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J1429" s="70"/>
      <c r="BP1429" s="3"/>
      <c r="BQ1429" s="3"/>
      <c r="BR1429" s="3"/>
    </row>
    <row r="1430" spans="18:70" x14ac:dyDescent="0.25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J1430" s="70"/>
      <c r="BP1430" s="3"/>
      <c r="BQ1430" s="3"/>
      <c r="BR1430" s="3"/>
    </row>
    <row r="1431" spans="18:70" x14ac:dyDescent="0.25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J1431" s="70"/>
      <c r="BP1431" s="3"/>
      <c r="BQ1431" s="3"/>
      <c r="BR1431" s="3"/>
    </row>
    <row r="1432" spans="18:70" x14ac:dyDescent="0.25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J1432" s="70"/>
      <c r="BP1432" s="3"/>
      <c r="BQ1432" s="3"/>
      <c r="BR1432" s="3"/>
    </row>
    <row r="1433" spans="18:70" x14ac:dyDescent="0.25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J1433" s="70"/>
      <c r="BP1433" s="3"/>
      <c r="BQ1433" s="3"/>
      <c r="BR1433" s="3"/>
    </row>
    <row r="1434" spans="18:70" x14ac:dyDescent="0.25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J1434" s="70"/>
      <c r="BP1434" s="3"/>
      <c r="BQ1434" s="3"/>
      <c r="BR1434" s="3"/>
    </row>
    <row r="1435" spans="18:70" x14ac:dyDescent="0.25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J1435" s="70"/>
      <c r="BP1435" s="3"/>
      <c r="BQ1435" s="3"/>
      <c r="BR1435" s="3"/>
    </row>
    <row r="1436" spans="18:70" x14ac:dyDescent="0.25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J1436" s="70"/>
      <c r="BP1436" s="3"/>
      <c r="BQ1436" s="3"/>
      <c r="BR1436" s="3"/>
    </row>
    <row r="1437" spans="18:70" x14ac:dyDescent="0.25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J1437" s="70"/>
      <c r="BP1437" s="3"/>
      <c r="BQ1437" s="3"/>
      <c r="BR1437" s="3"/>
    </row>
    <row r="1438" spans="18:70" x14ac:dyDescent="0.25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J1438" s="70"/>
      <c r="BP1438" s="3"/>
      <c r="BQ1438" s="3"/>
      <c r="BR1438" s="3"/>
    </row>
    <row r="1439" spans="18:70" x14ac:dyDescent="0.25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J1439" s="70"/>
      <c r="BP1439" s="3"/>
      <c r="BQ1439" s="3"/>
      <c r="BR1439" s="3"/>
    </row>
    <row r="1440" spans="18:70" x14ac:dyDescent="0.25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J1440" s="70"/>
      <c r="BP1440" s="3"/>
      <c r="BQ1440" s="3"/>
      <c r="BR1440" s="3"/>
    </row>
    <row r="1441" spans="18:70" x14ac:dyDescent="0.25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J1441" s="70"/>
      <c r="BP1441" s="3"/>
      <c r="BQ1441" s="3"/>
      <c r="BR1441" s="3"/>
    </row>
    <row r="1442" spans="18:70" x14ac:dyDescent="0.25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J1442" s="70"/>
      <c r="BP1442" s="3"/>
      <c r="BQ1442" s="3"/>
      <c r="BR1442" s="3"/>
    </row>
    <row r="1443" spans="18:70" x14ac:dyDescent="0.25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J1443" s="70"/>
      <c r="BP1443" s="3"/>
      <c r="BQ1443" s="3"/>
      <c r="BR1443" s="3"/>
    </row>
    <row r="1444" spans="18:70" x14ac:dyDescent="0.25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J1444" s="70"/>
      <c r="BP1444" s="3"/>
      <c r="BQ1444" s="3"/>
      <c r="BR1444" s="3"/>
    </row>
    <row r="1445" spans="18:70" x14ac:dyDescent="0.25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J1445" s="70"/>
      <c r="BP1445" s="3"/>
      <c r="BQ1445" s="3"/>
      <c r="BR1445" s="3"/>
    </row>
    <row r="1446" spans="18:70" x14ac:dyDescent="0.25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J1446" s="70"/>
      <c r="BP1446" s="3"/>
      <c r="BQ1446" s="3"/>
      <c r="BR1446" s="3"/>
    </row>
    <row r="1447" spans="18:70" x14ac:dyDescent="0.25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J1447" s="70"/>
      <c r="BP1447" s="3"/>
      <c r="BQ1447" s="3"/>
      <c r="BR1447" s="3"/>
    </row>
    <row r="1448" spans="18:70" x14ac:dyDescent="0.25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J1448" s="70"/>
      <c r="BP1448" s="3"/>
      <c r="BQ1448" s="3"/>
      <c r="BR1448" s="3"/>
    </row>
    <row r="1449" spans="18:70" x14ac:dyDescent="0.25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J1449" s="70"/>
      <c r="BP1449" s="3"/>
      <c r="BQ1449" s="3"/>
      <c r="BR1449" s="3"/>
    </row>
    <row r="1450" spans="18:70" x14ac:dyDescent="0.25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J1450" s="70"/>
      <c r="BP1450" s="3"/>
      <c r="BQ1450" s="3"/>
      <c r="BR1450" s="3"/>
    </row>
    <row r="1451" spans="18:70" x14ac:dyDescent="0.25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J1451" s="70"/>
      <c r="BP1451" s="3"/>
      <c r="BQ1451" s="3"/>
      <c r="BR1451" s="3"/>
    </row>
    <row r="1452" spans="18:70" x14ac:dyDescent="0.25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J1452" s="70"/>
      <c r="BP1452" s="3"/>
      <c r="BQ1452" s="3"/>
      <c r="BR1452" s="3"/>
    </row>
    <row r="1453" spans="18:70" x14ac:dyDescent="0.25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J1453" s="70"/>
      <c r="BP1453" s="3"/>
      <c r="BQ1453" s="3"/>
      <c r="BR1453" s="3"/>
    </row>
    <row r="1454" spans="18:70" x14ac:dyDescent="0.25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J1454" s="70"/>
      <c r="BP1454" s="3"/>
      <c r="BQ1454" s="3"/>
      <c r="BR1454" s="3"/>
    </row>
    <row r="1455" spans="18:70" x14ac:dyDescent="0.25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J1455" s="70"/>
      <c r="BP1455" s="3"/>
      <c r="BQ1455" s="3"/>
      <c r="BR1455" s="3"/>
    </row>
    <row r="1456" spans="18:70" x14ac:dyDescent="0.25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J1456" s="70"/>
      <c r="BP1456" s="3"/>
      <c r="BQ1456" s="3"/>
      <c r="BR1456" s="3"/>
    </row>
    <row r="1457" spans="18:70" x14ac:dyDescent="0.25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J1457" s="70"/>
      <c r="BP1457" s="3"/>
      <c r="BQ1457" s="3"/>
      <c r="BR1457" s="3"/>
    </row>
    <row r="1458" spans="18:70" x14ac:dyDescent="0.25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J1458" s="70"/>
      <c r="BP1458" s="3"/>
      <c r="BQ1458" s="3"/>
      <c r="BR1458" s="3"/>
    </row>
    <row r="1459" spans="18:70" x14ac:dyDescent="0.25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J1459" s="70"/>
      <c r="BP1459" s="3"/>
      <c r="BQ1459" s="3"/>
      <c r="BR1459" s="3"/>
    </row>
    <row r="1460" spans="18:70" x14ac:dyDescent="0.25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J1460" s="70"/>
      <c r="BP1460" s="3"/>
      <c r="BQ1460" s="3"/>
      <c r="BR1460" s="3"/>
    </row>
    <row r="1461" spans="18:70" x14ac:dyDescent="0.25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J1461" s="70"/>
      <c r="BP1461" s="3"/>
      <c r="BQ1461" s="3"/>
      <c r="BR1461" s="3"/>
    </row>
    <row r="1462" spans="18:70" x14ac:dyDescent="0.25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J1462" s="70"/>
      <c r="BP1462" s="3"/>
      <c r="BQ1462" s="3"/>
      <c r="BR1462" s="3"/>
    </row>
    <row r="1463" spans="18:70" x14ac:dyDescent="0.25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J1463" s="70"/>
      <c r="BP1463" s="3"/>
      <c r="BQ1463" s="3"/>
      <c r="BR1463" s="3"/>
    </row>
    <row r="1464" spans="18:70" x14ac:dyDescent="0.25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J1464" s="70"/>
      <c r="BP1464" s="3"/>
      <c r="BQ1464" s="3"/>
      <c r="BR1464" s="3"/>
    </row>
    <row r="1465" spans="18:70" x14ac:dyDescent="0.25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J1465" s="70"/>
      <c r="BP1465" s="3"/>
      <c r="BQ1465" s="3"/>
      <c r="BR1465" s="3"/>
    </row>
    <row r="1466" spans="18:70" x14ac:dyDescent="0.25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J1466" s="70"/>
      <c r="BP1466" s="3"/>
      <c r="BQ1466" s="3"/>
      <c r="BR1466" s="3"/>
    </row>
    <row r="1467" spans="18:70" x14ac:dyDescent="0.25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J1467" s="70"/>
      <c r="BP1467" s="3"/>
      <c r="BQ1467" s="3"/>
      <c r="BR1467" s="3"/>
    </row>
    <row r="1468" spans="18:70" x14ac:dyDescent="0.25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J1468" s="70"/>
      <c r="BP1468" s="3"/>
      <c r="BQ1468" s="3"/>
      <c r="BR1468" s="3"/>
    </row>
    <row r="1469" spans="18:70" x14ac:dyDescent="0.25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J1469" s="70"/>
      <c r="BP1469" s="3"/>
      <c r="BQ1469" s="3"/>
      <c r="BR1469" s="3"/>
    </row>
    <row r="1470" spans="18:70" x14ac:dyDescent="0.25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J1470" s="70"/>
      <c r="BP1470" s="3"/>
      <c r="BQ1470" s="3"/>
      <c r="BR1470" s="3"/>
    </row>
    <row r="1471" spans="18:70" x14ac:dyDescent="0.25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J1471" s="70"/>
      <c r="BP1471" s="3"/>
      <c r="BQ1471" s="3"/>
      <c r="BR1471" s="3"/>
    </row>
    <row r="1472" spans="18:70" x14ac:dyDescent="0.25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J1472" s="70"/>
      <c r="BP1472" s="3"/>
      <c r="BQ1472" s="3"/>
      <c r="BR1472" s="3"/>
    </row>
    <row r="1473" spans="18:70" x14ac:dyDescent="0.25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J1473" s="70"/>
      <c r="BP1473" s="3"/>
      <c r="BQ1473" s="3"/>
      <c r="BR1473" s="3"/>
    </row>
    <row r="1474" spans="18:70" x14ac:dyDescent="0.25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J1474" s="70"/>
      <c r="BP1474" s="3"/>
      <c r="BQ1474" s="3"/>
      <c r="BR1474" s="3"/>
    </row>
    <row r="1475" spans="18:70" x14ac:dyDescent="0.25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J1475" s="70"/>
      <c r="BP1475" s="3"/>
      <c r="BQ1475" s="3"/>
      <c r="BR1475" s="3"/>
    </row>
    <row r="1476" spans="18:70" x14ac:dyDescent="0.25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J1476" s="70"/>
      <c r="BP1476" s="3"/>
      <c r="BQ1476" s="3"/>
      <c r="BR1476" s="3"/>
    </row>
    <row r="1477" spans="18:70" x14ac:dyDescent="0.25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J1477" s="70"/>
      <c r="BP1477" s="3"/>
      <c r="BQ1477" s="3"/>
      <c r="BR1477" s="3"/>
    </row>
    <row r="1478" spans="18:70" x14ac:dyDescent="0.25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J1478" s="70"/>
      <c r="BP1478" s="3"/>
      <c r="BQ1478" s="3"/>
      <c r="BR1478" s="3"/>
    </row>
    <row r="1479" spans="18:70" x14ac:dyDescent="0.25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J1479" s="70"/>
      <c r="BP1479" s="3"/>
      <c r="BQ1479" s="3"/>
      <c r="BR1479" s="3"/>
    </row>
    <row r="1480" spans="18:70" x14ac:dyDescent="0.25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J1480" s="70"/>
      <c r="BP1480" s="3"/>
      <c r="BQ1480" s="3"/>
      <c r="BR1480" s="3"/>
    </row>
    <row r="1481" spans="18:70" x14ac:dyDescent="0.25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J1481" s="70"/>
      <c r="BP1481" s="3"/>
      <c r="BQ1481" s="3"/>
      <c r="BR1481" s="3"/>
    </row>
    <row r="1482" spans="18:70" x14ac:dyDescent="0.25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J1482" s="70"/>
      <c r="BP1482" s="3"/>
      <c r="BQ1482" s="3"/>
      <c r="BR1482" s="3"/>
    </row>
    <row r="1483" spans="18:70" x14ac:dyDescent="0.25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J1483" s="70"/>
      <c r="BP1483" s="3"/>
      <c r="BQ1483" s="3"/>
      <c r="BR1483" s="3"/>
    </row>
    <row r="1484" spans="18:70" x14ac:dyDescent="0.25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J1484" s="70"/>
      <c r="BP1484" s="3"/>
      <c r="BQ1484" s="3"/>
      <c r="BR1484" s="3"/>
    </row>
    <row r="1485" spans="18:70" x14ac:dyDescent="0.25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J1485" s="70"/>
      <c r="BP1485" s="3"/>
      <c r="BQ1485" s="3"/>
      <c r="BR1485" s="3"/>
    </row>
    <row r="1486" spans="18:70" x14ac:dyDescent="0.25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J1486" s="70"/>
      <c r="BP1486" s="3"/>
      <c r="BQ1486" s="3"/>
      <c r="BR1486" s="3"/>
    </row>
    <row r="1487" spans="18:70" x14ac:dyDescent="0.25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J1487" s="70"/>
      <c r="BP1487" s="3"/>
      <c r="BQ1487" s="3"/>
      <c r="BR1487" s="3"/>
    </row>
    <row r="1488" spans="18:70" x14ac:dyDescent="0.25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J1488" s="70"/>
      <c r="BP1488" s="3"/>
      <c r="BQ1488" s="3"/>
      <c r="BR1488" s="3"/>
    </row>
    <row r="1489" spans="18:70" x14ac:dyDescent="0.25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J1489" s="70"/>
      <c r="BP1489" s="3"/>
      <c r="BQ1489" s="3"/>
      <c r="BR1489" s="3"/>
    </row>
    <row r="1490" spans="18:70" x14ac:dyDescent="0.25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J1490" s="70"/>
      <c r="BP1490" s="3"/>
      <c r="BQ1490" s="3"/>
      <c r="BR1490" s="3"/>
    </row>
    <row r="1491" spans="18:70" x14ac:dyDescent="0.25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J1491" s="70"/>
      <c r="BP1491" s="3"/>
      <c r="BQ1491" s="3"/>
      <c r="BR1491" s="3"/>
    </row>
    <row r="1492" spans="18:70" x14ac:dyDescent="0.25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J1492" s="70"/>
      <c r="BP1492" s="3"/>
      <c r="BQ1492" s="3"/>
      <c r="BR1492" s="3"/>
    </row>
    <row r="1493" spans="18:70" x14ac:dyDescent="0.25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J1493" s="70"/>
      <c r="BP1493" s="3"/>
      <c r="BQ1493" s="3"/>
      <c r="BR1493" s="3"/>
    </row>
    <row r="1494" spans="18:70" x14ac:dyDescent="0.25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J1494" s="70"/>
      <c r="BP1494" s="3"/>
      <c r="BQ1494" s="3"/>
      <c r="BR1494" s="3"/>
    </row>
    <row r="1495" spans="18:70" x14ac:dyDescent="0.25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J1495" s="70"/>
      <c r="BP1495" s="3"/>
      <c r="BQ1495" s="3"/>
      <c r="BR1495" s="3"/>
    </row>
    <row r="1496" spans="18:70" x14ac:dyDescent="0.25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J1496" s="70"/>
      <c r="BP1496" s="3"/>
      <c r="BQ1496" s="3"/>
      <c r="BR1496" s="3"/>
    </row>
    <row r="1497" spans="18:70" x14ac:dyDescent="0.25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J1497" s="70"/>
      <c r="BP1497" s="3"/>
      <c r="BQ1497" s="3"/>
      <c r="BR1497" s="3"/>
    </row>
    <row r="1498" spans="18:70" x14ac:dyDescent="0.25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J1498" s="70"/>
      <c r="BP1498" s="3"/>
      <c r="BQ1498" s="3"/>
      <c r="BR1498" s="3"/>
    </row>
    <row r="1499" spans="18:70" x14ac:dyDescent="0.25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J1499" s="70"/>
      <c r="BP1499" s="3"/>
      <c r="BQ1499" s="3"/>
      <c r="BR1499" s="3"/>
    </row>
    <row r="1500" spans="18:70" x14ac:dyDescent="0.25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J1500" s="70"/>
      <c r="BP1500" s="3"/>
      <c r="BQ1500" s="3"/>
      <c r="BR1500" s="3"/>
    </row>
    <row r="1501" spans="18:70" x14ac:dyDescent="0.25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J1501" s="70"/>
      <c r="BP1501" s="3"/>
      <c r="BQ1501" s="3"/>
      <c r="BR1501" s="3"/>
    </row>
    <row r="1502" spans="18:70" x14ac:dyDescent="0.25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J1502" s="70"/>
      <c r="BP1502" s="3"/>
      <c r="BQ1502" s="3"/>
      <c r="BR1502" s="3"/>
    </row>
    <row r="1503" spans="18:70" x14ac:dyDescent="0.25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J1503" s="70"/>
      <c r="BP1503" s="3"/>
      <c r="BQ1503" s="3"/>
      <c r="BR1503" s="3"/>
    </row>
    <row r="1504" spans="18:70" x14ac:dyDescent="0.25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J1504" s="70"/>
      <c r="BP1504" s="3"/>
      <c r="BQ1504" s="3"/>
      <c r="BR1504" s="3"/>
    </row>
    <row r="1505" spans="18:70" x14ac:dyDescent="0.25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J1505" s="70"/>
      <c r="BP1505" s="3"/>
      <c r="BQ1505" s="3"/>
      <c r="BR1505" s="3"/>
    </row>
    <row r="1506" spans="18:70" x14ac:dyDescent="0.25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J1506" s="70"/>
      <c r="BP1506" s="3"/>
      <c r="BQ1506" s="3"/>
      <c r="BR1506" s="3"/>
    </row>
    <row r="1507" spans="18:70" x14ac:dyDescent="0.25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J1507" s="70"/>
      <c r="BP1507" s="3"/>
      <c r="BQ1507" s="3"/>
      <c r="BR1507" s="3"/>
    </row>
    <row r="1508" spans="18:70" x14ac:dyDescent="0.25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J1508" s="70"/>
      <c r="BP1508" s="3"/>
      <c r="BQ1508" s="3"/>
      <c r="BR1508" s="3"/>
    </row>
    <row r="1509" spans="18:70" x14ac:dyDescent="0.25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J1509" s="70"/>
      <c r="BP1509" s="3"/>
      <c r="BQ1509" s="3"/>
      <c r="BR1509" s="3"/>
    </row>
    <row r="1510" spans="18:70" x14ac:dyDescent="0.25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J1510" s="70"/>
      <c r="BP1510" s="3"/>
      <c r="BQ1510" s="3"/>
      <c r="BR1510" s="3"/>
    </row>
    <row r="1511" spans="18:70" x14ac:dyDescent="0.25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J1511" s="70"/>
      <c r="BP1511" s="3"/>
      <c r="BQ1511" s="3"/>
      <c r="BR1511" s="3"/>
    </row>
    <row r="1512" spans="18:70" x14ac:dyDescent="0.25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J1512" s="70"/>
      <c r="BP1512" s="3"/>
      <c r="BQ1512" s="3"/>
      <c r="BR1512" s="3"/>
    </row>
    <row r="1513" spans="18:70" x14ac:dyDescent="0.25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J1513" s="70"/>
      <c r="BP1513" s="3"/>
      <c r="BQ1513" s="3"/>
      <c r="BR1513" s="3"/>
    </row>
    <row r="1514" spans="18:70" x14ac:dyDescent="0.25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J1514" s="70"/>
      <c r="BP1514" s="3"/>
      <c r="BQ1514" s="3"/>
      <c r="BR1514" s="3"/>
    </row>
    <row r="1515" spans="18:70" x14ac:dyDescent="0.25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J1515" s="70"/>
      <c r="BP1515" s="3"/>
      <c r="BQ1515" s="3"/>
      <c r="BR1515" s="3"/>
    </row>
    <row r="1516" spans="18:70" x14ac:dyDescent="0.25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J1516" s="70"/>
      <c r="BP1516" s="3"/>
      <c r="BQ1516" s="3"/>
      <c r="BR1516" s="3"/>
    </row>
    <row r="1517" spans="18:70" x14ac:dyDescent="0.25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J1517" s="70"/>
      <c r="BP1517" s="3"/>
      <c r="BQ1517" s="3"/>
      <c r="BR1517" s="3"/>
    </row>
    <row r="1518" spans="18:70" x14ac:dyDescent="0.25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J1518" s="70"/>
      <c r="BP1518" s="3"/>
      <c r="BQ1518" s="3"/>
      <c r="BR1518" s="3"/>
    </row>
    <row r="1519" spans="18:70" x14ac:dyDescent="0.25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J1519" s="70"/>
      <c r="BP1519" s="3"/>
      <c r="BQ1519" s="3"/>
      <c r="BR1519" s="3"/>
    </row>
    <row r="1520" spans="18:70" x14ac:dyDescent="0.25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J1520" s="70"/>
      <c r="BP1520" s="3"/>
      <c r="BQ1520" s="3"/>
      <c r="BR1520" s="3"/>
    </row>
    <row r="1521" spans="18:70" x14ac:dyDescent="0.25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J1521" s="70"/>
      <c r="BP1521" s="3"/>
      <c r="BQ1521" s="3"/>
      <c r="BR1521" s="3"/>
    </row>
    <row r="1522" spans="18:70" x14ac:dyDescent="0.25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  <c r="BJ1522" s="70"/>
      <c r="BP1522" s="3"/>
      <c r="BQ1522" s="3"/>
      <c r="BR1522" s="3"/>
    </row>
    <row r="1523" spans="18:70" x14ac:dyDescent="0.25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  <c r="BJ1523" s="70"/>
      <c r="BP1523" s="3"/>
      <c r="BQ1523" s="3"/>
      <c r="BR1523" s="3"/>
    </row>
    <row r="1524" spans="18:70" x14ac:dyDescent="0.25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  <c r="BJ1524" s="70"/>
      <c r="BP1524" s="3"/>
      <c r="BQ1524" s="3"/>
      <c r="BR1524" s="3"/>
    </row>
    <row r="1525" spans="18:70" x14ac:dyDescent="0.25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  <c r="BJ1525" s="70"/>
      <c r="BP1525" s="3"/>
      <c r="BQ1525" s="3"/>
      <c r="BR1525" s="3"/>
    </row>
    <row r="1526" spans="18:70" x14ac:dyDescent="0.25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  <c r="BJ1526" s="70"/>
      <c r="BP1526" s="3"/>
      <c r="BQ1526" s="3"/>
      <c r="BR1526" s="3"/>
    </row>
    <row r="1527" spans="18:70" x14ac:dyDescent="0.25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  <c r="BJ1527" s="70"/>
      <c r="BP1527" s="3"/>
      <c r="BQ1527" s="3"/>
      <c r="BR1527" s="3"/>
    </row>
    <row r="1528" spans="18:70" x14ac:dyDescent="0.25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  <c r="BJ1528" s="70"/>
      <c r="BP1528" s="3"/>
      <c r="BQ1528" s="3"/>
      <c r="BR1528" s="3"/>
    </row>
    <row r="1529" spans="18:70" x14ac:dyDescent="0.25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  <c r="BJ1529" s="70"/>
      <c r="BP1529" s="3"/>
      <c r="BQ1529" s="3"/>
      <c r="BR1529" s="3"/>
    </row>
    <row r="1530" spans="18:70" x14ac:dyDescent="0.25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  <c r="BJ1530" s="70"/>
      <c r="BP1530" s="3"/>
      <c r="BQ1530" s="3"/>
      <c r="BR1530" s="3"/>
    </row>
    <row r="1531" spans="18:70" x14ac:dyDescent="0.25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  <c r="BJ1531" s="70"/>
      <c r="BP1531" s="3"/>
      <c r="BQ1531" s="3"/>
      <c r="BR1531" s="3"/>
    </row>
    <row r="1532" spans="18:70" x14ac:dyDescent="0.25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  <c r="BJ1532" s="70"/>
      <c r="BP1532" s="3"/>
      <c r="BQ1532" s="3"/>
      <c r="BR1532" s="3"/>
    </row>
    <row r="1533" spans="18:70" x14ac:dyDescent="0.25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  <c r="BJ1533" s="70"/>
      <c r="BP1533" s="3"/>
      <c r="BQ1533" s="3"/>
      <c r="BR1533" s="3"/>
    </row>
    <row r="1534" spans="18:70" x14ac:dyDescent="0.25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  <c r="BJ1534" s="70"/>
      <c r="BP1534" s="3"/>
      <c r="BQ1534" s="3"/>
      <c r="BR1534" s="3"/>
    </row>
    <row r="1535" spans="18:70" x14ac:dyDescent="0.25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  <c r="BJ1535" s="70"/>
      <c r="BP1535" s="3"/>
      <c r="BQ1535" s="3"/>
      <c r="BR1535" s="3"/>
    </row>
    <row r="1536" spans="18:70" x14ac:dyDescent="0.25">
      <c r="R1536" s="3"/>
      <c r="S1536" s="3"/>
      <c r="T1536" s="3"/>
      <c r="U1536" s="3"/>
      <c r="V1536" s="3"/>
      <c r="W1536" s="3"/>
      <c r="BD1536" s="3"/>
      <c r="BE1536" s="3"/>
      <c r="BF1536" s="3"/>
      <c r="BG1536" s="3"/>
      <c r="BH1536" s="3"/>
      <c r="BI1536" s="3"/>
      <c r="BJ1536" s="70"/>
      <c r="BP1536" s="3"/>
      <c r="BQ1536" s="3"/>
      <c r="BR1536" s="3"/>
    </row>
    <row r="1537" spans="18:70" x14ac:dyDescent="0.25">
      <c r="R1537" s="3"/>
      <c r="S1537" s="3"/>
      <c r="T1537" s="3"/>
      <c r="U1537" s="3"/>
      <c r="V1537" s="3"/>
      <c r="W1537" s="3"/>
      <c r="BD1537" s="3"/>
      <c r="BE1537" s="3"/>
      <c r="BF1537" s="3"/>
      <c r="BG1537" s="3"/>
      <c r="BH1537" s="3"/>
      <c r="BI1537" s="3"/>
      <c r="BJ1537" s="70"/>
      <c r="BP1537" s="3"/>
      <c r="BQ1537" s="3"/>
      <c r="BR1537" s="3"/>
    </row>
    <row r="1538" spans="18:70" x14ac:dyDescent="0.25">
      <c r="R1538" s="3"/>
      <c r="S1538" s="3"/>
      <c r="T1538" s="3"/>
      <c r="U1538" s="3"/>
      <c r="V1538" s="3"/>
      <c r="W1538" s="3"/>
      <c r="BD1538" s="3"/>
      <c r="BE1538" s="3"/>
      <c r="BF1538" s="3"/>
      <c r="BG1538" s="3"/>
      <c r="BH1538" s="3"/>
      <c r="BI1538" s="3"/>
      <c r="BJ1538" s="70"/>
      <c r="BP1538" s="3"/>
      <c r="BQ1538" s="3"/>
      <c r="BR1538" s="3"/>
    </row>
    <row r="1539" spans="18:70" x14ac:dyDescent="0.25">
      <c r="R1539" s="3"/>
      <c r="S1539" s="3"/>
      <c r="T1539" s="3"/>
      <c r="U1539" s="3"/>
      <c r="V1539" s="3"/>
      <c r="W1539" s="3"/>
      <c r="BD1539" s="3"/>
      <c r="BE1539" s="3"/>
      <c r="BF1539" s="3"/>
      <c r="BG1539" s="3"/>
      <c r="BH1539" s="3"/>
      <c r="BI1539" s="3"/>
      <c r="BJ1539" s="70"/>
      <c r="BP1539" s="3"/>
      <c r="BQ1539" s="3"/>
      <c r="BR1539" s="3"/>
    </row>
  </sheetData>
  <mergeCells count="1321">
    <mergeCell ref="B7:G7"/>
    <mergeCell ref="BJ182:BO182"/>
    <mergeCell ref="Z5:AQ5"/>
    <mergeCell ref="AL49:AN49"/>
    <mergeCell ref="AO49:AQ49"/>
    <mergeCell ref="AR49:AT49"/>
    <mergeCell ref="AU49:AW49"/>
    <mergeCell ref="AB49:AC50"/>
    <mergeCell ref="AD49:AE50"/>
    <mergeCell ref="AR89:AW89"/>
    <mergeCell ref="AX89:BC89"/>
    <mergeCell ref="AP82:AW82"/>
    <mergeCell ref="A83:G83"/>
    <mergeCell ref="H83:J83"/>
    <mergeCell ref="AR120:AW120"/>
    <mergeCell ref="AX120:BC120"/>
    <mergeCell ref="X121:Y122"/>
    <mergeCell ref="Z121:AA122"/>
    <mergeCell ref="AB121:AC122"/>
    <mergeCell ref="AD121:AE122"/>
    <mergeCell ref="AF121:AH121"/>
    <mergeCell ref="AI121:AK121"/>
    <mergeCell ref="AL121:AN121"/>
    <mergeCell ref="AO121:AQ121"/>
    <mergeCell ref="E177:BE177"/>
    <mergeCell ref="A176:D176"/>
    <mergeCell ref="BA121:BC121"/>
    <mergeCell ref="V120:W122"/>
    <mergeCell ref="AY5:BI8"/>
    <mergeCell ref="A100:A101"/>
    <mergeCell ref="B94:O94"/>
    <mergeCell ref="T93:U93"/>
    <mergeCell ref="BD102:BE102"/>
    <mergeCell ref="E186:BE186"/>
    <mergeCell ref="BF192:BI192"/>
    <mergeCell ref="BF183:BI183"/>
    <mergeCell ref="BF199:BI199"/>
    <mergeCell ref="E171:BE171"/>
    <mergeCell ref="BF171:BI171"/>
    <mergeCell ref="A172:D172"/>
    <mergeCell ref="E172:BE172"/>
    <mergeCell ref="BF172:BI172"/>
    <mergeCell ref="A173:D173"/>
    <mergeCell ref="E173:BE173"/>
    <mergeCell ref="BF173:BI173"/>
    <mergeCell ref="A175:D175"/>
    <mergeCell ref="A177:D177"/>
    <mergeCell ref="BF186:BI186"/>
    <mergeCell ref="E195:BE195"/>
    <mergeCell ref="BF195:BI195"/>
    <mergeCell ref="A185:D185"/>
    <mergeCell ref="E185:BE185"/>
    <mergeCell ref="E184:BE184"/>
    <mergeCell ref="BF177:BI177"/>
    <mergeCell ref="BF185:BI185"/>
    <mergeCell ref="BF190:BI190"/>
    <mergeCell ref="A188:D188"/>
    <mergeCell ref="E188:BE188"/>
    <mergeCell ref="BF189:BI189"/>
    <mergeCell ref="BF184:BI184"/>
    <mergeCell ref="BF188:BI188"/>
    <mergeCell ref="BF194:BI194"/>
    <mergeCell ref="A194:D194"/>
    <mergeCell ref="A191:D191"/>
    <mergeCell ref="E191:BE191"/>
    <mergeCell ref="W136:Y136"/>
    <mergeCell ref="A153:D153"/>
    <mergeCell ref="E182:BE182"/>
    <mergeCell ref="BA90:BC90"/>
    <mergeCell ref="E147:BE147"/>
    <mergeCell ref="BF147:BI147"/>
    <mergeCell ref="R78:S78"/>
    <mergeCell ref="P76:Q76"/>
    <mergeCell ref="E181:BE181"/>
    <mergeCell ref="BF77:BI77"/>
    <mergeCell ref="BF146:BI146"/>
    <mergeCell ref="BF130:BI130"/>
    <mergeCell ref="BA130:BC130"/>
    <mergeCell ref="AB113:AC113"/>
    <mergeCell ref="AR121:AT121"/>
    <mergeCell ref="BF181:BI181"/>
    <mergeCell ref="AI90:AK90"/>
    <mergeCell ref="AL90:AN90"/>
    <mergeCell ref="AO90:AQ90"/>
    <mergeCell ref="AR90:AT90"/>
    <mergeCell ref="AU90:AW90"/>
    <mergeCell ref="AX90:AZ90"/>
    <mergeCell ref="P92:Q92"/>
    <mergeCell ref="P78:Q78"/>
    <mergeCell ref="BD92:BE92"/>
    <mergeCell ref="AU121:AW121"/>
    <mergeCell ref="BD107:BE107"/>
    <mergeCell ref="A88:A91"/>
    <mergeCell ref="B88:O91"/>
    <mergeCell ref="BF179:BI179"/>
    <mergeCell ref="AX121:AZ121"/>
    <mergeCell ref="B116:O116"/>
    <mergeCell ref="BF201:BI201"/>
    <mergeCell ref="BF202:BI202"/>
    <mergeCell ref="E198:BE198"/>
    <mergeCell ref="E199:BE199"/>
    <mergeCell ref="A199:D199"/>
    <mergeCell ref="BF197:BI197"/>
    <mergeCell ref="A193:D193"/>
    <mergeCell ref="A197:D197"/>
    <mergeCell ref="BF193:BI193"/>
    <mergeCell ref="B78:O78"/>
    <mergeCell ref="B75:O75"/>
    <mergeCell ref="AB62:AC62"/>
    <mergeCell ref="Z74:AA74"/>
    <mergeCell ref="P72:Q72"/>
    <mergeCell ref="BD74:BE74"/>
    <mergeCell ref="V73:W73"/>
    <mergeCell ref="Z72:AA72"/>
    <mergeCell ref="B103:O103"/>
    <mergeCell ref="Z102:AA102"/>
    <mergeCell ref="P93:Q93"/>
    <mergeCell ref="BF168:BI168"/>
    <mergeCell ref="BF170:BI170"/>
    <mergeCell ref="BF178:BI178"/>
    <mergeCell ref="E175:BE175"/>
    <mergeCell ref="BF175:BI175"/>
    <mergeCell ref="A131:S131"/>
    <mergeCell ref="BF182:BI182"/>
    <mergeCell ref="BF180:BI180"/>
    <mergeCell ref="BD115:BE115"/>
    <mergeCell ref="BF93:BI93"/>
    <mergeCell ref="P94:Q94"/>
    <mergeCell ref="R94:S94"/>
    <mergeCell ref="E194:BE194"/>
    <mergeCell ref="E193:BE193"/>
    <mergeCell ref="A196:D196"/>
    <mergeCell ref="E145:BE145"/>
    <mergeCell ref="E153:BE153"/>
    <mergeCell ref="AF132:AH132"/>
    <mergeCell ref="AL132:AN132"/>
    <mergeCell ref="AP135:AT135"/>
    <mergeCell ref="Z137:AB137"/>
    <mergeCell ref="P125:Q125"/>
    <mergeCell ref="A180:D180"/>
    <mergeCell ref="E174:BE174"/>
    <mergeCell ref="E168:BE168"/>
    <mergeCell ref="A147:D147"/>
    <mergeCell ref="A156:D156"/>
    <mergeCell ref="E156:BE156"/>
    <mergeCell ref="A168:D168"/>
    <mergeCell ref="E178:BE178"/>
    <mergeCell ref="E176:BE176"/>
    <mergeCell ref="AP161:AR161"/>
    <mergeCell ref="H135:J135"/>
    <mergeCell ref="E155:BE155"/>
    <mergeCell ref="E170:BE170"/>
    <mergeCell ref="W137:Y137"/>
    <mergeCell ref="AU131:AW131"/>
    <mergeCell ref="AX131:AZ131"/>
    <mergeCell ref="AU134:BI134"/>
    <mergeCell ref="BD131:BE131"/>
    <mergeCell ref="BF152:BI152"/>
    <mergeCell ref="BF176:BI176"/>
    <mergeCell ref="BF155:BI155"/>
    <mergeCell ref="A195:D195"/>
    <mergeCell ref="AI231:BI232"/>
    <mergeCell ref="AP228:AU228"/>
    <mergeCell ref="Z67:AA67"/>
    <mergeCell ref="BF207:BI207"/>
    <mergeCell ref="BF198:BI198"/>
    <mergeCell ref="AU132:AW132"/>
    <mergeCell ref="E152:BE152"/>
    <mergeCell ref="BF215:BI215"/>
    <mergeCell ref="E148:BE148"/>
    <mergeCell ref="BF148:BI148"/>
    <mergeCell ref="E149:BE149"/>
    <mergeCell ref="BF149:BI149"/>
    <mergeCell ref="E151:BE151"/>
    <mergeCell ref="BF151:BI151"/>
    <mergeCell ref="BF144:BI144"/>
    <mergeCell ref="BF107:BI107"/>
    <mergeCell ref="BF100:BI100"/>
    <mergeCell ref="T99:U99"/>
    <mergeCell ref="E142:BE142"/>
    <mergeCell ref="BF142:BI142"/>
    <mergeCell ref="E146:BE146"/>
    <mergeCell ref="T98:U98"/>
    <mergeCell ref="B123:O123"/>
    <mergeCell ref="P77:Q77"/>
    <mergeCell ref="E144:BE144"/>
    <mergeCell ref="AF119:BC119"/>
    <mergeCell ref="E214:BE214"/>
    <mergeCell ref="E215:BE215"/>
    <mergeCell ref="E207:BE207"/>
    <mergeCell ref="E208:BE208"/>
    <mergeCell ref="E209:BE209"/>
    <mergeCell ref="A189:D189"/>
    <mergeCell ref="BF141:BI141"/>
    <mergeCell ref="BF196:BI196"/>
    <mergeCell ref="BF203:BI203"/>
    <mergeCell ref="BF204:BI204"/>
    <mergeCell ref="BF205:BI205"/>
    <mergeCell ref="BF206:BI206"/>
    <mergeCell ref="E197:BE197"/>
    <mergeCell ref="E196:BE196"/>
    <mergeCell ref="A119:A122"/>
    <mergeCell ref="BF200:BI200"/>
    <mergeCell ref="A198:D198"/>
    <mergeCell ref="BF187:BI187"/>
    <mergeCell ref="BF191:BI191"/>
    <mergeCell ref="E141:BE141"/>
    <mergeCell ref="AP136:AT137"/>
    <mergeCell ref="A154:D154"/>
    <mergeCell ref="E154:BE154"/>
    <mergeCell ref="A155:D155"/>
    <mergeCell ref="BF174:BI174"/>
    <mergeCell ref="AK135:AO135"/>
    <mergeCell ref="Z136:AB136"/>
    <mergeCell ref="T131:U131"/>
    <mergeCell ref="BA131:BC131"/>
    <mergeCell ref="BD128:BE128"/>
    <mergeCell ref="AR130:AT130"/>
    <mergeCell ref="AC135:AE135"/>
    <mergeCell ref="BF132:BI132"/>
    <mergeCell ref="BD119:BE122"/>
    <mergeCell ref="BD132:BE132"/>
    <mergeCell ref="AX132:AZ132"/>
    <mergeCell ref="E203:BE203"/>
    <mergeCell ref="Q136:V136"/>
    <mergeCell ref="AD109:AE109"/>
    <mergeCell ref="AD93:AE93"/>
    <mergeCell ref="AB109:AC109"/>
    <mergeCell ref="Z109:AA109"/>
    <mergeCell ref="B93:O93"/>
    <mergeCell ref="BD93:BE93"/>
    <mergeCell ref="B100:O100"/>
    <mergeCell ref="BD67:BE67"/>
    <mergeCell ref="AB77:AC77"/>
    <mergeCell ref="AD77:AE77"/>
    <mergeCell ref="BD77:BE77"/>
    <mergeCell ref="Z77:AA77"/>
    <mergeCell ref="BD76:BE76"/>
    <mergeCell ref="BF103:BI103"/>
    <mergeCell ref="AD101:AE101"/>
    <mergeCell ref="AD105:AE105"/>
    <mergeCell ref="B77:O77"/>
    <mergeCell ref="BD88:BE91"/>
    <mergeCell ref="BF88:BI91"/>
    <mergeCell ref="V70:W70"/>
    <mergeCell ref="Z101:AA101"/>
    <mergeCell ref="Z97:AA97"/>
    <mergeCell ref="T92:U92"/>
    <mergeCell ref="Z94:AA94"/>
    <mergeCell ref="T77:U77"/>
    <mergeCell ref="V77:W77"/>
    <mergeCell ref="X77:Y77"/>
    <mergeCell ref="Z98:AA98"/>
    <mergeCell ref="V97:W97"/>
    <mergeCell ref="X97:Y97"/>
    <mergeCell ref="B112:O112"/>
    <mergeCell ref="AD69:AE69"/>
    <mergeCell ref="BF108:BI108"/>
    <mergeCell ref="T119:AE119"/>
    <mergeCell ref="P95:Q95"/>
    <mergeCell ref="R93:S93"/>
    <mergeCell ref="A231:AE232"/>
    <mergeCell ref="BF212:BI212"/>
    <mergeCell ref="AI229:AO229"/>
    <mergeCell ref="J224:L224"/>
    <mergeCell ref="AI226:BI227"/>
    <mergeCell ref="J223:R223"/>
    <mergeCell ref="A214:D214"/>
    <mergeCell ref="E200:BE200"/>
    <mergeCell ref="A236:AC237"/>
    <mergeCell ref="A239:AB239"/>
    <mergeCell ref="AI234:AO234"/>
    <mergeCell ref="A218:BI218"/>
    <mergeCell ref="A219:BI219"/>
    <mergeCell ref="AI220:AQ220"/>
    <mergeCell ref="A221:AE222"/>
    <mergeCell ref="AI221:BI222"/>
    <mergeCell ref="A229:I229"/>
    <mergeCell ref="J229:L229"/>
    <mergeCell ref="AP234:AR234"/>
    <mergeCell ref="A234:I234"/>
    <mergeCell ref="J234:L234"/>
    <mergeCell ref="AP224:AR224"/>
    <mergeCell ref="A233:I233"/>
    <mergeCell ref="J233:R233"/>
    <mergeCell ref="A224:I224"/>
    <mergeCell ref="AI233:AO233"/>
    <mergeCell ref="AP233:AU233"/>
    <mergeCell ref="AP229:AR229"/>
    <mergeCell ref="A213:D213"/>
    <mergeCell ref="A200:D200"/>
    <mergeCell ref="A201:D201"/>
    <mergeCell ref="A204:D204"/>
    <mergeCell ref="A228:I228"/>
    <mergeCell ref="J228:R228"/>
    <mergeCell ref="A209:D209"/>
    <mergeCell ref="A208:D208"/>
    <mergeCell ref="A210:D210"/>
    <mergeCell ref="A211:D211"/>
    <mergeCell ref="A215:D215"/>
    <mergeCell ref="E211:BE211"/>
    <mergeCell ref="A217:BI217"/>
    <mergeCell ref="E213:BE213"/>
    <mergeCell ref="BF216:BI216"/>
    <mergeCell ref="A207:D207"/>
    <mergeCell ref="BF208:BI208"/>
    <mergeCell ref="BF209:BI209"/>
    <mergeCell ref="BF210:BI210"/>
    <mergeCell ref="BF211:BI211"/>
    <mergeCell ref="AI228:AO228"/>
    <mergeCell ref="A226:AE227"/>
    <mergeCell ref="E212:BE212"/>
    <mergeCell ref="A216:D216"/>
    <mergeCell ref="A223:I223"/>
    <mergeCell ref="BF213:BI213"/>
    <mergeCell ref="AI223:AO223"/>
    <mergeCell ref="AP223:AY223"/>
    <mergeCell ref="AI224:AO224"/>
    <mergeCell ref="E216:BE216"/>
    <mergeCell ref="BF214:BI214"/>
    <mergeCell ref="A212:D212"/>
    <mergeCell ref="E210:BE210"/>
    <mergeCell ref="BC1:BI1"/>
    <mergeCell ref="BF52:BI52"/>
    <mergeCell ref="BD117:BE117"/>
    <mergeCell ref="AD45:AE45"/>
    <mergeCell ref="AD52:AE52"/>
    <mergeCell ref="BF109:BI109"/>
    <mergeCell ref="R104:S104"/>
    <mergeCell ref="BF102:BI102"/>
    <mergeCell ref="BF97:BI97"/>
    <mergeCell ref="BF95:BI95"/>
    <mergeCell ref="BF75:BI75"/>
    <mergeCell ref="BF92:BI92"/>
    <mergeCell ref="P109:Q109"/>
    <mergeCell ref="P108:Q108"/>
    <mergeCell ref="AD108:AE108"/>
    <mergeCell ref="AD107:AE107"/>
    <mergeCell ref="P99:Q99"/>
    <mergeCell ref="V92:W92"/>
    <mergeCell ref="AB78:AC78"/>
    <mergeCell ref="T78:U78"/>
    <mergeCell ref="V78:W78"/>
    <mergeCell ref="X49:Y50"/>
    <mergeCell ref="Z49:AA50"/>
    <mergeCell ref="AI83:AO83"/>
    <mergeCell ref="AP83:AR83"/>
    <mergeCell ref="P88:Q91"/>
    <mergeCell ref="AD90:AE91"/>
    <mergeCell ref="AF90:AH90"/>
    <mergeCell ref="AF88:BC88"/>
    <mergeCell ref="A108:A109"/>
    <mergeCell ref="P104:Q104"/>
    <mergeCell ref="P103:Q103"/>
    <mergeCell ref="AB102:AC102"/>
    <mergeCell ref="B104:O104"/>
    <mergeCell ref="AC137:AE137"/>
    <mergeCell ref="Q134:AE134"/>
    <mergeCell ref="BA132:BC132"/>
    <mergeCell ref="AO131:AQ131"/>
    <mergeCell ref="AF136:AJ137"/>
    <mergeCell ref="BF156:BI156"/>
    <mergeCell ref="BF145:BI145"/>
    <mergeCell ref="AI161:AO161"/>
    <mergeCell ref="BD97:BE97"/>
    <mergeCell ref="BD100:BE100"/>
    <mergeCell ref="AD106:AE106"/>
    <mergeCell ref="BD112:BE112"/>
    <mergeCell ref="BF113:BI113"/>
    <mergeCell ref="BF129:BI129"/>
    <mergeCell ref="N135:P135"/>
    <mergeCell ref="X123:Y123"/>
    <mergeCell ref="BF153:BI153"/>
    <mergeCell ref="BF154:BI154"/>
    <mergeCell ref="X130:Y130"/>
    <mergeCell ref="X117:Y117"/>
    <mergeCell ref="X114:Y114"/>
    <mergeCell ref="X113:Y113"/>
    <mergeCell ref="BF131:BI131"/>
    <mergeCell ref="AU135:BI137"/>
    <mergeCell ref="Z113:AA113"/>
    <mergeCell ref="AB115:AC115"/>
    <mergeCell ref="AB110:AC110"/>
    <mergeCell ref="P34:Q34"/>
    <mergeCell ref="R34:S34"/>
    <mergeCell ref="X34:Y34"/>
    <mergeCell ref="T34:U34"/>
    <mergeCell ref="R51:S51"/>
    <mergeCell ref="R36:S36"/>
    <mergeCell ref="AB38:AC38"/>
    <mergeCell ref="X37:Y37"/>
    <mergeCell ref="Z37:AA37"/>
    <mergeCell ref="X35:Y35"/>
    <mergeCell ref="Z35:AA35"/>
    <mergeCell ref="AD64:AE64"/>
    <mergeCell ref="AD62:AE62"/>
    <mergeCell ref="T38:U38"/>
    <mergeCell ref="R52:S52"/>
    <mergeCell ref="V53:W53"/>
    <mergeCell ref="AD43:AE43"/>
    <mergeCell ref="V43:W43"/>
    <mergeCell ref="X53:Y53"/>
    <mergeCell ref="V39:W39"/>
    <mergeCell ref="V45:W45"/>
    <mergeCell ref="X63:Y63"/>
    <mergeCell ref="AB39:AC39"/>
    <mergeCell ref="Z34:AA34"/>
    <mergeCell ref="V56:W56"/>
    <mergeCell ref="P36:Q36"/>
    <mergeCell ref="P38:Q38"/>
    <mergeCell ref="AD55:AE55"/>
    <mergeCell ref="X51:Y51"/>
    <mergeCell ref="AB64:AC64"/>
    <mergeCell ref="AB60:AC60"/>
    <mergeCell ref="V34:W34"/>
    <mergeCell ref="V35:W35"/>
    <mergeCell ref="AB35:AC35"/>
    <mergeCell ref="P35:Q35"/>
    <mergeCell ref="R35:S35"/>
    <mergeCell ref="T35:U35"/>
    <mergeCell ref="V61:W61"/>
    <mergeCell ref="V60:W60"/>
    <mergeCell ref="X41:Y41"/>
    <mergeCell ref="AB56:AC56"/>
    <mergeCell ref="T36:U36"/>
    <mergeCell ref="AB37:AC37"/>
    <mergeCell ref="AB36:AC36"/>
    <mergeCell ref="P58:Q58"/>
    <mergeCell ref="V59:W59"/>
    <mergeCell ref="T59:U59"/>
    <mergeCell ref="B35:O35"/>
    <mergeCell ref="B34:O34"/>
    <mergeCell ref="Z38:AA38"/>
    <mergeCell ref="T58:U58"/>
    <mergeCell ref="X61:Y61"/>
    <mergeCell ref="B54:O54"/>
    <mergeCell ref="Z40:AA40"/>
    <mergeCell ref="P56:Q56"/>
    <mergeCell ref="B36:O36"/>
    <mergeCell ref="Z60:AA60"/>
    <mergeCell ref="T61:U61"/>
    <mergeCell ref="R38:S38"/>
    <mergeCell ref="X45:Y45"/>
    <mergeCell ref="X54:Y54"/>
    <mergeCell ref="T41:U41"/>
    <mergeCell ref="P42:Q42"/>
    <mergeCell ref="Z41:AA41"/>
    <mergeCell ref="A13:A14"/>
    <mergeCell ref="P31:Q31"/>
    <mergeCell ref="R31:S31"/>
    <mergeCell ref="G13:I13"/>
    <mergeCell ref="K13:N13"/>
    <mergeCell ref="B32:O32"/>
    <mergeCell ref="R32:S32"/>
    <mergeCell ref="X32:Y32"/>
    <mergeCell ref="AA13:AA14"/>
    <mergeCell ref="W13:W14"/>
    <mergeCell ref="T13:V13"/>
    <mergeCell ref="A27:A30"/>
    <mergeCell ref="O13:R13"/>
    <mergeCell ref="S13:S14"/>
    <mergeCell ref="X13:Z13"/>
    <mergeCell ref="J13:J14"/>
    <mergeCell ref="F13:F14"/>
    <mergeCell ref="R27:S30"/>
    <mergeCell ref="B27:O30"/>
    <mergeCell ref="B13:E13"/>
    <mergeCell ref="P27:Q30"/>
    <mergeCell ref="X29:Y30"/>
    <mergeCell ref="V28:W30"/>
    <mergeCell ref="T32:U32"/>
    <mergeCell ref="Z31:AA31"/>
    <mergeCell ref="B33:O33"/>
    <mergeCell ref="P33:Q33"/>
    <mergeCell ref="R33:S33"/>
    <mergeCell ref="P32:Q32"/>
    <mergeCell ref="B31:O31"/>
    <mergeCell ref="AR28:AW28"/>
    <mergeCell ref="AT13:AV13"/>
    <mergeCell ref="T31:U31"/>
    <mergeCell ref="Z29:AA30"/>
    <mergeCell ref="AB29:AC30"/>
    <mergeCell ref="T28:U30"/>
    <mergeCell ref="AF29:AH29"/>
    <mergeCell ref="AO29:AQ29"/>
    <mergeCell ref="AL29:AN29"/>
    <mergeCell ref="V33:W33"/>
    <mergeCell ref="AD33:AE33"/>
    <mergeCell ref="X28:AE28"/>
    <mergeCell ref="AB31:AC31"/>
    <mergeCell ref="AB33:AC33"/>
    <mergeCell ref="V31:W31"/>
    <mergeCell ref="X33:Y33"/>
    <mergeCell ref="Z33:AA33"/>
    <mergeCell ref="Z32:AA32"/>
    <mergeCell ref="X31:Y31"/>
    <mergeCell ref="V32:W32"/>
    <mergeCell ref="AB13:AE13"/>
    <mergeCell ref="AD31:AE31"/>
    <mergeCell ref="AD29:AE30"/>
    <mergeCell ref="AB32:AC32"/>
    <mergeCell ref="AD32:AE32"/>
    <mergeCell ref="T27:AE27"/>
    <mergeCell ref="T33:U33"/>
    <mergeCell ref="AD36:AE36"/>
    <mergeCell ref="BD13:BD14"/>
    <mergeCell ref="BE13:BE14"/>
    <mergeCell ref="BF13:BF14"/>
    <mergeCell ref="BG13:BG14"/>
    <mergeCell ref="BF27:BI30"/>
    <mergeCell ref="BI13:BI14"/>
    <mergeCell ref="AS13:AS14"/>
    <mergeCell ref="AX13:BA13"/>
    <mergeCell ref="AO13:AR13"/>
    <mergeCell ref="BB13:BB14"/>
    <mergeCell ref="AF13:AF14"/>
    <mergeCell ref="BH13:BH14"/>
    <mergeCell ref="AG13:AI13"/>
    <mergeCell ref="AK13:AN13"/>
    <mergeCell ref="AJ13:AJ14"/>
    <mergeCell ref="BF33:BI33"/>
    <mergeCell ref="BD33:BE33"/>
    <mergeCell ref="BD27:BE30"/>
    <mergeCell ref="AX28:BC28"/>
    <mergeCell ref="AW13:AW14"/>
    <mergeCell ref="AI29:AK29"/>
    <mergeCell ref="AF28:AK28"/>
    <mergeCell ref="AD35:AE35"/>
    <mergeCell ref="AF27:BC27"/>
    <mergeCell ref="AL28:AQ28"/>
    <mergeCell ref="AD34:AE34"/>
    <mergeCell ref="BD31:BE31"/>
    <mergeCell ref="AX29:AZ29"/>
    <mergeCell ref="BA29:BC29"/>
    <mergeCell ref="BD32:BE32"/>
    <mergeCell ref="BC13:BC14"/>
    <mergeCell ref="BD114:BE114"/>
    <mergeCell ref="AD113:AE113"/>
    <mergeCell ref="BF112:BI112"/>
    <mergeCell ref="BD34:BE34"/>
    <mergeCell ref="AD112:AE112"/>
    <mergeCell ref="BF115:BI115"/>
    <mergeCell ref="AR131:AT131"/>
    <mergeCell ref="AX130:AZ130"/>
    <mergeCell ref="AU129:AW129"/>
    <mergeCell ref="BD129:BE129"/>
    <mergeCell ref="BD113:BE113"/>
    <mergeCell ref="AD111:AE111"/>
    <mergeCell ref="AD114:AE114"/>
    <mergeCell ref="BF96:BI96"/>
    <mergeCell ref="BF72:BI72"/>
    <mergeCell ref="BF73:BI73"/>
    <mergeCell ref="BF126:BI126"/>
    <mergeCell ref="BF114:BI114"/>
    <mergeCell ref="BF119:BI122"/>
    <mergeCell ref="AD67:AE67"/>
    <mergeCell ref="AD97:AE97"/>
    <mergeCell ref="AL89:AQ89"/>
    <mergeCell ref="BD94:BE94"/>
    <mergeCell ref="BD72:BE72"/>
    <mergeCell ref="BD99:BE99"/>
    <mergeCell ref="BD101:BE101"/>
    <mergeCell ref="BD98:BE98"/>
    <mergeCell ref="BD73:BE73"/>
    <mergeCell ref="AF48:AK48"/>
    <mergeCell ref="AL48:AQ48"/>
    <mergeCell ref="AR48:AW48"/>
    <mergeCell ref="AD71:AE71"/>
    <mergeCell ref="T116:U116"/>
    <mergeCell ref="V116:W116"/>
    <mergeCell ref="Z111:AA111"/>
    <mergeCell ref="BF143:BI143"/>
    <mergeCell ref="A161:G161"/>
    <mergeCell ref="H161:J161"/>
    <mergeCell ref="AR29:AT29"/>
    <mergeCell ref="AU29:AW29"/>
    <mergeCell ref="BF31:BI31"/>
    <mergeCell ref="BF32:BI32"/>
    <mergeCell ref="Z68:AA68"/>
    <mergeCell ref="Z66:AA66"/>
    <mergeCell ref="AB34:AC34"/>
    <mergeCell ref="Z63:AA63"/>
    <mergeCell ref="AF120:AK120"/>
    <mergeCell ref="BD75:BE75"/>
    <mergeCell ref="BD58:BE58"/>
    <mergeCell ref="BD64:BE64"/>
    <mergeCell ref="BD63:BE63"/>
    <mergeCell ref="AD59:AE59"/>
    <mergeCell ref="AD115:AE115"/>
    <mergeCell ref="BD116:BE116"/>
    <mergeCell ref="BF62:BI62"/>
    <mergeCell ref="AF134:AT134"/>
    <mergeCell ref="AO132:AQ132"/>
    <mergeCell ref="AR132:AT132"/>
    <mergeCell ref="AD129:AE129"/>
    <mergeCell ref="AD125:AE125"/>
    <mergeCell ref="AB123:AC123"/>
    <mergeCell ref="AB127:AC127"/>
    <mergeCell ref="BD69:BE69"/>
    <mergeCell ref="AB76:AC76"/>
    <mergeCell ref="Z114:AA114"/>
    <mergeCell ref="BD111:BE111"/>
    <mergeCell ref="BD125:BE125"/>
    <mergeCell ref="AD124:AE124"/>
    <mergeCell ref="AD126:AE126"/>
    <mergeCell ref="AB114:AC114"/>
    <mergeCell ref="BF104:BI104"/>
    <mergeCell ref="AD110:AE110"/>
    <mergeCell ref="BD106:BE106"/>
    <mergeCell ref="AD104:AE104"/>
    <mergeCell ref="BF111:BI111"/>
    <mergeCell ref="AL120:AQ120"/>
    <mergeCell ref="AD98:AE98"/>
    <mergeCell ref="BF99:BI99"/>
    <mergeCell ref="BF101:BI101"/>
    <mergeCell ref="X120:AE120"/>
    <mergeCell ref="Z110:AA110"/>
    <mergeCell ref="Z105:AA105"/>
    <mergeCell ref="AB104:AC104"/>
    <mergeCell ref="AB105:AC105"/>
    <mergeCell ref="AB106:AC106"/>
    <mergeCell ref="AB112:AC112"/>
    <mergeCell ref="AD117:AE117"/>
    <mergeCell ref="AB117:AC117"/>
    <mergeCell ref="AB108:AC108"/>
    <mergeCell ref="BD103:BE103"/>
    <mergeCell ref="AD99:AE99"/>
    <mergeCell ref="AD102:AE102"/>
    <mergeCell ref="AD100:AE100"/>
    <mergeCell ref="Z99:AA99"/>
    <mergeCell ref="AB99:AC99"/>
    <mergeCell ref="X98:Y98"/>
    <mergeCell ref="BF43:BI43"/>
    <mergeCell ref="X52:Y52"/>
    <mergeCell ref="X44:Y44"/>
    <mergeCell ref="Z45:AA45"/>
    <mergeCell ref="AB44:AC44"/>
    <mergeCell ref="BD52:BE52"/>
    <mergeCell ref="BD44:BE44"/>
    <mergeCell ref="AB51:AC51"/>
    <mergeCell ref="Z52:AA52"/>
    <mergeCell ref="BD43:BE43"/>
    <mergeCell ref="X55:Y55"/>
    <mergeCell ref="X65:Y65"/>
    <mergeCell ref="V75:W75"/>
    <mergeCell ref="Z76:AA76"/>
    <mergeCell ref="Z62:AA62"/>
    <mergeCell ref="BF68:BI68"/>
    <mergeCell ref="AD92:AE92"/>
    <mergeCell ref="V67:W67"/>
    <mergeCell ref="AF49:AH49"/>
    <mergeCell ref="AX48:BC48"/>
    <mergeCell ref="AX49:AZ49"/>
    <mergeCell ref="BA49:BC49"/>
    <mergeCell ref="X64:Y64"/>
    <mergeCell ref="V71:W71"/>
    <mergeCell ref="Z61:AA61"/>
    <mergeCell ref="X73:Y73"/>
    <mergeCell ref="X92:Y92"/>
    <mergeCell ref="Z92:AA92"/>
    <mergeCell ref="V98:W98"/>
    <mergeCell ref="T95:U95"/>
    <mergeCell ref="V95:W95"/>
    <mergeCell ref="AB75:AC75"/>
    <mergeCell ref="V94:W94"/>
    <mergeCell ref="T96:U96"/>
    <mergeCell ref="T97:U97"/>
    <mergeCell ref="AI80:BH81"/>
    <mergeCell ref="Z73:AA73"/>
    <mergeCell ref="AD95:AE95"/>
    <mergeCell ref="BD95:BE95"/>
    <mergeCell ref="AD60:AE60"/>
    <mergeCell ref="Z56:AA56"/>
    <mergeCell ref="AD54:AE54"/>
    <mergeCell ref="Z54:AA54"/>
    <mergeCell ref="Z53:AA53"/>
    <mergeCell ref="BF54:BI54"/>
    <mergeCell ref="BF51:BI51"/>
    <mergeCell ref="BF59:BI59"/>
    <mergeCell ref="AD42:AE42"/>
    <mergeCell ref="AI49:AK49"/>
    <mergeCell ref="BF47:BI50"/>
    <mergeCell ref="X48:AE48"/>
    <mergeCell ref="AD76:AE76"/>
    <mergeCell ref="AD70:AE70"/>
    <mergeCell ref="V89:W91"/>
    <mergeCell ref="X89:AE89"/>
    <mergeCell ref="X60:Y60"/>
    <mergeCell ref="X66:Y66"/>
    <mergeCell ref="V65:W65"/>
    <mergeCell ref="X62:Y62"/>
    <mergeCell ref="AD65:AE65"/>
    <mergeCell ref="AB65:AC65"/>
    <mergeCell ref="Z51:AA51"/>
    <mergeCell ref="AB45:AC45"/>
    <mergeCell ref="X43:Y43"/>
    <mergeCell ref="AD57:AE57"/>
    <mergeCell ref="BD60:BE60"/>
    <mergeCell ref="AB57:AC57"/>
    <mergeCell ref="AB58:AC58"/>
    <mergeCell ref="AD58:AE58"/>
    <mergeCell ref="Z58:AA58"/>
    <mergeCell ref="V51:W51"/>
    <mergeCell ref="V36:W36"/>
    <mergeCell ref="AD37:AE37"/>
    <mergeCell ref="Z36:AA36"/>
    <mergeCell ref="V52:W52"/>
    <mergeCell ref="BD53:BE53"/>
    <mergeCell ref="BD54:BE54"/>
    <mergeCell ref="Z39:AA39"/>
    <mergeCell ref="AB54:AC54"/>
    <mergeCell ref="AB43:AC43"/>
    <mergeCell ref="AF47:BC47"/>
    <mergeCell ref="BD47:BE50"/>
    <mergeCell ref="BD45:BE45"/>
    <mergeCell ref="V38:W38"/>
    <mergeCell ref="AB40:AC40"/>
    <mergeCell ref="V37:W37"/>
    <mergeCell ref="V42:W42"/>
    <mergeCell ref="X42:Y42"/>
    <mergeCell ref="AB42:AC42"/>
    <mergeCell ref="X38:Y38"/>
    <mergeCell ref="Z43:AA43"/>
    <mergeCell ref="V54:W54"/>
    <mergeCell ref="AB53:AC53"/>
    <mergeCell ref="AD41:AE41"/>
    <mergeCell ref="V48:W50"/>
    <mergeCell ref="BD36:BE36"/>
    <mergeCell ref="Z44:AA44"/>
    <mergeCell ref="AB52:AC52"/>
    <mergeCell ref="X39:Y39"/>
    <mergeCell ref="BD40:BE40"/>
    <mergeCell ref="AD39:AE39"/>
    <mergeCell ref="BD39:BE39"/>
    <mergeCell ref="AD40:AE40"/>
    <mergeCell ref="T60:U60"/>
    <mergeCell ref="V69:W69"/>
    <mergeCell ref="T76:U76"/>
    <mergeCell ref="AB66:AC66"/>
    <mergeCell ref="T89:U91"/>
    <mergeCell ref="AF89:AK89"/>
    <mergeCell ref="T68:U68"/>
    <mergeCell ref="T67:U67"/>
    <mergeCell ref="T70:U70"/>
    <mergeCell ref="BF74:BI74"/>
    <mergeCell ref="BF61:BI61"/>
    <mergeCell ref="AD61:AE61"/>
    <mergeCell ref="BD61:BE61"/>
    <mergeCell ref="AB70:AC70"/>
    <mergeCell ref="X72:Y72"/>
    <mergeCell ref="X71:Y71"/>
    <mergeCell ref="BD37:BE37"/>
    <mergeCell ref="AB41:AC41"/>
    <mergeCell ref="T40:U40"/>
    <mergeCell ref="AD38:AE38"/>
    <mergeCell ref="Z55:AA55"/>
    <mergeCell ref="AB55:AC55"/>
    <mergeCell ref="T52:U52"/>
    <mergeCell ref="BF42:BI42"/>
    <mergeCell ref="BF44:BI44"/>
    <mergeCell ref="BD55:BE55"/>
    <mergeCell ref="BF55:BI55"/>
    <mergeCell ref="BF56:BI56"/>
    <mergeCell ref="BF60:BI60"/>
    <mergeCell ref="BF58:BI58"/>
    <mergeCell ref="BD59:BE59"/>
    <mergeCell ref="BD56:BE56"/>
    <mergeCell ref="X106:Y106"/>
    <mergeCell ref="X105:Y105"/>
    <mergeCell ref="BF71:BI71"/>
    <mergeCell ref="AD63:AE63"/>
    <mergeCell ref="BF70:BI70"/>
    <mergeCell ref="BF65:BI65"/>
    <mergeCell ref="BF69:BI69"/>
    <mergeCell ref="BF76:BI76"/>
    <mergeCell ref="AB67:AC67"/>
    <mergeCell ref="BF67:BI67"/>
    <mergeCell ref="BD65:BE65"/>
    <mergeCell ref="AD72:AE72"/>
    <mergeCell ref="AB69:AC69"/>
    <mergeCell ref="AI79:AQ79"/>
    <mergeCell ref="BD66:BE66"/>
    <mergeCell ref="T88:AE88"/>
    <mergeCell ref="X90:Y91"/>
    <mergeCell ref="BF64:BI64"/>
    <mergeCell ref="BD104:BE104"/>
    <mergeCell ref="Z100:AA100"/>
    <mergeCell ref="AB103:AC103"/>
    <mergeCell ref="V100:W100"/>
    <mergeCell ref="V66:W66"/>
    <mergeCell ref="V68:W68"/>
    <mergeCell ref="T66:U66"/>
    <mergeCell ref="T65:U65"/>
    <mergeCell ref="Z96:AA96"/>
    <mergeCell ref="AB95:AC95"/>
    <mergeCell ref="X95:Y95"/>
    <mergeCell ref="X94:Y94"/>
    <mergeCell ref="AB93:AC93"/>
    <mergeCell ref="AB94:AC94"/>
    <mergeCell ref="Z93:AA93"/>
    <mergeCell ref="Z69:AA69"/>
    <mergeCell ref="X93:Y93"/>
    <mergeCell ref="AB71:AC71"/>
    <mergeCell ref="X75:Y75"/>
    <mergeCell ref="X70:Y70"/>
    <mergeCell ref="X103:Y103"/>
    <mergeCell ref="X101:Y101"/>
    <mergeCell ref="Z103:AA103"/>
    <mergeCell ref="X102:Y102"/>
    <mergeCell ref="AK136:AO137"/>
    <mergeCell ref="AF135:AJ135"/>
    <mergeCell ref="AC136:AE136"/>
    <mergeCell ref="Q137:V137"/>
    <mergeCell ref="Q135:V135"/>
    <mergeCell ref="Z135:AB135"/>
    <mergeCell ref="W135:Y135"/>
    <mergeCell ref="V127:W127"/>
    <mergeCell ref="A134:P134"/>
    <mergeCell ref="A130:S130"/>
    <mergeCell ref="T132:U132"/>
    <mergeCell ref="X132:Y132"/>
    <mergeCell ref="AB131:AC131"/>
    <mergeCell ref="Z123:AA123"/>
    <mergeCell ref="AF130:AH130"/>
    <mergeCell ref="AL130:AN130"/>
    <mergeCell ref="AB124:AC124"/>
    <mergeCell ref="AB126:AC126"/>
    <mergeCell ref="AF129:AH129"/>
    <mergeCell ref="AD127:AE127"/>
    <mergeCell ref="AF131:AH131"/>
    <mergeCell ref="AI130:AK130"/>
    <mergeCell ref="AD131:AE131"/>
    <mergeCell ref="AL131:AN131"/>
    <mergeCell ref="AO130:AQ130"/>
    <mergeCell ref="K135:M135"/>
    <mergeCell ref="AI131:AK131"/>
    <mergeCell ref="V130:W130"/>
    <mergeCell ref="Z130:AA130"/>
    <mergeCell ref="Z131:AA131"/>
    <mergeCell ref="AI132:AK132"/>
    <mergeCell ref="AD132:AE132"/>
    <mergeCell ref="AD130:AE130"/>
    <mergeCell ref="Z132:AA132"/>
    <mergeCell ref="T130:U130"/>
    <mergeCell ref="AX129:AZ129"/>
    <mergeCell ref="BF123:BI123"/>
    <mergeCell ref="BF124:BI124"/>
    <mergeCell ref="A129:S129"/>
    <mergeCell ref="B126:O126"/>
    <mergeCell ref="T128:U128"/>
    <mergeCell ref="A128:S128"/>
    <mergeCell ref="X127:Y127"/>
    <mergeCell ref="Z129:AA129"/>
    <mergeCell ref="R127:S127"/>
    <mergeCell ref="X129:Y129"/>
    <mergeCell ref="T129:U129"/>
    <mergeCell ref="AB132:AC132"/>
    <mergeCell ref="V129:W129"/>
    <mergeCell ref="AU130:AW130"/>
    <mergeCell ref="AB130:AC130"/>
    <mergeCell ref="T127:U127"/>
    <mergeCell ref="P126:Q126"/>
    <mergeCell ref="R126:S126"/>
    <mergeCell ref="R125:S125"/>
    <mergeCell ref="R123:S123"/>
    <mergeCell ref="V131:W131"/>
    <mergeCell ref="BF128:BI128"/>
    <mergeCell ref="AD128:AE128"/>
    <mergeCell ref="BF125:BI125"/>
    <mergeCell ref="BD126:BE126"/>
    <mergeCell ref="A132:S132"/>
    <mergeCell ref="BF127:BI127"/>
    <mergeCell ref="P123:Q123"/>
    <mergeCell ref="T120:U122"/>
    <mergeCell ref="Z127:AA127"/>
    <mergeCell ref="X126:Y126"/>
    <mergeCell ref="V117:W117"/>
    <mergeCell ref="Z117:AA117"/>
    <mergeCell ref="V123:W123"/>
    <mergeCell ref="V132:W132"/>
    <mergeCell ref="BF117:BI117"/>
    <mergeCell ref="BD124:BE124"/>
    <mergeCell ref="BD127:BE127"/>
    <mergeCell ref="X124:Y124"/>
    <mergeCell ref="Z124:AA124"/>
    <mergeCell ref="V124:W124"/>
    <mergeCell ref="V125:W125"/>
    <mergeCell ref="AD123:AE123"/>
    <mergeCell ref="V128:W128"/>
    <mergeCell ref="X125:Y125"/>
    <mergeCell ref="Z128:AA128"/>
    <mergeCell ref="AB125:AC125"/>
    <mergeCell ref="Z125:AA125"/>
    <mergeCell ref="Z126:AA126"/>
    <mergeCell ref="AB128:AC128"/>
    <mergeCell ref="X128:Y128"/>
    <mergeCell ref="V126:W126"/>
    <mergeCell ref="BD130:BE130"/>
    <mergeCell ref="BA129:BC129"/>
    <mergeCell ref="AO129:AQ129"/>
    <mergeCell ref="AR129:AT129"/>
    <mergeCell ref="AB129:AC129"/>
    <mergeCell ref="AI129:AK129"/>
    <mergeCell ref="AL129:AN129"/>
    <mergeCell ref="X131:Y131"/>
    <mergeCell ref="T112:U112"/>
    <mergeCell ref="P117:Q117"/>
    <mergeCell ref="T123:U123"/>
    <mergeCell ref="R117:S117"/>
    <mergeCell ref="P114:Q114"/>
    <mergeCell ref="P112:Q112"/>
    <mergeCell ref="R112:S112"/>
    <mergeCell ref="T113:U113"/>
    <mergeCell ref="B98:O98"/>
    <mergeCell ref="P124:Q124"/>
    <mergeCell ref="P115:Q115"/>
    <mergeCell ref="P127:Q127"/>
    <mergeCell ref="AD116:AE116"/>
    <mergeCell ref="Z116:AA116"/>
    <mergeCell ref="X115:Y115"/>
    <mergeCell ref="Z115:AA115"/>
    <mergeCell ref="T126:U126"/>
    <mergeCell ref="V107:W107"/>
    <mergeCell ref="X107:Y107"/>
    <mergeCell ref="V101:W101"/>
    <mergeCell ref="R103:S103"/>
    <mergeCell ref="T103:U103"/>
    <mergeCell ref="R124:S124"/>
    <mergeCell ref="T124:U124"/>
    <mergeCell ref="R115:S115"/>
    <mergeCell ref="P116:Q116"/>
    <mergeCell ref="T117:U117"/>
    <mergeCell ref="R110:S110"/>
    <mergeCell ref="B119:O122"/>
    <mergeCell ref="P119:Q122"/>
    <mergeCell ref="B99:O99"/>
    <mergeCell ref="T115:U115"/>
    <mergeCell ref="P98:Q98"/>
    <mergeCell ref="T111:U111"/>
    <mergeCell ref="P113:Q113"/>
    <mergeCell ref="R119:S122"/>
    <mergeCell ref="T101:U101"/>
    <mergeCell ref="T106:U106"/>
    <mergeCell ref="B72:O72"/>
    <mergeCell ref="R44:S44"/>
    <mergeCell ref="B67:O67"/>
    <mergeCell ref="P67:Q67"/>
    <mergeCell ref="B92:O92"/>
    <mergeCell ref="T107:U107"/>
    <mergeCell ref="T62:U62"/>
    <mergeCell ref="R59:S59"/>
    <mergeCell ref="R53:S53"/>
    <mergeCell ref="B44:O44"/>
    <mergeCell ref="P44:Q44"/>
    <mergeCell ref="R62:S62"/>
    <mergeCell ref="T57:U57"/>
    <mergeCell ref="T64:U64"/>
    <mergeCell ref="T63:U63"/>
    <mergeCell ref="R68:S68"/>
    <mergeCell ref="R69:S69"/>
    <mergeCell ref="R73:S73"/>
    <mergeCell ref="B56:O56"/>
    <mergeCell ref="P73:Q73"/>
    <mergeCell ref="P74:Q74"/>
    <mergeCell ref="B74:O74"/>
    <mergeCell ref="R66:S66"/>
    <mergeCell ref="B53:O53"/>
    <mergeCell ref="P53:Q53"/>
    <mergeCell ref="P60:Q60"/>
    <mergeCell ref="V112:W112"/>
    <mergeCell ref="R109:S109"/>
    <mergeCell ref="B102:O102"/>
    <mergeCell ref="R102:S102"/>
    <mergeCell ref="B101:O101"/>
    <mergeCell ref="P101:Q101"/>
    <mergeCell ref="B106:O106"/>
    <mergeCell ref="B109:O109"/>
    <mergeCell ref="B108:O108"/>
    <mergeCell ref="R105:S105"/>
    <mergeCell ref="R106:S106"/>
    <mergeCell ref="P106:Q106"/>
    <mergeCell ref="R107:S107"/>
    <mergeCell ref="B107:O107"/>
    <mergeCell ref="B76:O76"/>
    <mergeCell ref="V110:W110"/>
    <mergeCell ref="R101:S101"/>
    <mergeCell ref="R76:S76"/>
    <mergeCell ref="P100:Q100"/>
    <mergeCell ref="R100:S100"/>
    <mergeCell ref="P96:Q96"/>
    <mergeCell ref="T104:U104"/>
    <mergeCell ref="P102:Q102"/>
    <mergeCell ref="R108:S108"/>
    <mergeCell ref="P107:Q107"/>
    <mergeCell ref="T109:U109"/>
    <mergeCell ref="T110:U110"/>
    <mergeCell ref="B97:O97"/>
    <mergeCell ref="B96:O96"/>
    <mergeCell ref="R77:S77"/>
    <mergeCell ref="V96:W96"/>
    <mergeCell ref="R92:S92"/>
    <mergeCell ref="T39:U39"/>
    <mergeCell ref="X40:Y40"/>
    <mergeCell ref="X74:Y74"/>
    <mergeCell ref="X96:Y96"/>
    <mergeCell ref="Z65:AA65"/>
    <mergeCell ref="Z71:AA71"/>
    <mergeCell ref="BD71:BE71"/>
    <mergeCell ref="AB100:AC100"/>
    <mergeCell ref="AD56:AE56"/>
    <mergeCell ref="BD57:BE57"/>
    <mergeCell ref="X100:Y100"/>
    <mergeCell ref="AD66:AE66"/>
    <mergeCell ref="AD44:AE44"/>
    <mergeCell ref="AD75:AE75"/>
    <mergeCell ref="AD73:AE73"/>
    <mergeCell ref="AD96:AE96"/>
    <mergeCell ref="AD51:AE51"/>
    <mergeCell ref="BD51:BE51"/>
    <mergeCell ref="Z42:AA42"/>
    <mergeCell ref="AB73:AC73"/>
    <mergeCell ref="AD74:AE74"/>
    <mergeCell ref="X78:Y78"/>
    <mergeCell ref="AD68:AE68"/>
    <mergeCell ref="AB97:AC97"/>
    <mergeCell ref="AB96:AC96"/>
    <mergeCell ref="AB98:AC98"/>
    <mergeCell ref="AD94:AE94"/>
    <mergeCell ref="AD78:AE78"/>
    <mergeCell ref="Z90:AA91"/>
    <mergeCell ref="AB90:AC91"/>
    <mergeCell ref="AB72:AC72"/>
    <mergeCell ref="AB68:AC68"/>
    <mergeCell ref="B37:O37"/>
    <mergeCell ref="P37:Q37"/>
    <mergeCell ref="R39:S39"/>
    <mergeCell ref="B73:O73"/>
    <mergeCell ref="B39:O39"/>
    <mergeCell ref="R65:S65"/>
    <mergeCell ref="R64:S64"/>
    <mergeCell ref="R41:S41"/>
    <mergeCell ref="R37:S37"/>
    <mergeCell ref="B70:O70"/>
    <mergeCell ref="B111:O111"/>
    <mergeCell ref="P111:Q111"/>
    <mergeCell ref="R111:S111"/>
    <mergeCell ref="V111:W111"/>
    <mergeCell ref="B71:O71"/>
    <mergeCell ref="V40:W40"/>
    <mergeCell ref="T51:U51"/>
    <mergeCell ref="V108:W108"/>
    <mergeCell ref="V76:W76"/>
    <mergeCell ref="V104:W104"/>
    <mergeCell ref="V103:W103"/>
    <mergeCell ref="V93:W93"/>
    <mergeCell ref="V57:W57"/>
    <mergeCell ref="V74:W74"/>
    <mergeCell ref="B95:O95"/>
    <mergeCell ref="R98:S98"/>
    <mergeCell ref="R99:S99"/>
    <mergeCell ref="B110:O110"/>
    <mergeCell ref="P110:Q110"/>
    <mergeCell ref="T108:U108"/>
    <mergeCell ref="V109:W109"/>
    <mergeCell ref="R61:S61"/>
    <mergeCell ref="X110:Y110"/>
    <mergeCell ref="BD62:BE62"/>
    <mergeCell ref="X112:Y112"/>
    <mergeCell ref="BD70:BE70"/>
    <mergeCell ref="Z78:AA78"/>
    <mergeCell ref="X111:Y111"/>
    <mergeCell ref="AB107:AC107"/>
    <mergeCell ref="AD103:AE103"/>
    <mergeCell ref="BD108:BE108"/>
    <mergeCell ref="BF98:BI98"/>
    <mergeCell ref="BF105:BI105"/>
    <mergeCell ref="BD110:BE110"/>
    <mergeCell ref="BF110:BI110"/>
    <mergeCell ref="BF106:BI106"/>
    <mergeCell ref="BD109:BE109"/>
    <mergeCell ref="BD105:BE105"/>
    <mergeCell ref="X69:Y69"/>
    <mergeCell ref="X76:Y76"/>
    <mergeCell ref="Z75:AA75"/>
    <mergeCell ref="AB63:AC63"/>
    <mergeCell ref="X67:Y67"/>
    <mergeCell ref="Z95:AA95"/>
    <mergeCell ref="AB111:AC111"/>
    <mergeCell ref="Z106:AA106"/>
    <mergeCell ref="Z112:AA112"/>
    <mergeCell ref="Z108:AA108"/>
    <mergeCell ref="Z104:AA104"/>
    <mergeCell ref="X109:Y109"/>
    <mergeCell ref="Z107:AA107"/>
    <mergeCell ref="X108:Y108"/>
    <mergeCell ref="X104:Y104"/>
    <mergeCell ref="AB101:AC101"/>
    <mergeCell ref="V99:W99"/>
    <mergeCell ref="BF34:BI34"/>
    <mergeCell ref="BD96:BE96"/>
    <mergeCell ref="BF94:BI94"/>
    <mergeCell ref="BD78:BE78"/>
    <mergeCell ref="BF78:BI78"/>
    <mergeCell ref="BF35:BI35"/>
    <mergeCell ref="BD35:BE35"/>
    <mergeCell ref="BD38:BE38"/>
    <mergeCell ref="BD42:BE42"/>
    <mergeCell ref="BF37:BI37"/>
    <mergeCell ref="BF38:BI38"/>
    <mergeCell ref="BF39:BI39"/>
    <mergeCell ref="BF45:BI45"/>
    <mergeCell ref="BF57:BI57"/>
    <mergeCell ref="BF53:BI53"/>
    <mergeCell ref="X59:Y59"/>
    <mergeCell ref="AD53:AE53"/>
    <mergeCell ref="Z57:AA57"/>
    <mergeCell ref="Z59:AA59"/>
    <mergeCell ref="X58:Y58"/>
    <mergeCell ref="X57:Y57"/>
    <mergeCell ref="BF36:BI36"/>
    <mergeCell ref="BD41:BE41"/>
    <mergeCell ref="BD68:BE68"/>
    <mergeCell ref="AB74:AC74"/>
    <mergeCell ref="AB92:AC92"/>
    <mergeCell ref="BF40:BI40"/>
    <mergeCell ref="BF63:BI63"/>
    <mergeCell ref="BF41:BI41"/>
    <mergeCell ref="V41:W41"/>
    <mergeCell ref="BF66:BI66"/>
    <mergeCell ref="B60:O60"/>
    <mergeCell ref="T56:U56"/>
    <mergeCell ref="R54:S54"/>
    <mergeCell ref="T47:AE47"/>
    <mergeCell ref="P97:Q97"/>
    <mergeCell ref="P71:Q71"/>
    <mergeCell ref="P70:Q70"/>
    <mergeCell ref="R70:S70"/>
    <mergeCell ref="R75:S75"/>
    <mergeCell ref="V72:W72"/>
    <mergeCell ref="R95:S95"/>
    <mergeCell ref="T94:U94"/>
    <mergeCell ref="R71:S71"/>
    <mergeCell ref="R72:S72"/>
    <mergeCell ref="T74:U74"/>
    <mergeCell ref="R74:S74"/>
    <mergeCell ref="Z70:AA70"/>
    <mergeCell ref="R67:S67"/>
    <mergeCell ref="R88:S91"/>
    <mergeCell ref="T72:U72"/>
    <mergeCell ref="T75:U75"/>
    <mergeCell ref="X68:Y68"/>
    <mergeCell ref="R97:S97"/>
    <mergeCell ref="A80:X81"/>
    <mergeCell ref="A47:A50"/>
    <mergeCell ref="P69:Q69"/>
    <mergeCell ref="T69:U69"/>
    <mergeCell ref="P66:Q66"/>
    <mergeCell ref="P51:Q51"/>
    <mergeCell ref="B62:O62"/>
    <mergeCell ref="Z64:AA64"/>
    <mergeCell ref="AB61:AC61"/>
    <mergeCell ref="R43:S43"/>
    <mergeCell ref="R45:S45"/>
    <mergeCell ref="T44:U44"/>
    <mergeCell ref="T45:U45"/>
    <mergeCell ref="R47:S50"/>
    <mergeCell ref="AB59:AC59"/>
    <mergeCell ref="X56:Y56"/>
    <mergeCell ref="T53:U53"/>
    <mergeCell ref="B40:O40"/>
    <mergeCell ref="P40:Q40"/>
    <mergeCell ref="R40:S40"/>
    <mergeCell ref="R57:S57"/>
    <mergeCell ref="R58:S58"/>
    <mergeCell ref="B43:O43"/>
    <mergeCell ref="P65:Q65"/>
    <mergeCell ref="P45:Q45"/>
    <mergeCell ref="P61:Q61"/>
    <mergeCell ref="P52:Q52"/>
    <mergeCell ref="B61:O61"/>
    <mergeCell ref="B45:O45"/>
    <mergeCell ref="P54:Q54"/>
    <mergeCell ref="R56:S56"/>
    <mergeCell ref="P43:Q43"/>
    <mergeCell ref="R42:S42"/>
    <mergeCell ref="B47:O50"/>
    <mergeCell ref="P47:Q50"/>
    <mergeCell ref="B41:O41"/>
    <mergeCell ref="P41:Q41"/>
    <mergeCell ref="T54:U54"/>
    <mergeCell ref="T42:U42"/>
    <mergeCell ref="B64:O64"/>
    <mergeCell ref="B42:O42"/>
    <mergeCell ref="T43:U43"/>
    <mergeCell ref="B58:O58"/>
    <mergeCell ref="B63:O63"/>
    <mergeCell ref="B52:O52"/>
    <mergeCell ref="P63:Q63"/>
    <mergeCell ref="P64:Q64"/>
    <mergeCell ref="A82:G82"/>
    <mergeCell ref="H82:Q82"/>
    <mergeCell ref="T48:U50"/>
    <mergeCell ref="R60:S60"/>
    <mergeCell ref="X36:Y36"/>
    <mergeCell ref="T37:U37"/>
    <mergeCell ref="AI157:AQ157"/>
    <mergeCell ref="A158:X159"/>
    <mergeCell ref="AI158:BH159"/>
    <mergeCell ref="A160:G160"/>
    <mergeCell ref="H160:Q160"/>
    <mergeCell ref="AP160:AW160"/>
    <mergeCell ref="P57:Q57"/>
    <mergeCell ref="B59:O59"/>
    <mergeCell ref="P59:Q59"/>
    <mergeCell ref="B55:O55"/>
    <mergeCell ref="P55:Q55"/>
    <mergeCell ref="B57:O57"/>
    <mergeCell ref="R55:S55"/>
    <mergeCell ref="T55:U55"/>
    <mergeCell ref="V55:W55"/>
    <mergeCell ref="X99:Y99"/>
    <mergeCell ref="R63:S63"/>
    <mergeCell ref="V63:W63"/>
    <mergeCell ref="V58:W58"/>
    <mergeCell ref="X116:Y116"/>
    <mergeCell ref="T125:U125"/>
    <mergeCell ref="BD123:BE123"/>
    <mergeCell ref="A136:G137"/>
    <mergeCell ref="H136:J137"/>
    <mergeCell ref="K136:M137"/>
    <mergeCell ref="N136:P137"/>
    <mergeCell ref="B38:O38"/>
    <mergeCell ref="T102:U102"/>
    <mergeCell ref="V102:W102"/>
    <mergeCell ref="A170:D170"/>
    <mergeCell ref="A152:D152"/>
    <mergeCell ref="P39:Q39"/>
    <mergeCell ref="V62:W62"/>
    <mergeCell ref="V64:W64"/>
    <mergeCell ref="V44:W44"/>
    <mergeCell ref="T100:U100"/>
    <mergeCell ref="P62:Q62"/>
    <mergeCell ref="V106:W106"/>
    <mergeCell ref="B51:O51"/>
    <mergeCell ref="B68:O68"/>
    <mergeCell ref="R96:S96"/>
    <mergeCell ref="V105:W105"/>
    <mergeCell ref="T105:U105"/>
    <mergeCell ref="B105:O105"/>
    <mergeCell ref="P105:Q105"/>
    <mergeCell ref="P75:Q75"/>
    <mergeCell ref="T73:U73"/>
    <mergeCell ref="T71:U71"/>
    <mergeCell ref="B65:O65"/>
    <mergeCell ref="P68:Q68"/>
    <mergeCell ref="B66:O66"/>
    <mergeCell ref="B69:O69"/>
    <mergeCell ref="E206:BE206"/>
    <mergeCell ref="E205:BE205"/>
    <mergeCell ref="E204:BE204"/>
    <mergeCell ref="E202:BE202"/>
    <mergeCell ref="E201:BE201"/>
    <mergeCell ref="E187:BE187"/>
    <mergeCell ref="E192:BE192"/>
    <mergeCell ref="E190:BE190"/>
    <mergeCell ref="E189:BE189"/>
    <mergeCell ref="E183:BE183"/>
    <mergeCell ref="E180:BE180"/>
    <mergeCell ref="E179:BE179"/>
    <mergeCell ref="E150:BE150"/>
    <mergeCell ref="E143:BE143"/>
    <mergeCell ref="A206:D206"/>
    <mergeCell ref="A203:D203"/>
    <mergeCell ref="A202:D202"/>
    <mergeCell ref="A187:D187"/>
    <mergeCell ref="A192:D192"/>
    <mergeCell ref="A190:D190"/>
    <mergeCell ref="A186:D186"/>
    <mergeCell ref="A184:D184"/>
    <mergeCell ref="A183:D183"/>
    <mergeCell ref="A182:D182"/>
    <mergeCell ref="A181:D181"/>
    <mergeCell ref="A179:D179"/>
    <mergeCell ref="A178:D178"/>
    <mergeCell ref="A174:D174"/>
    <mergeCell ref="A169:D169"/>
    <mergeCell ref="E169:BE169"/>
    <mergeCell ref="A171:D171"/>
    <mergeCell ref="A205:D205"/>
    <mergeCell ref="BF169:BI169"/>
    <mergeCell ref="A135:G135"/>
    <mergeCell ref="B127:O127"/>
    <mergeCell ref="B125:O125"/>
    <mergeCell ref="B124:O124"/>
    <mergeCell ref="B117:O117"/>
    <mergeCell ref="B115:O115"/>
    <mergeCell ref="B114:O114"/>
    <mergeCell ref="B113:O113"/>
    <mergeCell ref="A167:D167"/>
    <mergeCell ref="E167:BE167"/>
    <mergeCell ref="BF167:BI167"/>
    <mergeCell ref="A151:D151"/>
    <mergeCell ref="A150:D150"/>
    <mergeCell ref="A149:D149"/>
    <mergeCell ref="A148:D148"/>
    <mergeCell ref="A146:D146"/>
    <mergeCell ref="A145:D145"/>
    <mergeCell ref="A144:D144"/>
    <mergeCell ref="A143:D143"/>
    <mergeCell ref="A142:D142"/>
    <mergeCell ref="A141:D141"/>
    <mergeCell ref="BF150:BI150"/>
    <mergeCell ref="R114:S114"/>
    <mergeCell ref="T114:U114"/>
    <mergeCell ref="V114:W114"/>
    <mergeCell ref="V115:W115"/>
    <mergeCell ref="AB116:AC116"/>
    <mergeCell ref="BF116:BI116"/>
    <mergeCell ref="R113:S113"/>
    <mergeCell ref="V113:W113"/>
    <mergeCell ref="R116:S116"/>
  </mergeCells>
  <phoneticPr fontId="0" type="noConversion"/>
  <printOptions horizontalCentered="1"/>
  <pageMargins left="0" right="0" top="0" bottom="0" header="0" footer="0"/>
  <pageSetup paperSize="8" scale="40" fitToWidth="0" fitToHeight="0" orientation="landscape" r:id="rId1"/>
  <rowBreaks count="6" manualBreakCount="6">
    <brk id="46" max="60" man="1"/>
    <brk id="84" max="60" man="1"/>
    <brk id="118" max="60" man="1"/>
    <brk id="162" max="60" man="1"/>
    <brk id="194" max="60" man="1"/>
    <brk id="239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2021-05-24T07:36:20Z</cp:lastPrinted>
  <dcterms:created xsi:type="dcterms:W3CDTF">1999-02-26T09:40:51Z</dcterms:created>
  <dcterms:modified xsi:type="dcterms:W3CDTF">2021-05-24T07:36:38Z</dcterms:modified>
</cp:coreProperties>
</file>