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3935" windowHeight="11445"/>
  </bookViews>
  <sheets>
    <sheet name="ШАБЛОН_Типовой учебный план" sheetId="1" r:id="rId1"/>
  </sheets>
  <definedNames>
    <definedName name="_xlnm.Print_Area" localSheetId="0">'ШАБЛОН_Типовой учебный план'!$A$1:$BJ$153</definedName>
  </definedNames>
  <calcPr calcId="162913" refMode="R1C1"/>
</workbook>
</file>

<file path=xl/calcChain.xml><?xml version="1.0" encoding="utf-8"?>
<calcChain xmlns="http://schemas.openxmlformats.org/spreadsheetml/2006/main">
  <c r="V46" i="1" l="1"/>
  <c r="T46" i="1"/>
  <c r="BJ30" i="1"/>
  <c r="BJ31" i="1"/>
  <c r="BJ33" i="1"/>
  <c r="BJ34" i="1"/>
  <c r="BJ35" i="1"/>
  <c r="BJ37" i="1"/>
  <c r="BJ38" i="1"/>
  <c r="BJ41" i="1"/>
  <c r="BJ42" i="1"/>
  <c r="BJ44" i="1"/>
  <c r="BJ45" i="1"/>
  <c r="BJ46" i="1"/>
  <c r="BJ48" i="1"/>
  <c r="BJ49" i="1"/>
  <c r="BJ50" i="1"/>
  <c r="BJ51" i="1"/>
  <c r="BJ53" i="1"/>
  <c r="BJ54" i="1"/>
  <c r="BJ55" i="1"/>
  <c r="BJ56" i="1"/>
  <c r="BJ57" i="1"/>
  <c r="BJ58" i="1"/>
  <c r="BJ59" i="1"/>
  <c r="BJ60" i="1"/>
  <c r="BJ62" i="1"/>
  <c r="BJ63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X47" i="1" l="1"/>
  <c r="Z47" i="1"/>
  <c r="AB47" i="1"/>
  <c r="AD47" i="1"/>
  <c r="AF47" i="1"/>
  <c r="AH47" i="1"/>
  <c r="AJ47" i="1"/>
  <c r="AL47" i="1"/>
  <c r="AN47" i="1"/>
  <c r="AP47" i="1"/>
  <c r="AR47" i="1"/>
  <c r="AT47" i="1"/>
  <c r="AV47" i="1"/>
  <c r="AX47" i="1"/>
  <c r="AZ47" i="1"/>
  <c r="BB47" i="1"/>
  <c r="V45" i="1"/>
  <c r="V44" i="1"/>
  <c r="V43" i="1" s="1"/>
  <c r="T45" i="1"/>
  <c r="T44" i="1"/>
  <c r="X43" i="1"/>
  <c r="Z43" i="1"/>
  <c r="AB43" i="1"/>
  <c r="AD43" i="1"/>
  <c r="AF43" i="1"/>
  <c r="AH43" i="1"/>
  <c r="AJ43" i="1"/>
  <c r="AL43" i="1"/>
  <c r="AN43" i="1"/>
  <c r="AR43" i="1"/>
  <c r="AT43" i="1"/>
  <c r="AV43" i="1"/>
  <c r="AX43" i="1"/>
  <c r="AZ43" i="1"/>
  <c r="BB43" i="1"/>
  <c r="V42" i="1"/>
  <c r="V41" i="1"/>
  <c r="T42" i="1"/>
  <c r="X40" i="1"/>
  <c r="Z40" i="1"/>
  <c r="AB40" i="1"/>
  <c r="AD40" i="1"/>
  <c r="AF40" i="1"/>
  <c r="AH40" i="1"/>
  <c r="AJ40" i="1"/>
  <c r="AL40" i="1"/>
  <c r="AN40" i="1"/>
  <c r="AP40" i="1"/>
  <c r="AR40" i="1"/>
  <c r="AT40" i="1"/>
  <c r="AV40" i="1"/>
  <c r="AX40" i="1"/>
  <c r="AZ40" i="1"/>
  <c r="BB40" i="1"/>
  <c r="V38" i="1"/>
  <c r="V37" i="1"/>
  <c r="T38" i="1"/>
  <c r="T37" i="1"/>
  <c r="X36" i="1"/>
  <c r="Z36" i="1"/>
  <c r="AB36" i="1"/>
  <c r="AD36" i="1"/>
  <c r="AF36" i="1"/>
  <c r="AH36" i="1"/>
  <c r="AJ36" i="1"/>
  <c r="AL36" i="1"/>
  <c r="AN36" i="1"/>
  <c r="AP36" i="1"/>
  <c r="AR36" i="1"/>
  <c r="AT36" i="1"/>
  <c r="AV36" i="1"/>
  <c r="AX36" i="1"/>
  <c r="AZ36" i="1"/>
  <c r="BB36" i="1"/>
  <c r="V34" i="1"/>
  <c r="V35" i="1"/>
  <c r="V33" i="1"/>
  <c r="T34" i="1"/>
  <c r="T35" i="1"/>
  <c r="T33" i="1"/>
  <c r="X32" i="1"/>
  <c r="Z32" i="1"/>
  <c r="AB32" i="1"/>
  <c r="AD32" i="1"/>
  <c r="AF32" i="1"/>
  <c r="AH32" i="1"/>
  <c r="AJ32" i="1"/>
  <c r="AL32" i="1"/>
  <c r="AN32" i="1"/>
  <c r="AP32" i="1"/>
  <c r="AR32" i="1"/>
  <c r="AT32" i="1"/>
  <c r="AV32" i="1"/>
  <c r="AX32" i="1"/>
  <c r="AZ32" i="1"/>
  <c r="BB32" i="1"/>
  <c r="V31" i="1"/>
  <c r="V30" i="1"/>
  <c r="V29" i="1" s="1"/>
  <c r="T31" i="1"/>
  <c r="T30" i="1"/>
  <c r="X29" i="1"/>
  <c r="Z29" i="1"/>
  <c r="Z28" i="1" s="1"/>
  <c r="AB29" i="1"/>
  <c r="AB28" i="1" s="1"/>
  <c r="AD29" i="1"/>
  <c r="AF29" i="1"/>
  <c r="AF28" i="1" s="1"/>
  <c r="AH29" i="1"/>
  <c r="AH28" i="1" s="1"/>
  <c r="AJ29" i="1"/>
  <c r="AJ28" i="1" s="1"/>
  <c r="AL29" i="1"/>
  <c r="AN29" i="1"/>
  <c r="AN28" i="1" s="1"/>
  <c r="AP29" i="1"/>
  <c r="AP28" i="1" s="1"/>
  <c r="AR29" i="1"/>
  <c r="AR28" i="1" s="1"/>
  <c r="AT29" i="1"/>
  <c r="AV29" i="1"/>
  <c r="AV28" i="1" s="1"/>
  <c r="AX29" i="1"/>
  <c r="AX28" i="1" s="1"/>
  <c r="AZ29" i="1"/>
  <c r="AZ28" i="1" s="1"/>
  <c r="BB29" i="1"/>
  <c r="X28" i="1" l="1"/>
  <c r="BJ28" i="1" s="1"/>
  <c r="BJ29" i="1"/>
  <c r="BJ32" i="1"/>
  <c r="BJ43" i="1"/>
  <c r="BJ47" i="1"/>
  <c r="AT28" i="1"/>
  <c r="AL28" i="1"/>
  <c r="AD28" i="1"/>
  <c r="V28" i="1"/>
  <c r="AD39" i="1"/>
  <c r="AD79" i="1" s="1"/>
  <c r="BB28" i="1"/>
  <c r="BJ36" i="1"/>
  <c r="BJ40" i="1"/>
  <c r="V40" i="1"/>
  <c r="V36" i="1"/>
  <c r="T36" i="1"/>
  <c r="V32" i="1"/>
  <c r="V72" i="1"/>
  <c r="V73" i="1"/>
  <c r="V74" i="1"/>
  <c r="V71" i="1"/>
  <c r="T72" i="1"/>
  <c r="T73" i="1"/>
  <c r="T74" i="1"/>
  <c r="T71" i="1"/>
  <c r="V67" i="1"/>
  <c r="V68" i="1"/>
  <c r="V69" i="1"/>
  <c r="V66" i="1"/>
  <c r="T67" i="1"/>
  <c r="T68" i="1"/>
  <c r="T69" i="1"/>
  <c r="T66" i="1"/>
  <c r="V63" i="1"/>
  <c r="V62" i="1"/>
  <c r="T63" i="1"/>
  <c r="T62" i="1"/>
  <c r="X61" i="1"/>
  <c r="BJ61" i="1" s="1"/>
  <c r="Z61" i="1"/>
  <c r="AB61" i="1"/>
  <c r="AD61" i="1"/>
  <c r="AF61" i="1"/>
  <c r="AH61" i="1"/>
  <c r="AJ61" i="1"/>
  <c r="AL61" i="1"/>
  <c r="AN61" i="1"/>
  <c r="AP61" i="1"/>
  <c r="AR61" i="1"/>
  <c r="AT61" i="1"/>
  <c r="AV61" i="1"/>
  <c r="AX61" i="1"/>
  <c r="AZ61" i="1"/>
  <c r="BB61" i="1"/>
  <c r="V54" i="1"/>
  <c r="V53" i="1"/>
  <c r="T54" i="1"/>
  <c r="T53" i="1"/>
  <c r="X52" i="1"/>
  <c r="BJ52" i="1" s="1"/>
  <c r="Z52" i="1"/>
  <c r="AB52" i="1"/>
  <c r="AD52" i="1"/>
  <c r="AF52" i="1"/>
  <c r="AH52" i="1"/>
  <c r="AJ52" i="1"/>
  <c r="AL52" i="1"/>
  <c r="AN52" i="1"/>
  <c r="AP52" i="1"/>
  <c r="AR52" i="1"/>
  <c r="AR39" i="1" s="1"/>
  <c r="AR79" i="1" s="1"/>
  <c r="AT52" i="1"/>
  <c r="AT39" i="1" s="1"/>
  <c r="AT79" i="1" s="1"/>
  <c r="AV52" i="1"/>
  <c r="AV39" i="1" s="1"/>
  <c r="AV79" i="1" s="1"/>
  <c r="AX52" i="1"/>
  <c r="AX39" i="1" s="1"/>
  <c r="AX79" i="1" s="1"/>
  <c r="AZ52" i="1"/>
  <c r="AZ39" i="1" s="1"/>
  <c r="AZ79" i="1" s="1"/>
  <c r="BB52" i="1"/>
  <c r="BB39" i="1" s="1"/>
  <c r="BB79" i="1" s="1"/>
  <c r="V49" i="1"/>
  <c r="V50" i="1"/>
  <c r="V51" i="1"/>
  <c r="V48" i="1"/>
  <c r="T49" i="1"/>
  <c r="T50" i="1"/>
  <c r="T51" i="1"/>
  <c r="T48" i="1"/>
  <c r="X39" i="1" l="1"/>
  <c r="V52" i="1"/>
  <c r="V61" i="1"/>
  <c r="V47" i="1"/>
  <c r="T64" i="1"/>
  <c r="X64" i="1"/>
  <c r="Z64" i="1"/>
  <c r="Z39" i="1" s="1"/>
  <c r="Z79" i="1" s="1"/>
  <c r="AB64" i="1"/>
  <c r="AB39" i="1" s="1"/>
  <c r="AB79" i="1" s="1"/>
  <c r="AN64" i="1"/>
  <c r="AN39" i="1" s="1"/>
  <c r="AN79" i="1" s="1"/>
  <c r="AP64" i="1"/>
  <c r="AL64" i="1"/>
  <c r="AL39" i="1" s="1"/>
  <c r="AL79" i="1" s="1"/>
  <c r="AH64" i="1"/>
  <c r="AH39" i="1" s="1"/>
  <c r="AH79" i="1" s="1"/>
  <c r="AJ64" i="1"/>
  <c r="AJ39" i="1" s="1"/>
  <c r="AJ79" i="1" s="1"/>
  <c r="X79" i="1" l="1"/>
  <c r="BJ79" i="1" s="1"/>
  <c r="BJ39" i="1"/>
  <c r="BJ64" i="1"/>
  <c r="V64" i="1"/>
  <c r="V39" i="1" s="1"/>
  <c r="V79" i="1" s="1"/>
  <c r="AF64" i="1" l="1"/>
  <c r="AF39" i="1" s="1"/>
  <c r="AF79" i="1" s="1"/>
  <c r="T41" i="1"/>
  <c r="T40" i="1" l="1"/>
  <c r="T47" i="1" l="1"/>
  <c r="T52" i="1"/>
  <c r="T61" i="1"/>
  <c r="AP44" i="1"/>
  <c r="AP43" i="1" s="1"/>
  <c r="AP39" i="1" s="1"/>
  <c r="AP79" i="1" s="1"/>
  <c r="T29" i="1"/>
  <c r="T32" i="1"/>
  <c r="T43" i="1"/>
  <c r="BC17" i="1"/>
  <c r="BD17" i="1"/>
  <c r="BE17" i="1"/>
  <c r="BF17" i="1"/>
  <c r="BG17" i="1"/>
  <c r="BB17" i="1"/>
  <c r="BH16" i="1"/>
  <c r="BH17" i="1" s="1"/>
  <c r="T39" i="1" l="1"/>
  <c r="AR80" i="1"/>
  <c r="AF80" i="1"/>
  <c r="T28" i="1"/>
  <c r="AL80" i="1"/>
  <c r="T79" i="1" l="1"/>
  <c r="BD28" i="1" s="1"/>
  <c r="BD39" i="1" l="1"/>
</calcChain>
</file>

<file path=xl/sharedStrings.xml><?xml version="1.0" encoding="utf-8"?>
<sst xmlns="http://schemas.openxmlformats.org/spreadsheetml/2006/main" count="518" uniqueCount="321">
  <si>
    <t>Эксперт-нормоконтролер</t>
  </si>
  <si>
    <t>И.В.Титович</t>
  </si>
  <si>
    <t>С.А.Касперович</t>
  </si>
  <si>
    <t>В.А.Богуш</t>
  </si>
  <si>
    <t>Начальник Главного управления профессионального образования Министерства образования Республики Беларусь</t>
  </si>
  <si>
    <t>СОГЛАСОВАНО</t>
  </si>
  <si>
    <t>СК-8</t>
  </si>
  <si>
    <t>СК-7</t>
  </si>
  <si>
    <t>СК-6</t>
  </si>
  <si>
    <t>СК-5</t>
  </si>
  <si>
    <t>1.2.2</t>
  </si>
  <si>
    <t>СК-4</t>
  </si>
  <si>
    <t>1.2.1</t>
  </si>
  <si>
    <t>СК-3</t>
  </si>
  <si>
    <t>СК-2</t>
  </si>
  <si>
    <t>СК-1</t>
  </si>
  <si>
    <t>УПК-1</t>
  </si>
  <si>
    <t>УК-4</t>
  </si>
  <si>
    <t>УК-3</t>
  </si>
  <si>
    <t>УК-2</t>
  </si>
  <si>
    <t>УК-1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</si>
  <si>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</si>
  <si>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</si>
  <si>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</si>
  <si>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</si>
  <si>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</si>
  <si>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</si>
  <si>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</si>
  <si>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</si>
  <si>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</si>
  <si>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IV. Практики</t>
  </si>
  <si>
    <t>Количество зачетов</t>
  </si>
  <si>
    <t>Количество экзаменов</t>
  </si>
  <si>
    <t>Количество часов учебных занятий в неделю</t>
  </si>
  <si>
    <t xml:space="preserve">Количество часов учебных занятий                        </t>
  </si>
  <si>
    <t>2.4</t>
  </si>
  <si>
    <t>2.2</t>
  </si>
  <si>
    <t>Компонент учреждения высшего образования</t>
  </si>
  <si>
    <t>2.</t>
  </si>
  <si>
    <t>1.2</t>
  </si>
  <si>
    <t>1.1</t>
  </si>
  <si>
    <t>Государственный компонент</t>
  </si>
  <si>
    <t>1.</t>
  </si>
  <si>
    <t>Зач. единиц</t>
  </si>
  <si>
    <t>Ауд. часов</t>
  </si>
  <si>
    <t>Всего часов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</si>
  <si>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</si>
  <si>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</si>
  <si>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</si>
  <si>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</si>
  <si>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</si>
  <si>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</si>
  <si>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</si>
  <si>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</si>
  <si>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</si>
  <si>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</si>
  <si>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</si>
  <si>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</si>
  <si>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</si>
  <si>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</si>
  <si>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>Название модуля, 
учебной дисциплины, курсового проекта (курсовой работы)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</si>
  <si>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</si>
  <si>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</si>
  <si>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</si>
  <si>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</si>
  <si>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</si>
  <si>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</si>
  <si>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</si>
  <si>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</si>
  <si>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</si>
  <si>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</si>
  <si>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</si>
  <si>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практика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</si>
  <si>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</si>
  <si>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</si>
  <si>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</si>
  <si>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</si>
  <si>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</si>
  <si>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</si>
  <si>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</si>
  <si>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</si>
  <si>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</si>
  <si>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</si>
  <si>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</si>
  <si>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</si>
  <si>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</si>
  <si>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</si>
  <si>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</si>
  <si>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</si>
  <si>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</si>
  <si>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</si>
  <si>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</si>
  <si>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</si>
  <si>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</si>
  <si>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</si>
  <si>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</si>
  <si>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</si>
  <si>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</si>
  <si>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</si>
  <si>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</si>
  <si>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</si>
  <si>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</si>
  <si>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</si>
  <si>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</si>
  <si>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</si>
  <si>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Практики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</si>
  <si>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</si>
  <si>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</si>
  <si>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</si>
  <si>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</si>
  <si>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</si>
  <si>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</si>
  <si>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</si>
  <si>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</si>
  <si>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</si>
  <si>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</si>
  <si>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</si>
  <si>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</si>
  <si>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</si>
  <si>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</si>
  <si>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</si>
  <si>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</si>
  <si>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</si>
  <si>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</si>
  <si>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Республики Беларусь</t>
  </si>
  <si>
    <t>Министра образования</t>
  </si>
  <si>
    <t>ТИПОВОЙ УЧЕБНЫЙ  ПЛАН</t>
  </si>
  <si>
    <t xml:space="preserve">Первый заместитель </t>
  </si>
  <si>
    <t>МИНИСТЕРСТВО ОБРАЗОВАНИЯ РЕСПУБЛИКИ БЕЛАРУСЬ</t>
  </si>
  <si>
    <t>УТВЕРЖДАЮ</t>
  </si>
  <si>
    <t>1.3</t>
  </si>
  <si>
    <t>1.3.1</t>
  </si>
  <si>
    <t>2.1</t>
  </si>
  <si>
    <t>4</t>
  </si>
  <si>
    <t>VII. Матрица компетенций</t>
  </si>
  <si>
    <t>УК-6</t>
  </si>
  <si>
    <t>Специальность:</t>
  </si>
  <si>
    <t>Модуль «Научно-исследовательская работа»</t>
  </si>
  <si>
    <t>Научно-исследовательский семинар</t>
  </si>
  <si>
    <t>Коммерциализация результатов научно-исследовательской  деятельности</t>
  </si>
  <si>
    <t>2.7</t>
  </si>
  <si>
    <t>Код 
компетенции</t>
  </si>
  <si>
    <t>Наименование компетенции</t>
  </si>
  <si>
    <t>Зачетных 
единиц</t>
  </si>
  <si>
    <t>Х</t>
  </si>
  <si>
    <t>Протокол № ____ от _________ 2019</t>
  </si>
  <si>
    <t>К.В.Севастов</t>
  </si>
  <si>
    <t xml:space="preserve">4 семестр
</t>
  </si>
  <si>
    <t xml:space="preserve"> И.А. Старовойтова</t>
  </si>
  <si>
    <t>2.4.1</t>
  </si>
  <si>
    <t>2.4.2</t>
  </si>
  <si>
    <t>1.3.2</t>
  </si>
  <si>
    <t>2.5</t>
  </si>
  <si>
    <t>2.6</t>
  </si>
  <si>
    <t>2.6.1</t>
  </si>
  <si>
    <t>2.6.2</t>
  </si>
  <si>
    <t>2.5.1</t>
  </si>
  <si>
    <t>2.5.2</t>
  </si>
  <si>
    <t>Председатель УМО по образованию в области информатики и радиоэлектроники</t>
  </si>
  <si>
    <t>М.П.</t>
  </si>
  <si>
    <t>Педагогика и психология высшего образования</t>
  </si>
  <si>
    <t>1.1.1</t>
  </si>
  <si>
    <t>1.1.2</t>
  </si>
  <si>
    <t>УПК-2</t>
  </si>
  <si>
    <t>3.1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</si>
  <si>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</si>
  <si>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/1</t>
  </si>
  <si>
    <t xml:space="preserve">Рекомендован к утверждению Президиумом Совета УМО
по образованию в области информатики и радиоэлектроники </t>
  </si>
  <si>
    <t>Дополнительные виды обучения</t>
  </si>
  <si>
    <t>/36</t>
  </si>
  <si>
    <t>/44</t>
  </si>
  <si>
    <t>/338</t>
  </si>
  <si>
    <t>/194</t>
  </si>
  <si>
    <t>/2</t>
  </si>
  <si>
    <t>/9</t>
  </si>
  <si>
    <t>3.2</t>
  </si>
  <si>
    <t>3.3</t>
  </si>
  <si>
    <t>3 семестр,
17 недель</t>
  </si>
  <si>
    <t>1 семестр,
18 недель</t>
  </si>
  <si>
    <t>2 семестр,
18 недель</t>
  </si>
  <si>
    <r>
      <t>Философия и методология науки</t>
    </r>
    <r>
      <rPr>
        <vertAlign val="superscript"/>
        <sz val="28"/>
        <rFont val="Times New Roman"/>
        <family val="1"/>
        <charset val="204"/>
      </rPr>
      <t>1</t>
    </r>
  </si>
  <si>
    <r>
      <t>Иностранный язык</t>
    </r>
    <r>
      <rPr>
        <vertAlign val="superscript"/>
        <sz val="28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</si>
  <si>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28"/>
        <rFont val="Times New Roman"/>
        <family val="1"/>
        <charset val="204"/>
      </rPr>
      <t>1</t>
    </r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</si>
  <si>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 xml:space="preserve">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– кандидатского зачета.</t>
    </r>
  </si>
  <si>
    <t>1-98 80 01 Информационная безопасность</t>
  </si>
  <si>
    <t>Модуль «Управление в системах защиты информации»</t>
  </si>
  <si>
    <t>Менеджмент информационной безопасности</t>
  </si>
  <si>
    <t>Управление подразделением по защите информации</t>
  </si>
  <si>
    <t>Модуль «Безопасность корпоративных информационных систем»</t>
  </si>
  <si>
    <t>Безопасность баз данных</t>
  </si>
  <si>
    <t>Операционные системы специального назначения</t>
  </si>
  <si>
    <t>1.2.3</t>
  </si>
  <si>
    <t>Организация данных в сетевых приложениях</t>
  </si>
  <si>
    <t>Обеспечение научно-технической и инновационной деятельности</t>
  </si>
  <si>
    <t>УПК-3</t>
  </si>
  <si>
    <t>УПК-4</t>
  </si>
  <si>
    <t>2.2.1</t>
  </si>
  <si>
    <t>2.2.2</t>
  </si>
  <si>
    <t>2.3</t>
  </si>
  <si>
    <t>Модуль «Безопасность веб-технологий»</t>
  </si>
  <si>
    <t>Виртуализация в информационных системах</t>
  </si>
  <si>
    <t>Фильтрация трафика в корпоративных сетях</t>
  </si>
  <si>
    <t>Мониторинг событий информационной безопасности</t>
  </si>
  <si>
    <t>/6</t>
  </si>
  <si>
    <t>/96</t>
  </si>
  <si>
    <t>/140</t>
  </si>
  <si>
    <t>/230</t>
  </si>
  <si>
    <t>/122</t>
  </si>
  <si>
    <t>Обеспечение конфиденциальности информации в открытых сетях передачи данных</t>
  </si>
  <si>
    <t>Системы противодействия утечке данных</t>
  </si>
  <si>
    <t>Стандартизация и сертификация средств защиты информации</t>
  </si>
  <si>
    <t>Архитектура и технология сверхбольших интегральных схем</t>
  </si>
  <si>
    <t>Специальные проверки и исследования технических средств обработки информации</t>
  </si>
  <si>
    <t>Проектирование систем защиты объектов информатизации</t>
  </si>
  <si>
    <t>Модуль «Безопасность объектов информатизации»</t>
  </si>
  <si>
    <t>СК-11</t>
  </si>
  <si>
    <t>СК-9</t>
  </si>
  <si>
    <t>СК-10</t>
  </si>
  <si>
    <t>СК-12</t>
  </si>
  <si>
    <t>Модуль «Обнаружение закладных устройств»</t>
  </si>
  <si>
    <t>Применять техники менеджмента в классических задачах управления, в том числе при решении нестандартных задач</t>
  </si>
  <si>
    <t>Разрабатывать базы данных для решения прикладных задач в сфере защиты информации</t>
  </si>
  <si>
    <t>Разрабатывать сетевые приложения для решения прикладных задач в сфере защиты информации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</si>
  <si>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</si>
  <si>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Применять результаты  научно-исследовательских и опытно-конструкторских работ для реализации инновационных проектов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</si>
  <si>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</si>
  <si>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УК-5</t>
  </si>
  <si>
    <t>Настраивать систему противодействия утечке данных с учетом решаемых задач обеспечения безопасности</t>
  </si>
  <si>
    <t>Владеть  программными средствами виртуализации для решения прикладных задач в сфере защиты информации</t>
  </si>
  <si>
    <t>Проводить анализ защиты веб-ресурсов и обосновано выбирать и настраивать средства защиты информации</t>
  </si>
  <si>
    <t>Проводить анализ событий информационной безопасности, принимать обоснованные решения по локализации угроз</t>
  </si>
  <si>
    <t>Применять средства обеспечения конфиденциальности данных в инфокоммуникационых сетях</t>
  </si>
  <si>
    <t>Проводить аудит безопасности информационных систем, по результатам мониторинга  обосновано принимать решения о внесении изменений в систему защиты информации</t>
  </si>
  <si>
    <t>Устанавливать и настраивать операционные системы специального назначения в соответствии с требованиями безопасности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</si>
  <si>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</si>
  <si>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Владеть технологиями построения и разработки больших интегральных схем</t>
  </si>
  <si>
    <t>СК-13</t>
  </si>
  <si>
    <t>СК-14</t>
  </si>
  <si>
    <t>СК-15</t>
  </si>
  <si>
    <t>СК-16</t>
  </si>
  <si>
    <t>Проводить специальные проверки технических средств и специальные обследования помещений на наличие закладных устройств</t>
  </si>
  <si>
    <t>Применять стандарты в сфере защиты информации для решения задач сертификации средств защиты информации</t>
  </si>
  <si>
    <t>Проектировать системы обеспечения информационной безопасности объектов информатизации</t>
  </si>
  <si>
    <t>Планировать, проводить измерительный эксперимент, оценивать полученные результаты</t>
  </si>
  <si>
    <t>СК-17</t>
  </si>
  <si>
    <t>СК-18</t>
  </si>
  <si>
    <t>Владеть нормативными правовыми актами в сфере информационной безопасности и на их основе разрабатывать организационные мероприятия для обеспечения защиты информации в информационных системах</t>
  </si>
  <si>
    <t>Модули по выбору</t>
  </si>
  <si>
    <t>2.7.1</t>
  </si>
  <si>
    <t>Планирование измерительного эксперимента</t>
  </si>
  <si>
    <t>2.7.1.1</t>
  </si>
  <si>
    <t>2.7.1.2</t>
  </si>
  <si>
    <t>Информационно-измерительные системы</t>
  </si>
  <si>
    <t>2.7.1.3</t>
  </si>
  <si>
    <t>2.7.1.4</t>
  </si>
  <si>
    <t>Методы и средства обработки измерительной информации</t>
  </si>
  <si>
    <t>2.7.2</t>
  </si>
  <si>
    <t>Модуль «Информационно-измерительные системы в защите информации»</t>
  </si>
  <si>
    <t>Организационное и правовое обеспечение защиты информации</t>
  </si>
  <si>
    <t>Модуль «Распределенные информационные системы»</t>
  </si>
  <si>
    <t>Методы самоорганизации и сенсорные сети</t>
  </si>
  <si>
    <t>2.7.2.1</t>
  </si>
  <si>
    <t>2.7.2.2</t>
  </si>
  <si>
    <t>2.7.2.3</t>
  </si>
  <si>
    <t>2.7.2.4</t>
  </si>
  <si>
    <t>Технологии распределенной обработки и хранения данных</t>
  </si>
  <si>
    <t>Методы параллельной обработки информации</t>
  </si>
  <si>
    <t>СК-19</t>
  </si>
  <si>
    <t>СК-20</t>
  </si>
  <si>
    <t>Знать методы коммутации, маршрутизации, распределения нагрузки, резервирования в информационных системах</t>
  </si>
  <si>
    <t>Владеть методами распределенной обработки, передачи и хранения информации в информационных системах</t>
  </si>
  <si>
    <t>Знать теорию преобразования информации в оптические и радиосигналы, уметь применять ее при проектировании информационных систем</t>
  </si>
  <si>
    <t>Модуль «Инновационное предпринимательство»</t>
  </si>
  <si>
    <t>Владеть навыками организации инновационной деятельности, оценки инновационных и технологических рисков при создании и продвижении новых проектов</t>
  </si>
  <si>
    <t>2.1.2</t>
  </si>
  <si>
    <t>2.1.1</t>
  </si>
  <si>
    <t>Владеть навыками построения взаимовыгодных коммерческих отношений при  внедрении  результатов  научно-исследовательской  деятельности в сферу производства и услуг</t>
  </si>
  <si>
    <t>Срок обучения: 1 год 8 месяцев</t>
  </si>
  <si>
    <t>Степень:  магистр</t>
  </si>
  <si>
    <t>Председатель НМС по связи и информационной безопасности</t>
  </si>
  <si>
    <t>С.В. Дробот</t>
  </si>
  <si>
    <t>2.4.3</t>
  </si>
  <si>
    <t>2.4.4</t>
  </si>
  <si>
    <t>Разработан в качестве примера реализации образовательного стандарта по специальности 1-98 80 01 «Информационная безопасность».</t>
  </si>
  <si>
    <t>5</t>
  </si>
  <si>
    <t>13</t>
  </si>
  <si>
    <t>Выбирать и реализовывать оптимальную конфигурацию информационно-измерительной системы</t>
  </si>
  <si>
    <t>Выбирать оптимальные методы и средства измерений, владеть навыками программной обработки измерительной информации</t>
  </si>
  <si>
    <t>Продолжение типового учебного плана по специальности 1-98 80 01 «Информационная безопасность».</t>
  </si>
  <si>
    <t>/568</t>
  </si>
  <si>
    <t>/316</t>
  </si>
  <si>
    <t>/240</t>
  </si>
  <si>
    <t>/104</t>
  </si>
  <si>
    <t>/60</t>
  </si>
  <si>
    <t>/120</t>
  </si>
  <si>
    <t>/52</t>
  </si>
  <si>
    <t>/3</t>
  </si>
  <si>
    <t>/220</t>
  </si>
  <si>
    <t>/110</t>
  </si>
  <si>
    <t>/70</t>
  </si>
  <si>
    <t>/108</t>
  </si>
  <si>
    <t>/72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</si>
  <si>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</si>
  <si>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УК-7</t>
  </si>
  <si>
    <t>3.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</si>
  <si>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</si>
  <si>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Модуль «Организационно-техническое обеспечение защиты информации»</t>
  </si>
  <si>
    <t>Защита веб-ресурсов от несанкционированного доступа</t>
  </si>
  <si>
    <t>Применять средства анализа и фильтрации трафика в инфокоммуникационных сетях</t>
  </si>
  <si>
    <t>Мультиспектральные технологии передачи информации</t>
  </si>
  <si>
    <t>Управление стартап-проектами</t>
  </si>
  <si>
    <t>Знать методы параллельной обработки данных, уметь применять их для разработки высокопроизводительных информационных систем</t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</si>
  <si>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</si>
  <si>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r>
      <rPr>
        <u/>
        <sz val="22"/>
        <rFont val="Times New Roman"/>
        <family val="1"/>
        <charset val="204"/>
      </rPr>
      <t>29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</si>
  <si>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</si>
  <si>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>30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</si>
  <si>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r>
      <rPr>
        <u/>
        <sz val="22"/>
        <rFont val="Times New Roman"/>
        <family val="1"/>
        <charset val="204"/>
      </rPr>
      <t>23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</si>
  <si>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>29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</si>
  <si>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</si>
  <si>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>29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</si>
  <si>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r>
      <rPr>
        <u/>
        <sz val="22"/>
        <rFont val="Times New Roman"/>
        <family val="1"/>
        <charset val="204"/>
      </rPr>
      <t>26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</si>
</sst>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Arial Cyr"/>
      <charset val="204"/>
    </font>
    <font>
      <sz val="28"/>
      <name val="Arial Cyr"/>
      <charset val="204"/>
    </font>
    <font>
      <sz val="32"/>
      <name val="Times New Roman"/>
      <family val="1"/>
      <charset val="204"/>
    </font>
    <font>
      <b/>
      <sz val="32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sz val="28"/>
      <name val="Arial Cyr"/>
      <charset val="204"/>
    </font>
    <font>
      <i/>
      <sz val="28"/>
      <name val="Times New Roman"/>
      <family val="1"/>
      <charset val="204"/>
    </font>
    <font>
      <i/>
      <sz val="28"/>
      <name val="Arial Cyr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6"/>
      <name val="Arial Cyr"/>
      <charset val="204"/>
    </font>
    <font>
      <sz val="14"/>
      <name val="Times New Roman"/>
      <family val="1"/>
      <charset val="204"/>
    </font>
    <font>
      <b/>
      <i/>
      <sz val="28"/>
      <name val="Arial Cyr"/>
      <charset val="204"/>
    </font>
    <font>
      <sz val="28"/>
      <color theme="0"/>
      <name val="Arial Cyr"/>
      <charset val="204"/>
    </font>
    <font>
      <sz val="30"/>
      <color theme="0"/>
      <name val="Arial Cyr"/>
      <charset val="204"/>
    </font>
    <font>
      <sz val="28"/>
      <color theme="0"/>
      <name val="Times New Roman"/>
      <family val="1"/>
      <charset val="204"/>
    </font>
    <font>
      <sz val="22"/>
      <color theme="0"/>
      <name val="Arial Cyr"/>
      <charset val="204"/>
    </font>
    <font>
      <sz val="24"/>
      <color theme="0"/>
      <name val="Arial Cyr"/>
      <charset val="204"/>
    </font>
    <font>
      <b/>
      <sz val="28"/>
      <color theme="0"/>
      <name val="Times New Roman"/>
      <family val="1"/>
      <charset val="204"/>
    </font>
    <font>
      <b/>
      <sz val="28"/>
      <color theme="0"/>
      <name val="Arial Cyr"/>
      <charset val="204"/>
    </font>
    <font>
      <i/>
      <sz val="28"/>
      <color theme="0"/>
      <name val="Arial Cyr"/>
      <charset val="204"/>
    </font>
    <font>
      <b/>
      <i/>
      <sz val="28"/>
      <color theme="0"/>
      <name val="Arial Cyr"/>
      <charset val="204"/>
    </font>
    <font>
      <b/>
      <sz val="22"/>
      <color theme="0"/>
      <name val="Arial Cyr"/>
      <charset val="204"/>
    </font>
    <font>
      <sz val="26"/>
      <color theme="0"/>
      <name val="Arial Cyr"/>
      <charset val="204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21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Border="1"/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6" fillId="0" borderId="2" xfId="0" applyFont="1" applyFill="1" applyBorder="1" applyAlignment="1">
      <alignment vertical="top"/>
    </xf>
    <xf numFmtId="0" fontId="4" fillId="0" borderId="2" xfId="0" applyFont="1" applyFill="1" applyBorder="1"/>
    <xf numFmtId="0" fontId="6" fillId="0" borderId="0" xfId="0" applyFont="1" applyFill="1" applyAlignment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9" fillId="0" borderId="0" xfId="0" applyFont="1" applyFill="1" applyAlignment="1">
      <alignment vertical="top" wrapText="1"/>
    </xf>
    <xf numFmtId="0" fontId="13" fillId="0" borderId="0" xfId="0" applyFont="1" applyFill="1"/>
    <xf numFmtId="0" fontId="15" fillId="0" borderId="0" xfId="0" applyFont="1" applyFill="1"/>
    <xf numFmtId="49" fontId="2" fillId="0" borderId="0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12" fillId="0" borderId="7" xfId="0" applyNumberFormat="1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top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top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left"/>
    </xf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/>
    <xf numFmtId="49" fontId="2" fillId="0" borderId="5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21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0" fontId="11" fillId="0" borderId="2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2" fillId="0" borderId="21" xfId="0" applyFont="1" applyFill="1" applyBorder="1" applyAlignment="1">
      <alignment horizontal="left" vertical="top" wrapText="1"/>
    </xf>
    <xf numFmtId="0" fontId="7" fillId="0" borderId="21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wrapText="1"/>
    </xf>
    <xf numFmtId="0" fontId="7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16" fillId="0" borderId="24" xfId="0" applyFont="1" applyFill="1" applyBorder="1"/>
    <xf numFmtId="0" fontId="16" fillId="0" borderId="24" xfId="0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/>
    </xf>
    <xf numFmtId="49" fontId="16" fillId="0" borderId="2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wrapText="1"/>
    </xf>
    <xf numFmtId="49" fontId="2" fillId="0" borderId="64" xfId="0" applyNumberFormat="1" applyFont="1" applyFill="1" applyBorder="1" applyAlignment="1">
      <alignment horizontal="left" vertical="center"/>
    </xf>
    <xf numFmtId="49" fontId="2" fillId="0" borderId="19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/>
    </xf>
    <xf numFmtId="0" fontId="16" fillId="0" borderId="69" xfId="0" applyFont="1" applyFill="1" applyBorder="1"/>
    <xf numFmtId="0" fontId="16" fillId="0" borderId="63" xfId="0" applyFont="1" applyFill="1" applyBorder="1"/>
    <xf numFmtId="0" fontId="16" fillId="0" borderId="9" xfId="0" applyFont="1" applyFill="1" applyBorder="1"/>
    <xf numFmtId="0" fontId="16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0" fillId="0" borderId="9" xfId="0" applyFont="1" applyFill="1" applyBorder="1"/>
    <xf numFmtId="0" fontId="16" fillId="0" borderId="7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16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24" fillId="0" borderId="0" xfId="0" applyFont="1" applyFill="1"/>
    <xf numFmtId="49" fontId="12" fillId="0" borderId="6" xfId="0" applyNumberFormat="1" applyFont="1" applyFill="1" applyBorder="1" applyAlignment="1">
      <alignment horizontal="left" vertical="center"/>
    </xf>
    <xf numFmtId="49" fontId="3" fillId="0" borderId="29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5" fillId="0" borderId="0" xfId="0" applyFont="1" applyFill="1"/>
    <xf numFmtId="0" fontId="26" fillId="0" borderId="0" xfId="0" applyFont="1" applyFill="1"/>
    <xf numFmtId="0" fontId="20" fillId="0" borderId="43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7" fillId="0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18" fillId="0" borderId="0" xfId="0" applyFont="1" applyFill="1" applyAlignment="1">
      <alignment horizontal="left" vertical="top"/>
    </xf>
    <xf numFmtId="49" fontId="16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29" fillId="0" borderId="0" xfId="0" applyFont="1" applyFill="1"/>
    <xf numFmtId="0" fontId="30" fillId="0" borderId="0" xfId="0" applyNumberFormat="1" applyFont="1" applyFill="1"/>
    <xf numFmtId="0" fontId="27" fillId="0" borderId="0" xfId="0" applyFont="1" applyFill="1" applyProtection="1">
      <protection locked="0"/>
    </xf>
    <xf numFmtId="0" fontId="31" fillId="0" borderId="0" xfId="0" applyFont="1" applyFill="1"/>
    <xf numFmtId="1" fontId="28" fillId="0" borderId="0" xfId="0" applyNumberFormat="1" applyFont="1" applyFill="1" applyAlignment="1">
      <alignment horizontal="center"/>
    </xf>
    <xf numFmtId="0" fontId="32" fillId="0" borderId="0" xfId="0" applyFont="1" applyFill="1"/>
    <xf numFmtId="0" fontId="33" fillId="0" borderId="0" xfId="0" applyFont="1" applyFill="1"/>
    <xf numFmtId="0" fontId="31" fillId="0" borderId="0" xfId="0" applyFont="1" applyFill="1" applyBorder="1"/>
    <xf numFmtId="0" fontId="25" fillId="0" borderId="0" xfId="0" applyFont="1" applyFill="1" applyBorder="1"/>
    <xf numFmtId="0" fontId="34" fillId="0" borderId="0" xfId="0" applyFont="1" applyFill="1" applyAlignment="1">
      <alignment horizontal="center" vertical="center"/>
    </xf>
    <xf numFmtId="49" fontId="27" fillId="0" borderId="0" xfId="0" applyNumberFormat="1" applyFont="1" applyFill="1" applyBorder="1" applyAlignment="1">
      <alignment wrapText="1"/>
    </xf>
    <xf numFmtId="0" fontId="35" fillId="0" borderId="0" xfId="0" applyFont="1" applyFill="1"/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11" fillId="0" borderId="22" xfId="0" applyFont="1" applyFill="1" applyBorder="1" applyAlignment="1">
      <alignment horizontal="center" vertical="top"/>
    </xf>
    <xf numFmtId="0" fontId="2" fillId="0" borderId="4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49" fontId="2" fillId="0" borderId="63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7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" fontId="3" fillId="0" borderId="47" xfId="0" applyNumberFormat="1" applyFont="1" applyFill="1" applyBorder="1" applyAlignment="1">
      <alignment horizontal="center" vertical="center"/>
    </xf>
    <xf numFmtId="1" fontId="3" fillId="0" borderId="44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2" xfId="0" applyNumberFormat="1" applyFont="1" applyFill="1" applyBorder="1" applyAlignment="1">
      <alignment horizontal="center" vertical="center"/>
    </xf>
    <xf numFmtId="1" fontId="12" fillId="0" borderId="48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textRotation="90"/>
    </xf>
    <xf numFmtId="0" fontId="2" fillId="0" borderId="49" xfId="0" applyFont="1" applyFill="1" applyBorder="1" applyAlignment="1">
      <alignment horizontal="center" textRotation="90"/>
    </xf>
    <xf numFmtId="1" fontId="12" fillId="0" borderId="31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center"/>
    </xf>
    <xf numFmtId="0" fontId="2" fillId="0" borderId="37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textRotation="90"/>
    </xf>
    <xf numFmtId="0" fontId="16" fillId="0" borderId="10" xfId="0" applyFont="1" applyFill="1" applyBorder="1" applyAlignment="1">
      <alignment horizontal="center" vertical="center" textRotation="90"/>
    </xf>
    <xf numFmtId="0" fontId="2" fillId="0" borderId="4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textRotation="90"/>
    </xf>
    <xf numFmtId="0" fontId="2" fillId="0" borderId="23" xfId="0" applyFont="1" applyFill="1" applyBorder="1" applyAlignment="1">
      <alignment horizontal="center" textRotation="90"/>
    </xf>
    <xf numFmtId="0" fontId="2" fillId="0" borderId="51" xfId="0" applyFont="1" applyFill="1" applyBorder="1" applyAlignment="1">
      <alignment horizontal="center" textRotation="90"/>
    </xf>
    <xf numFmtId="0" fontId="17" fillId="0" borderId="46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right" textRotation="90"/>
    </xf>
    <xf numFmtId="0" fontId="16" fillId="0" borderId="61" xfId="0" applyFont="1" applyFill="1" applyBorder="1" applyAlignment="1">
      <alignment horizontal="right" textRotation="90"/>
    </xf>
    <xf numFmtId="0" fontId="17" fillId="0" borderId="32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 vertical="center"/>
    </xf>
    <xf numFmtId="1" fontId="12" fillId="0" borderId="46" xfId="0" applyNumberFormat="1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textRotation="90"/>
    </xf>
    <xf numFmtId="0" fontId="2" fillId="0" borderId="23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53" xfId="0" applyFont="1" applyFill="1" applyBorder="1" applyAlignment="1">
      <alignment horizontal="center" vertical="center" textRotation="90"/>
    </xf>
    <xf numFmtId="0" fontId="2" fillId="0" borderId="43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center" wrapText="1"/>
    </xf>
    <xf numFmtId="0" fontId="2" fillId="0" borderId="44" xfId="0" applyFont="1" applyFill="1" applyBorder="1" applyAlignment="1">
      <alignment horizontal="center" wrapText="1"/>
    </xf>
    <xf numFmtId="0" fontId="2" fillId="0" borderId="48" xfId="0" applyFont="1" applyFill="1" applyBorder="1" applyAlignment="1">
      <alignment horizontal="center" vertical="center" textRotation="90"/>
    </xf>
    <xf numFmtId="0" fontId="2" fillId="0" borderId="54" xfId="0" applyFont="1" applyFill="1" applyBorder="1" applyAlignment="1">
      <alignment horizontal="center" vertical="center" textRotation="90"/>
    </xf>
    <xf numFmtId="0" fontId="16" fillId="0" borderId="46" xfId="0" applyFont="1" applyFill="1" applyBorder="1" applyAlignment="1">
      <alignment horizontal="center" vertical="center" textRotation="90"/>
    </xf>
    <xf numFmtId="0" fontId="16" fillId="0" borderId="9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2" fillId="0" borderId="65" xfId="0" applyFont="1" applyFill="1" applyBorder="1" applyAlignment="1">
      <alignment horizontal="center" vertical="center" textRotation="90"/>
    </xf>
    <xf numFmtId="0" fontId="2" fillId="0" borderId="55" xfId="0" applyFont="1" applyFill="1" applyBorder="1" applyAlignment="1">
      <alignment horizontal="center" vertical="center" textRotation="90"/>
    </xf>
    <xf numFmtId="0" fontId="2" fillId="0" borderId="51" xfId="0" applyFont="1" applyFill="1" applyBorder="1" applyAlignment="1">
      <alignment horizontal="center" vertical="center" textRotation="90"/>
    </xf>
    <xf numFmtId="0" fontId="2" fillId="0" borderId="56" xfId="0" applyFont="1" applyFill="1" applyBorder="1" applyAlignment="1">
      <alignment horizontal="center" vertical="center" textRotation="90"/>
    </xf>
    <xf numFmtId="0" fontId="2" fillId="0" borderId="57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49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16" fillId="0" borderId="11" xfId="0" applyFont="1" applyFill="1" applyBorder="1" applyAlignment="1">
      <alignment horizontal="center" vertical="center" textRotation="90"/>
    </xf>
    <xf numFmtId="0" fontId="16" fillId="0" borderId="15" xfId="0" applyFont="1" applyFill="1" applyBorder="1" applyAlignment="1">
      <alignment horizontal="center" vertical="center" textRotation="90"/>
    </xf>
    <xf numFmtId="0" fontId="16" fillId="0" borderId="48" xfId="0" applyFont="1" applyFill="1" applyBorder="1" applyAlignment="1">
      <alignment horizontal="center" vertical="center" textRotation="90"/>
    </xf>
    <xf numFmtId="0" fontId="16" fillId="0" borderId="63" xfId="0" applyFont="1" applyFill="1" applyBorder="1" applyAlignment="1">
      <alignment horizontal="center" vertical="center" textRotation="90"/>
    </xf>
    <xf numFmtId="0" fontId="16" fillId="0" borderId="6" xfId="0" applyFont="1" applyFill="1" applyBorder="1" applyAlignment="1">
      <alignment horizontal="left" vertical="center" textRotation="255"/>
    </xf>
    <xf numFmtId="0" fontId="16" fillId="0" borderId="29" xfId="0" applyFont="1" applyFill="1" applyBorder="1" applyAlignment="1">
      <alignment horizontal="left" vertical="center" textRotation="255"/>
    </xf>
    <xf numFmtId="0" fontId="17" fillId="0" borderId="31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 vertical="center" textRotation="90"/>
    </xf>
    <xf numFmtId="0" fontId="2" fillId="0" borderId="50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44" xfId="0" applyFont="1" applyFill="1" applyBorder="1" applyAlignment="1">
      <alignment horizontal="left"/>
    </xf>
    <xf numFmtId="1" fontId="3" fillId="0" borderId="69" xfId="0" applyNumberFormat="1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1" fontId="3" fillId="0" borderId="43" xfId="0" applyNumberFormat="1" applyFont="1" applyFill="1" applyBorder="1" applyAlignment="1">
      <alignment horizontal="center" vertical="center"/>
    </xf>
    <xf numFmtId="1" fontId="3" fillId="0" borderId="45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12" fillId="0" borderId="6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49" fontId="2" fillId="0" borderId="7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71" xfId="0" applyNumberFormat="1" applyFont="1" applyFill="1" applyBorder="1" applyAlignment="1">
      <alignment horizontal="center" vertical="center" wrapText="1"/>
    </xf>
    <xf numFmtId="49" fontId="2" fillId="0" borderId="6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49" fontId="2" fillId="0" borderId="48" xfId="0" applyNumberFormat="1" applyFont="1" applyFill="1" applyBorder="1" applyAlignment="1">
      <alignment horizontal="center" vertical="center" wrapText="1"/>
    </xf>
    <xf numFmtId="49" fontId="2" fillId="0" borderId="46" xfId="0" applyNumberFormat="1" applyFont="1" applyFill="1" applyBorder="1" applyAlignment="1">
      <alignment horizontal="center" vertical="center" wrapText="1"/>
    </xf>
    <xf numFmtId="49" fontId="2" fillId="0" borderId="6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49" fontId="2" fillId="0" borderId="76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77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49" fontId="2" fillId="0" borderId="59" xfId="0" applyNumberFormat="1" applyFont="1" applyFill="1" applyBorder="1" applyAlignment="1">
      <alignment horizontal="center" vertical="center" wrapText="1"/>
    </xf>
    <xf numFmtId="49" fontId="2" fillId="0" borderId="60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left" vertical="center" wrapText="1"/>
    </xf>
    <xf numFmtId="0" fontId="2" fillId="0" borderId="72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37" xfId="0" applyNumberFormat="1" applyFont="1" applyFill="1" applyBorder="1" applyAlignment="1">
      <alignment horizontal="center" vertical="center"/>
    </xf>
    <xf numFmtId="1" fontId="2" fillId="0" borderId="36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left" vertical="center" wrapText="1"/>
    </xf>
    <xf numFmtId="0" fontId="12" fillId="0" borderId="62" xfId="0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2" fillId="0" borderId="75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textRotation="90"/>
    </xf>
    <xf numFmtId="0" fontId="2" fillId="0" borderId="28" xfId="0" applyFont="1" applyFill="1" applyBorder="1" applyAlignment="1">
      <alignment horizontal="center" textRotation="90"/>
    </xf>
    <xf numFmtId="0" fontId="2" fillId="0" borderId="47" xfId="0" applyFont="1" applyFill="1" applyBorder="1" applyAlignment="1">
      <alignment horizontal="center" textRotation="90"/>
    </xf>
    <xf numFmtId="0" fontId="2" fillId="0" borderId="45" xfId="0" applyFont="1" applyFill="1" applyBorder="1" applyAlignment="1">
      <alignment horizontal="center" textRotation="90"/>
    </xf>
    <xf numFmtId="0" fontId="3" fillId="0" borderId="6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textRotation="90"/>
    </xf>
    <xf numFmtId="49" fontId="14" fillId="0" borderId="2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62" xfId="0" applyNumberFormat="1" applyFont="1" applyFill="1" applyBorder="1" applyAlignment="1">
      <alignment horizontal="center" vertical="center"/>
    </xf>
    <xf numFmtId="1" fontId="12" fillId="0" borderId="34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" fontId="12" fillId="0" borderId="37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37" xfId="0" applyFont="1" applyFill="1" applyBorder="1" applyAlignment="1">
      <alignment horizontal="left" wrapText="1"/>
    </xf>
    <xf numFmtId="0" fontId="12" fillId="0" borderId="36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12" fillId="0" borderId="37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top" wrapText="1"/>
    </xf>
    <xf numFmtId="0" fontId="11" fillId="0" borderId="22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49" fontId="3" fillId="0" borderId="63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7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7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49" fontId="14" fillId="0" borderId="45" xfId="0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/>
    </xf>
    <xf numFmtId="49" fontId="14" fillId="0" borderId="4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49" fontId="14" fillId="0" borderId="37" xfId="0" applyNumberFormat="1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59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36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top" wrapText="1"/>
    </xf>
    <xf numFmtId="0" fontId="12" fillId="0" borderId="23" xfId="0" applyFont="1" applyFill="1" applyBorder="1" applyAlignment="1">
      <alignment horizontal="left" vertical="top" wrapText="1"/>
    </xf>
    <xf numFmtId="0" fontId="12" fillId="0" borderId="24" xfId="0" applyFont="1" applyFill="1" applyBorder="1" applyAlignment="1">
      <alignment horizontal="left" vertical="top" wrapText="1"/>
    </xf>
    <xf numFmtId="0" fontId="12" fillId="0" borderId="55" xfId="0" applyFont="1" applyFill="1" applyBorder="1" applyAlignment="1">
      <alignment horizontal="left" vertical="top" wrapText="1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wrapText="1"/>
    </xf>
    <xf numFmtId="0" fontId="3" fillId="0" borderId="59" xfId="0" applyFont="1" applyFill="1" applyBorder="1" applyAlignment="1">
      <alignment horizontal="left" wrapText="1"/>
    </xf>
    <xf numFmtId="0" fontId="3" fillId="0" borderId="60" xfId="0" applyFont="1" applyFill="1" applyBorder="1" applyAlignment="1">
      <alignment horizontal="left" wrapText="1"/>
    </xf>
  </cellXfs>
  <cellStyles count="2">
    <cellStyle name="мой стиль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2"/>
  <sheetViews>
    <sheetView showZeros="0" tabSelected="1" view="pageBreakPreview" zoomScale="40" zoomScaleNormal="55" zoomScaleSheetLayoutView="40" zoomScalePageLayoutView="40" workbookViewId="0">
      <selection sqref="A1:BJ153"/>
    </sheetView>
  </sheetViews>
  <sheetFormatPr defaultColWidth="8.85546875" defaultRowHeight="35.25" x14ac:dyDescent="0.5"/>
  <cols>
    <col min="1" max="1" width="16.7109375" style="27" customWidth="1"/>
    <col min="2" max="2" width="5.7109375" style="25" customWidth="1"/>
    <col min="3" max="4" width="6.42578125" style="25" customWidth="1"/>
    <col min="5" max="5" width="6.7109375" style="25" customWidth="1"/>
    <col min="6" max="8" width="6.85546875" style="25" customWidth="1"/>
    <col min="9" max="10" width="6.7109375" style="25" customWidth="1"/>
    <col min="11" max="11" width="5.7109375" style="25" customWidth="1"/>
    <col min="12" max="13" width="6.42578125" style="25" customWidth="1"/>
    <col min="14" max="14" width="6.28515625" style="25" customWidth="1"/>
    <col min="15" max="15" width="6.140625" style="25" customWidth="1"/>
    <col min="16" max="16" width="6.28515625" style="25" customWidth="1"/>
    <col min="17" max="17" width="6.7109375" style="25" customWidth="1"/>
    <col min="18" max="18" width="7.28515625" style="26" customWidth="1"/>
    <col min="19" max="19" width="7.42578125" style="26" customWidth="1"/>
    <col min="20" max="20" width="7.7109375" style="25" customWidth="1"/>
    <col min="21" max="21" width="7.140625" style="25" customWidth="1"/>
    <col min="22" max="22" width="6.5703125" style="25" customWidth="1"/>
    <col min="23" max="23" width="6.85546875" style="25" customWidth="1"/>
    <col min="24" max="24" width="5.7109375" style="25" customWidth="1"/>
    <col min="25" max="25" width="6.42578125" style="25" customWidth="1"/>
    <col min="26" max="26" width="6.7109375" style="25" customWidth="1"/>
    <col min="27" max="27" width="6.140625" style="25" customWidth="1"/>
    <col min="28" max="28" width="5.7109375" style="25" customWidth="1"/>
    <col min="29" max="29" width="6" style="25" customWidth="1"/>
    <col min="30" max="30" width="5.85546875" style="25" customWidth="1"/>
    <col min="31" max="31" width="6.140625" style="25" customWidth="1"/>
    <col min="32" max="33" width="6.7109375" style="25" customWidth="1"/>
    <col min="34" max="36" width="6.5703125" style="25" customWidth="1"/>
    <col min="37" max="37" width="6.28515625" style="25" customWidth="1"/>
    <col min="38" max="38" width="6.7109375" style="25" customWidth="1"/>
    <col min="39" max="39" width="6.5703125" style="25" customWidth="1"/>
    <col min="40" max="40" width="6.140625" style="25" customWidth="1"/>
    <col min="41" max="41" width="5.28515625" style="25" customWidth="1"/>
    <col min="42" max="42" width="6" style="25" customWidth="1"/>
    <col min="43" max="43" width="6.28515625" style="25" customWidth="1"/>
    <col min="44" max="44" width="6.7109375" style="25" customWidth="1"/>
    <col min="45" max="45" width="6.5703125" style="25" customWidth="1"/>
    <col min="46" max="47" width="6.42578125" style="25" customWidth="1"/>
    <col min="48" max="48" width="6.28515625" style="25" customWidth="1"/>
    <col min="49" max="49" width="5.42578125" style="25" customWidth="1"/>
    <col min="50" max="50" width="5.7109375" style="25" customWidth="1"/>
    <col min="51" max="51" width="6.42578125" style="25" customWidth="1"/>
    <col min="52" max="52" width="6.5703125" style="25" customWidth="1"/>
    <col min="53" max="53" width="5.85546875" style="25" customWidth="1"/>
    <col min="54" max="54" width="7.42578125" style="25" customWidth="1"/>
    <col min="55" max="55" width="5.28515625" style="25" customWidth="1"/>
    <col min="56" max="56" width="5.42578125" style="27" customWidth="1"/>
    <col min="57" max="57" width="6" style="27" customWidth="1"/>
    <col min="58" max="58" width="5.7109375" style="27" customWidth="1"/>
    <col min="59" max="59" width="6.42578125" style="27" customWidth="1"/>
    <col min="60" max="60" width="6.7109375" style="27" customWidth="1"/>
    <col min="61" max="61" width="4.85546875" style="145" hidden="1" customWidth="1"/>
    <col min="62" max="62" width="21.28515625" style="146" hidden="1" customWidth="1"/>
    <col min="63" max="64" width="8.85546875" style="147"/>
    <col min="65" max="16384" width="8.85546875" style="25"/>
  </cols>
  <sheetData>
    <row r="1" spans="1:64" s="11" customFormat="1" ht="33" customHeight="1" x14ac:dyDescent="0.55000000000000004">
      <c r="A1" s="13"/>
      <c r="B1" s="2" t="s">
        <v>129</v>
      </c>
      <c r="C1" s="2"/>
      <c r="D1" s="2"/>
      <c r="E1" s="2"/>
      <c r="F1" s="2"/>
      <c r="G1" s="2"/>
      <c r="H1" s="2"/>
      <c r="I1" s="2"/>
      <c r="J1" s="2"/>
      <c r="K1" s="2"/>
      <c r="L1" s="2"/>
      <c r="R1" s="12"/>
      <c r="S1" s="12"/>
      <c r="V1" s="29" t="s">
        <v>128</v>
      </c>
      <c r="Z1" s="14"/>
      <c r="BC1" s="230"/>
      <c r="BD1" s="230"/>
      <c r="BE1" s="230"/>
      <c r="BF1" s="230"/>
      <c r="BG1" s="230"/>
      <c r="BH1" s="230"/>
      <c r="BI1" s="145"/>
      <c r="BJ1" s="146"/>
      <c r="BK1" s="123"/>
      <c r="BL1" s="123"/>
    </row>
    <row r="2" spans="1:64" s="11" customFormat="1" ht="21" customHeight="1" x14ac:dyDescent="0.5">
      <c r="A2" s="13"/>
      <c r="R2" s="12"/>
      <c r="S2" s="12"/>
      <c r="BD2" s="13"/>
      <c r="BE2" s="13"/>
      <c r="BF2" s="13"/>
      <c r="BG2" s="13"/>
      <c r="BH2" s="13"/>
      <c r="BI2" s="145"/>
      <c r="BJ2" s="146"/>
      <c r="BK2" s="123"/>
      <c r="BL2" s="123"/>
    </row>
    <row r="3" spans="1:64" s="11" customFormat="1" ht="40.5" x14ac:dyDescent="0.55000000000000004">
      <c r="A3" s="13"/>
      <c r="B3" s="2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R3" s="12"/>
      <c r="S3" s="12"/>
      <c r="AA3" s="15" t="s">
        <v>126</v>
      </c>
      <c r="BD3" s="13"/>
      <c r="BE3" s="13"/>
      <c r="BF3" s="13"/>
      <c r="BG3" s="13"/>
      <c r="BH3" s="13"/>
      <c r="BI3" s="145"/>
      <c r="BJ3" s="146"/>
      <c r="BK3" s="123"/>
      <c r="BL3" s="123"/>
    </row>
    <row r="4" spans="1:64" s="11" customFormat="1" ht="35.25" customHeight="1" x14ac:dyDescent="0.55000000000000004">
      <c r="A4" s="13"/>
      <c r="B4" s="2" t="s">
        <v>125</v>
      </c>
      <c r="C4" s="2"/>
      <c r="D4" s="2"/>
      <c r="E4" s="2"/>
      <c r="F4" s="2"/>
      <c r="G4" s="2"/>
      <c r="H4" s="2"/>
      <c r="I4" s="2"/>
      <c r="J4" s="2"/>
      <c r="K4" s="2"/>
      <c r="L4" s="2"/>
      <c r="R4" s="12"/>
      <c r="S4" s="1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BD4" s="13"/>
      <c r="BE4" s="13"/>
      <c r="BF4" s="13"/>
      <c r="BG4" s="13"/>
      <c r="BH4" s="13"/>
      <c r="BI4" s="145"/>
      <c r="BJ4" s="146"/>
      <c r="BK4" s="123"/>
      <c r="BL4" s="123"/>
    </row>
    <row r="5" spans="1:64" s="11" customFormat="1" ht="35.25" customHeight="1" x14ac:dyDescent="0.55000000000000004">
      <c r="A5" s="13"/>
      <c r="B5" s="2" t="s">
        <v>124</v>
      </c>
      <c r="C5" s="2"/>
      <c r="D5" s="2"/>
      <c r="E5" s="2"/>
      <c r="F5" s="2"/>
      <c r="G5" s="2"/>
      <c r="H5" s="2"/>
      <c r="I5" s="2"/>
      <c r="J5" s="2"/>
      <c r="K5" s="2"/>
      <c r="L5" s="2"/>
      <c r="P5" s="16"/>
      <c r="Q5" s="16"/>
      <c r="R5" s="16"/>
      <c r="S5" s="29" t="s">
        <v>136</v>
      </c>
      <c r="T5" s="16"/>
      <c r="U5" s="16"/>
      <c r="W5" s="17"/>
      <c r="X5" s="17"/>
      <c r="Y5" s="509" t="s">
        <v>184</v>
      </c>
      <c r="Z5" s="509"/>
      <c r="AA5" s="509"/>
      <c r="AB5" s="509"/>
      <c r="AC5" s="509"/>
      <c r="AD5" s="509"/>
      <c r="AE5" s="509"/>
      <c r="AF5" s="509"/>
      <c r="AG5" s="509"/>
      <c r="AH5" s="509"/>
      <c r="AI5" s="509"/>
      <c r="AJ5" s="509"/>
      <c r="AK5" s="509"/>
      <c r="AL5" s="509"/>
      <c r="AM5" s="509"/>
      <c r="AN5" s="509"/>
      <c r="AO5" s="509"/>
      <c r="AP5" s="509"/>
      <c r="AQ5" s="509"/>
      <c r="AR5" s="30"/>
      <c r="AS5" s="30"/>
      <c r="AT5" s="231" t="s">
        <v>278</v>
      </c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145"/>
      <c r="BJ5" s="146"/>
      <c r="BK5" s="123"/>
      <c r="BL5" s="123"/>
    </row>
    <row r="6" spans="1:64" s="11" customFormat="1" ht="38.25" customHeight="1" x14ac:dyDescent="0.55000000000000004">
      <c r="A6" s="13"/>
      <c r="B6" s="18"/>
      <c r="C6" s="19"/>
      <c r="D6" s="19"/>
      <c r="E6" s="19"/>
      <c r="F6" s="19"/>
      <c r="G6" s="19"/>
      <c r="H6" s="16" t="s">
        <v>148</v>
      </c>
      <c r="I6" s="16"/>
      <c r="J6" s="2"/>
      <c r="K6" s="2"/>
      <c r="L6" s="2"/>
      <c r="O6" s="16"/>
      <c r="Q6" s="16"/>
      <c r="R6" s="16"/>
      <c r="S6" s="12"/>
      <c r="U6" s="16"/>
      <c r="V6" s="17"/>
      <c r="W6" s="17"/>
      <c r="X6" s="17"/>
      <c r="Y6" s="509"/>
      <c r="Z6" s="509"/>
      <c r="AA6" s="509"/>
      <c r="AB6" s="509"/>
      <c r="AC6" s="509"/>
      <c r="AD6" s="509"/>
      <c r="AE6" s="509"/>
      <c r="AF6" s="509"/>
      <c r="AG6" s="509"/>
      <c r="AH6" s="509"/>
      <c r="AI6" s="509"/>
      <c r="AJ6" s="509"/>
      <c r="AK6" s="509"/>
      <c r="AL6" s="509"/>
      <c r="AM6" s="509"/>
      <c r="AN6" s="509"/>
      <c r="AO6" s="509"/>
      <c r="AP6" s="509"/>
      <c r="AQ6" s="509"/>
      <c r="AR6" s="30"/>
      <c r="AS6" s="30"/>
      <c r="AT6" s="30"/>
      <c r="AU6" s="30"/>
      <c r="AV6" s="30"/>
      <c r="AW6" s="30"/>
      <c r="AX6" s="20"/>
      <c r="AZ6" s="20"/>
      <c r="BA6" s="2"/>
      <c r="BB6" s="2"/>
      <c r="BC6" s="2"/>
      <c r="BD6" s="2"/>
      <c r="BE6" s="2"/>
      <c r="BF6" s="2"/>
      <c r="BG6" s="2"/>
      <c r="BH6" s="2"/>
      <c r="BI6" s="145"/>
      <c r="BJ6" s="146"/>
      <c r="BK6" s="123"/>
      <c r="BL6" s="123"/>
    </row>
    <row r="7" spans="1:64" s="11" customFormat="1" ht="42.75" customHeight="1" x14ac:dyDescent="0.55000000000000004">
      <c r="A7" s="13"/>
      <c r="B7" s="161" t="s">
        <v>159</v>
      </c>
      <c r="C7" s="161"/>
      <c r="D7" s="161"/>
      <c r="E7" s="161"/>
      <c r="F7" s="161"/>
      <c r="G7" s="161"/>
      <c r="H7" s="231">
        <v>2019</v>
      </c>
      <c r="I7" s="231"/>
      <c r="J7" s="231"/>
      <c r="K7" s="231"/>
      <c r="L7" s="2"/>
      <c r="O7" s="21"/>
      <c r="R7" s="21"/>
      <c r="S7" s="232"/>
      <c r="T7" s="232"/>
      <c r="U7" s="232"/>
      <c r="V7" s="232"/>
      <c r="W7" s="232"/>
      <c r="X7" s="232"/>
      <c r="Y7" s="509"/>
      <c r="Z7" s="509"/>
      <c r="AA7" s="509"/>
      <c r="AB7" s="509"/>
      <c r="AC7" s="509"/>
      <c r="AD7" s="509"/>
      <c r="AE7" s="509"/>
      <c r="AF7" s="509"/>
      <c r="AG7" s="509"/>
      <c r="AH7" s="509"/>
      <c r="AI7" s="509"/>
      <c r="AJ7" s="509"/>
      <c r="AK7" s="509"/>
      <c r="AL7" s="509"/>
      <c r="AM7" s="509"/>
      <c r="AN7" s="509"/>
      <c r="AO7" s="509"/>
      <c r="AP7" s="509"/>
      <c r="AQ7" s="509"/>
      <c r="AR7" s="99"/>
      <c r="AS7" s="99"/>
      <c r="AT7" s="231" t="s">
        <v>277</v>
      </c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123"/>
      <c r="BL7" s="123"/>
    </row>
    <row r="8" spans="1:64" s="11" customFormat="1" ht="21.75" customHeight="1" x14ac:dyDescent="0.55000000000000004">
      <c r="A8" s="13"/>
      <c r="C8" s="2"/>
      <c r="D8" s="2"/>
      <c r="E8" s="2"/>
      <c r="F8" s="2"/>
      <c r="G8" s="2"/>
      <c r="L8" s="2"/>
      <c r="O8" s="12"/>
      <c r="R8" s="12"/>
      <c r="S8" s="232"/>
      <c r="T8" s="232"/>
      <c r="U8" s="232"/>
      <c r="V8" s="232"/>
      <c r="W8" s="232"/>
      <c r="X8" s="232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16"/>
      <c r="AZ8" s="16"/>
      <c r="BA8" s="16"/>
      <c r="BB8" s="16"/>
      <c r="BC8" s="16"/>
      <c r="BD8" s="16"/>
      <c r="BE8" s="16"/>
      <c r="BF8" s="16"/>
      <c r="BG8" s="16"/>
      <c r="BH8" s="16"/>
      <c r="BI8" s="145"/>
      <c r="BJ8" s="146"/>
      <c r="BK8" s="123"/>
      <c r="BL8" s="123"/>
    </row>
    <row r="9" spans="1:64" s="11" customFormat="1" ht="30" customHeight="1" x14ac:dyDescent="0.55000000000000004">
      <c r="A9" s="13"/>
      <c r="B9" s="2" t="s">
        <v>123</v>
      </c>
      <c r="C9" s="2"/>
      <c r="D9" s="2"/>
      <c r="E9" s="2"/>
      <c r="F9" s="2"/>
      <c r="G9" s="2"/>
      <c r="H9" s="2"/>
      <c r="I9" s="2"/>
      <c r="J9" s="2"/>
      <c r="K9" s="2"/>
      <c r="L9" s="2"/>
      <c r="R9" s="12"/>
      <c r="S9" s="232"/>
      <c r="T9" s="232"/>
      <c r="U9" s="232"/>
      <c r="V9" s="232"/>
      <c r="W9" s="232"/>
      <c r="X9" s="232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BD9" s="13"/>
      <c r="BE9" s="13"/>
      <c r="BF9" s="13"/>
      <c r="BG9" s="13"/>
      <c r="BH9" s="13"/>
      <c r="BI9" s="145"/>
      <c r="BJ9" s="146"/>
      <c r="BK9" s="123"/>
      <c r="BL9" s="123"/>
    </row>
    <row r="10" spans="1:64" s="11" customFormat="1" ht="14.25" customHeight="1" x14ac:dyDescent="0.55000000000000004">
      <c r="A10" s="1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R10" s="12"/>
      <c r="S10" s="12"/>
      <c r="T10" s="2"/>
      <c r="U10" s="2"/>
      <c r="V10" s="17"/>
      <c r="W10" s="17"/>
      <c r="X10" s="17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BA10" s="2"/>
      <c r="BD10" s="13"/>
      <c r="BE10" s="13"/>
      <c r="BF10" s="13"/>
      <c r="BG10" s="13"/>
      <c r="BH10" s="13"/>
      <c r="BI10" s="145"/>
      <c r="BJ10" s="146"/>
      <c r="BK10" s="123"/>
      <c r="BL10" s="123"/>
    </row>
    <row r="11" spans="1:64" s="5" customFormat="1" x14ac:dyDescent="0.5">
      <c r="A11" s="24"/>
      <c r="K11" s="8" t="s">
        <v>122</v>
      </c>
      <c r="R11" s="22"/>
      <c r="S11" s="22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23"/>
      <c r="AN11" s="23" t="s">
        <v>121</v>
      </c>
      <c r="BD11" s="24"/>
      <c r="BE11" s="24"/>
      <c r="BF11" s="24"/>
      <c r="BG11" s="24"/>
      <c r="BH11" s="24"/>
      <c r="BI11" s="145"/>
      <c r="BJ11" s="146"/>
      <c r="BK11" s="122"/>
      <c r="BL11" s="122"/>
    </row>
    <row r="12" spans="1:64" ht="13.5" customHeight="1" thickBot="1" x14ac:dyDescent="0.55000000000000004"/>
    <row r="13" spans="1:64" ht="25.5" customHeight="1" x14ac:dyDescent="0.5">
      <c r="A13" s="281" t="s">
        <v>120</v>
      </c>
      <c r="B13" s="283" t="s">
        <v>119</v>
      </c>
      <c r="C13" s="242"/>
      <c r="D13" s="242"/>
      <c r="E13" s="242"/>
      <c r="F13" s="209" t="s">
        <v>319</v>
      </c>
      <c r="G13" s="242" t="s">
        <v>118</v>
      </c>
      <c r="H13" s="242"/>
      <c r="I13" s="242"/>
      <c r="J13" s="209" t="s">
        <v>318</v>
      </c>
      <c r="K13" s="242" t="s">
        <v>117</v>
      </c>
      <c r="L13" s="242"/>
      <c r="M13" s="242"/>
      <c r="N13" s="242"/>
      <c r="O13" s="242" t="s">
        <v>116</v>
      </c>
      <c r="P13" s="242"/>
      <c r="Q13" s="242"/>
      <c r="R13" s="242"/>
      <c r="S13" s="209" t="s">
        <v>317</v>
      </c>
      <c r="T13" s="242" t="s">
        <v>115</v>
      </c>
      <c r="U13" s="242"/>
      <c r="V13" s="242"/>
      <c r="W13" s="209" t="s">
        <v>320</v>
      </c>
      <c r="X13" s="242" t="s">
        <v>114</v>
      </c>
      <c r="Y13" s="242"/>
      <c r="Z13" s="242"/>
      <c r="AA13" s="209" t="s">
        <v>316</v>
      </c>
      <c r="AB13" s="242" t="s">
        <v>113</v>
      </c>
      <c r="AC13" s="242"/>
      <c r="AD13" s="242"/>
      <c r="AE13" s="242"/>
      <c r="AF13" s="209" t="s">
        <v>315</v>
      </c>
      <c r="AG13" s="242" t="s">
        <v>112</v>
      </c>
      <c r="AH13" s="242"/>
      <c r="AI13" s="242"/>
      <c r="AJ13" s="209" t="s">
        <v>314</v>
      </c>
      <c r="AK13" s="242" t="s">
        <v>111</v>
      </c>
      <c r="AL13" s="242"/>
      <c r="AM13" s="242"/>
      <c r="AN13" s="242"/>
      <c r="AO13" s="242" t="s">
        <v>110</v>
      </c>
      <c r="AP13" s="242"/>
      <c r="AQ13" s="242"/>
      <c r="AR13" s="242"/>
      <c r="AS13" s="209" t="s">
        <v>313</v>
      </c>
      <c r="AT13" s="242" t="s">
        <v>109</v>
      </c>
      <c r="AU13" s="242"/>
      <c r="AV13" s="242"/>
      <c r="AW13" s="209" t="s">
        <v>312</v>
      </c>
      <c r="AX13" s="242" t="s">
        <v>108</v>
      </c>
      <c r="AY13" s="242"/>
      <c r="AZ13" s="242"/>
      <c r="BA13" s="245"/>
      <c r="BB13" s="279" t="s">
        <v>107</v>
      </c>
      <c r="BC13" s="258" t="s">
        <v>106</v>
      </c>
      <c r="BD13" s="258" t="s">
        <v>105</v>
      </c>
      <c r="BE13" s="243" t="s">
        <v>104</v>
      </c>
      <c r="BF13" s="258" t="s">
        <v>103</v>
      </c>
      <c r="BG13" s="234" t="s">
        <v>102</v>
      </c>
      <c r="BH13" s="277" t="s">
        <v>54</v>
      </c>
    </row>
    <row r="14" spans="1:64" ht="273" customHeight="1" thickBot="1" x14ac:dyDescent="0.55000000000000004">
      <c r="A14" s="282"/>
      <c r="B14" s="39" t="s">
        <v>101</v>
      </c>
      <c r="C14" s="40" t="s">
        <v>87</v>
      </c>
      <c r="D14" s="40" t="s">
        <v>86</v>
      </c>
      <c r="E14" s="40" t="s">
        <v>85</v>
      </c>
      <c r="F14" s="210"/>
      <c r="G14" s="40" t="s">
        <v>84</v>
      </c>
      <c r="H14" s="40" t="s">
        <v>83</v>
      </c>
      <c r="I14" s="40" t="s">
        <v>82</v>
      </c>
      <c r="J14" s="210"/>
      <c r="K14" s="40" t="s">
        <v>81</v>
      </c>
      <c r="L14" s="40" t="s">
        <v>80</v>
      </c>
      <c r="M14" s="40" t="s">
        <v>79</v>
      </c>
      <c r="N14" s="40" t="s">
        <v>100</v>
      </c>
      <c r="O14" s="40" t="s">
        <v>88</v>
      </c>
      <c r="P14" s="40" t="s">
        <v>87</v>
      </c>
      <c r="Q14" s="40" t="s">
        <v>86</v>
      </c>
      <c r="R14" s="40" t="s">
        <v>85</v>
      </c>
      <c r="S14" s="210"/>
      <c r="T14" s="40" t="s">
        <v>99</v>
      </c>
      <c r="U14" s="40" t="s">
        <v>98</v>
      </c>
      <c r="V14" s="40" t="s">
        <v>97</v>
      </c>
      <c r="W14" s="210"/>
      <c r="X14" s="40" t="s">
        <v>96</v>
      </c>
      <c r="Y14" s="40" t="s">
        <v>95</v>
      </c>
      <c r="Z14" s="40" t="s">
        <v>94</v>
      </c>
      <c r="AA14" s="210"/>
      <c r="AB14" s="40" t="s">
        <v>96</v>
      </c>
      <c r="AC14" s="40" t="s">
        <v>95</v>
      </c>
      <c r="AD14" s="40" t="s">
        <v>94</v>
      </c>
      <c r="AE14" s="40" t="s">
        <v>93</v>
      </c>
      <c r="AF14" s="210"/>
      <c r="AG14" s="40" t="s">
        <v>84</v>
      </c>
      <c r="AH14" s="40" t="s">
        <v>83</v>
      </c>
      <c r="AI14" s="40" t="s">
        <v>82</v>
      </c>
      <c r="AJ14" s="210"/>
      <c r="AK14" s="40" t="s">
        <v>92</v>
      </c>
      <c r="AL14" s="40" t="s">
        <v>91</v>
      </c>
      <c r="AM14" s="40" t="s">
        <v>90</v>
      </c>
      <c r="AN14" s="40" t="s">
        <v>89</v>
      </c>
      <c r="AO14" s="40" t="s">
        <v>88</v>
      </c>
      <c r="AP14" s="40" t="s">
        <v>87</v>
      </c>
      <c r="AQ14" s="40" t="s">
        <v>86</v>
      </c>
      <c r="AR14" s="40" t="s">
        <v>85</v>
      </c>
      <c r="AS14" s="210"/>
      <c r="AT14" s="40" t="s">
        <v>84</v>
      </c>
      <c r="AU14" s="40" t="s">
        <v>83</v>
      </c>
      <c r="AV14" s="40" t="s">
        <v>82</v>
      </c>
      <c r="AW14" s="210"/>
      <c r="AX14" s="40" t="s">
        <v>81</v>
      </c>
      <c r="AY14" s="40" t="s">
        <v>80</v>
      </c>
      <c r="AZ14" s="40" t="s">
        <v>79</v>
      </c>
      <c r="BA14" s="41" t="s">
        <v>78</v>
      </c>
      <c r="BB14" s="280"/>
      <c r="BC14" s="259"/>
      <c r="BD14" s="259"/>
      <c r="BE14" s="244"/>
      <c r="BF14" s="259"/>
      <c r="BG14" s="235"/>
      <c r="BH14" s="278"/>
    </row>
    <row r="15" spans="1:64" ht="30" customHeight="1" x14ac:dyDescent="0.5">
      <c r="A15" s="42" t="s">
        <v>77</v>
      </c>
      <c r="B15" s="104"/>
      <c r="C15" s="90"/>
      <c r="D15" s="90"/>
      <c r="E15" s="90"/>
      <c r="F15" s="90"/>
      <c r="G15" s="90"/>
      <c r="H15" s="90"/>
      <c r="I15" s="90"/>
      <c r="J15" s="90">
        <v>18</v>
      </c>
      <c r="K15" s="90"/>
      <c r="L15" s="90"/>
      <c r="M15" s="90"/>
      <c r="N15" s="90"/>
      <c r="O15" s="91"/>
      <c r="P15" s="91"/>
      <c r="Q15" s="91"/>
      <c r="R15" s="91"/>
      <c r="S15" s="91"/>
      <c r="T15" s="103" t="s">
        <v>69</v>
      </c>
      <c r="U15" s="103" t="s">
        <v>69</v>
      </c>
      <c r="V15" s="103" t="s">
        <v>69</v>
      </c>
      <c r="W15" s="92" t="s">
        <v>65</v>
      </c>
      <c r="X15" s="92" t="s">
        <v>65</v>
      </c>
      <c r="Y15" s="91"/>
      <c r="Z15" s="91"/>
      <c r="AA15" s="91"/>
      <c r="AB15" s="91"/>
      <c r="AC15" s="91"/>
      <c r="AD15" s="91"/>
      <c r="AE15" s="91"/>
      <c r="AF15" s="91">
        <v>18</v>
      </c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103" t="s">
        <v>69</v>
      </c>
      <c r="AR15" s="103" t="s">
        <v>69</v>
      </c>
      <c r="AS15" s="103" t="s">
        <v>69</v>
      </c>
      <c r="AT15" s="92" t="s">
        <v>65</v>
      </c>
      <c r="AU15" s="92" t="s">
        <v>65</v>
      </c>
      <c r="AV15" s="92" t="s">
        <v>65</v>
      </c>
      <c r="AW15" s="92" t="s">
        <v>65</v>
      </c>
      <c r="AX15" s="92" t="s">
        <v>65</v>
      </c>
      <c r="AY15" s="92" t="s">
        <v>65</v>
      </c>
      <c r="AZ15" s="92" t="s">
        <v>65</v>
      </c>
      <c r="BA15" s="93" t="s">
        <v>65</v>
      </c>
      <c r="BB15" s="43">
        <v>36</v>
      </c>
      <c r="BC15" s="44">
        <v>6</v>
      </c>
      <c r="BD15" s="44"/>
      <c r="BE15" s="44"/>
      <c r="BF15" s="44"/>
      <c r="BG15" s="45">
        <v>10</v>
      </c>
      <c r="BH15" s="46">
        <v>52</v>
      </c>
    </row>
    <row r="16" spans="1:64" ht="30" customHeight="1" thickBot="1" x14ac:dyDescent="0.55000000000000004">
      <c r="A16" s="47" t="s">
        <v>76</v>
      </c>
      <c r="B16" s="105"/>
      <c r="C16" s="106"/>
      <c r="D16" s="106"/>
      <c r="E16" s="106"/>
      <c r="F16" s="106"/>
      <c r="G16" s="106"/>
      <c r="H16" s="106"/>
      <c r="I16" s="106"/>
      <c r="J16" s="106">
        <v>17</v>
      </c>
      <c r="K16" s="106"/>
      <c r="L16" s="106"/>
      <c r="M16" s="106"/>
      <c r="N16" s="106"/>
      <c r="O16" s="107"/>
      <c r="P16" s="107"/>
      <c r="Q16" s="107"/>
      <c r="R16" s="107"/>
      <c r="S16" s="108" t="s">
        <v>69</v>
      </c>
      <c r="T16" s="108" t="s">
        <v>69</v>
      </c>
      <c r="U16" s="108" t="s">
        <v>69</v>
      </c>
      <c r="V16" s="142" t="s">
        <v>65</v>
      </c>
      <c r="W16" s="142" t="s">
        <v>65</v>
      </c>
      <c r="X16" s="107" t="s">
        <v>144</v>
      </c>
      <c r="Y16" s="107" t="s">
        <v>144</v>
      </c>
      <c r="Z16" s="107" t="s">
        <v>144</v>
      </c>
      <c r="AA16" s="107" t="s">
        <v>67</v>
      </c>
      <c r="AB16" s="107" t="s">
        <v>67</v>
      </c>
      <c r="AC16" s="107" t="s">
        <v>67</v>
      </c>
      <c r="AD16" s="107" t="s">
        <v>67</v>
      </c>
      <c r="AE16" s="107" t="s">
        <v>67</v>
      </c>
      <c r="AF16" s="107" t="s">
        <v>67</v>
      </c>
      <c r="AG16" s="107" t="s">
        <v>67</v>
      </c>
      <c r="AH16" s="107" t="s">
        <v>67</v>
      </c>
      <c r="AI16" s="107" t="s">
        <v>71</v>
      </c>
      <c r="AJ16" s="107" t="s">
        <v>71</v>
      </c>
      <c r="AK16" s="109"/>
      <c r="AL16" s="109"/>
      <c r="AM16" s="109"/>
      <c r="AN16" s="109"/>
      <c r="AO16" s="109"/>
      <c r="AP16" s="109"/>
      <c r="AQ16" s="109"/>
      <c r="AR16" s="109"/>
      <c r="AS16" s="109"/>
      <c r="AT16" s="107"/>
      <c r="AU16" s="107"/>
      <c r="AV16" s="107"/>
      <c r="AW16" s="107"/>
      <c r="AX16" s="107"/>
      <c r="AY16" s="107"/>
      <c r="AZ16" s="107"/>
      <c r="BA16" s="110"/>
      <c r="BB16" s="48">
        <v>17</v>
      </c>
      <c r="BC16" s="49">
        <v>3</v>
      </c>
      <c r="BD16" s="49">
        <v>3</v>
      </c>
      <c r="BE16" s="49">
        <v>8</v>
      </c>
      <c r="BF16" s="49">
        <v>2</v>
      </c>
      <c r="BG16" s="50">
        <v>2</v>
      </c>
      <c r="BH16" s="51">
        <f>SUM(BB16:BG16)</f>
        <v>35</v>
      </c>
    </row>
    <row r="17" spans="1:64" ht="30" customHeight="1" thickBot="1" x14ac:dyDescent="0.55000000000000004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124">
        <f>SUM(BB15:BB16)</f>
        <v>53</v>
      </c>
      <c r="BC17" s="126">
        <f t="shared" ref="BC17:BH17" si="0">SUM(BC15:BC16)</f>
        <v>9</v>
      </c>
      <c r="BD17" s="126">
        <f t="shared" si="0"/>
        <v>3</v>
      </c>
      <c r="BE17" s="126">
        <f t="shared" si="0"/>
        <v>8</v>
      </c>
      <c r="BF17" s="126">
        <f t="shared" si="0"/>
        <v>2</v>
      </c>
      <c r="BG17" s="125">
        <f t="shared" si="0"/>
        <v>12</v>
      </c>
      <c r="BH17" s="56">
        <f t="shared" si="0"/>
        <v>87</v>
      </c>
    </row>
    <row r="18" spans="1:64" s="5" customFormat="1" x14ac:dyDescent="0.5">
      <c r="A18" s="57"/>
      <c r="B18" s="58"/>
      <c r="C18" s="58" t="s">
        <v>75</v>
      </c>
      <c r="D18" s="58"/>
      <c r="E18" s="58"/>
      <c r="F18" s="58"/>
      <c r="H18" s="59"/>
      <c r="I18" s="60" t="s">
        <v>64</v>
      </c>
      <c r="J18" s="58" t="s">
        <v>74</v>
      </c>
      <c r="N18" s="58"/>
      <c r="O18" s="58"/>
      <c r="P18" s="58"/>
      <c r="Q18" s="58"/>
      <c r="R18" s="61"/>
      <c r="S18" s="62" t="s">
        <v>73</v>
      </c>
      <c r="T18" s="60" t="s">
        <v>64</v>
      </c>
      <c r="U18" s="58" t="s">
        <v>72</v>
      </c>
      <c r="W18" s="58"/>
      <c r="X18" s="58"/>
      <c r="Y18" s="58"/>
      <c r="Z18" s="58"/>
      <c r="AA18" s="58"/>
      <c r="AB18" s="58"/>
      <c r="AC18" s="58"/>
      <c r="AE18" s="63" t="s">
        <v>71</v>
      </c>
      <c r="AF18" s="60" t="s">
        <v>64</v>
      </c>
      <c r="AG18" s="58" t="s">
        <v>70</v>
      </c>
      <c r="AH18" s="58"/>
      <c r="AI18" s="58"/>
      <c r="AJ18" s="1"/>
      <c r="AK18" s="1"/>
      <c r="AL18" s="1"/>
      <c r="AM18" s="1"/>
      <c r="AN18" s="1"/>
      <c r="AO18" s="1"/>
      <c r="BD18" s="24"/>
      <c r="BE18" s="24"/>
      <c r="BF18" s="24"/>
      <c r="BG18" s="24"/>
      <c r="BH18" s="24"/>
      <c r="BI18" s="148"/>
      <c r="BJ18" s="146"/>
      <c r="BK18" s="122"/>
      <c r="BL18" s="122"/>
    </row>
    <row r="19" spans="1:64" s="5" customFormat="1" ht="17.25" customHeight="1" x14ac:dyDescent="0.5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61"/>
      <c r="S19" s="61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1"/>
      <c r="AK19" s="1"/>
      <c r="AL19" s="1"/>
      <c r="AM19" s="1"/>
      <c r="AN19" s="1"/>
      <c r="AO19" s="1"/>
      <c r="AP19" s="1"/>
      <c r="AQ19" s="1"/>
      <c r="AR19" s="1"/>
      <c r="AS19" s="1"/>
      <c r="BD19" s="24"/>
      <c r="BE19" s="24"/>
      <c r="BF19" s="24"/>
      <c r="BG19" s="24"/>
      <c r="BH19" s="24"/>
      <c r="BI19" s="145"/>
      <c r="BJ19" s="146"/>
      <c r="BK19" s="122"/>
      <c r="BL19" s="122"/>
    </row>
    <row r="20" spans="1:64" s="5" customFormat="1" x14ac:dyDescent="0.5">
      <c r="A20" s="57"/>
      <c r="B20" s="58"/>
      <c r="C20" s="58"/>
      <c r="D20" s="58"/>
      <c r="E20" s="58"/>
      <c r="F20" s="58"/>
      <c r="G20" s="58"/>
      <c r="H20" s="137" t="s">
        <v>69</v>
      </c>
      <c r="I20" s="60" t="s">
        <v>64</v>
      </c>
      <c r="J20" s="58" t="s">
        <v>68</v>
      </c>
      <c r="N20" s="58"/>
      <c r="O20" s="58"/>
      <c r="P20" s="58"/>
      <c r="Q20" s="58"/>
      <c r="R20" s="61"/>
      <c r="S20" s="63" t="s">
        <v>67</v>
      </c>
      <c r="T20" s="60" t="s">
        <v>64</v>
      </c>
      <c r="U20" s="58" t="s">
        <v>66</v>
      </c>
      <c r="W20" s="58"/>
      <c r="X20" s="58"/>
      <c r="Y20" s="58"/>
      <c r="Z20" s="58"/>
      <c r="AA20" s="58"/>
      <c r="AB20" s="58"/>
      <c r="AC20" s="58"/>
      <c r="AE20" s="63" t="s">
        <v>65</v>
      </c>
      <c r="AF20" s="60" t="s">
        <v>64</v>
      </c>
      <c r="AG20" s="58" t="s">
        <v>63</v>
      </c>
      <c r="AH20" s="58"/>
      <c r="AI20" s="58"/>
      <c r="AJ20" s="1"/>
      <c r="AK20" s="1"/>
      <c r="AL20" s="1"/>
      <c r="AM20" s="1"/>
      <c r="AN20" s="1"/>
      <c r="AO20" s="1"/>
      <c r="BD20" s="24"/>
      <c r="BE20" s="24"/>
      <c r="BF20" s="24"/>
      <c r="BG20" s="24"/>
      <c r="BH20" s="24"/>
      <c r="BI20" s="145"/>
      <c r="BJ20" s="146"/>
      <c r="BK20" s="122"/>
      <c r="BL20" s="122"/>
    </row>
    <row r="21" spans="1:64" s="5" customFormat="1" ht="15" customHeight="1" x14ac:dyDescent="0.5">
      <c r="A21" s="57"/>
      <c r="B21" s="58"/>
      <c r="C21" s="58"/>
      <c r="D21" s="58"/>
      <c r="E21" s="58"/>
      <c r="F21" s="58"/>
      <c r="G21" s="58"/>
      <c r="H21" s="64"/>
      <c r="I21" s="60"/>
      <c r="J21" s="58"/>
      <c r="N21" s="58"/>
      <c r="O21" s="58"/>
      <c r="P21" s="58"/>
      <c r="Q21" s="58"/>
      <c r="R21" s="61"/>
      <c r="S21" s="65"/>
      <c r="T21" s="60"/>
      <c r="U21" s="58"/>
      <c r="W21" s="58"/>
      <c r="X21" s="58"/>
      <c r="Y21" s="58"/>
      <c r="Z21" s="58"/>
      <c r="AA21" s="58"/>
      <c r="AB21" s="58"/>
      <c r="AC21" s="58"/>
      <c r="AE21" s="65"/>
      <c r="AF21" s="60"/>
      <c r="AG21" s="58"/>
      <c r="AH21" s="58"/>
      <c r="AI21" s="58"/>
      <c r="AJ21" s="1"/>
      <c r="AK21" s="1"/>
      <c r="AL21" s="1"/>
      <c r="AM21" s="1"/>
      <c r="AN21" s="1"/>
      <c r="AO21" s="1"/>
      <c r="BD21" s="24"/>
      <c r="BE21" s="24"/>
      <c r="BF21" s="24"/>
      <c r="BG21" s="24"/>
      <c r="BH21" s="24"/>
      <c r="BI21" s="145"/>
      <c r="BJ21" s="146"/>
      <c r="BK21" s="122"/>
      <c r="BL21" s="122"/>
    </row>
    <row r="22" spans="1:64" s="5" customFormat="1" x14ac:dyDescent="0.5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61"/>
      <c r="S22" s="61"/>
      <c r="T22" s="58"/>
      <c r="U22" s="58"/>
      <c r="V22" s="58"/>
      <c r="W22" s="58"/>
      <c r="X22" s="58"/>
      <c r="Y22" s="58"/>
      <c r="Z22" s="58"/>
      <c r="AA22" s="8" t="s">
        <v>62</v>
      </c>
      <c r="AB22" s="58"/>
      <c r="AC22" s="58"/>
      <c r="AD22" s="58"/>
      <c r="AE22" s="58"/>
      <c r="AF22" s="58"/>
      <c r="AG22" s="58"/>
      <c r="AH22" s="58"/>
      <c r="AI22" s="58"/>
      <c r="AJ22" s="1"/>
      <c r="AK22" s="1"/>
      <c r="AL22" s="1"/>
      <c r="AM22" s="1"/>
      <c r="AN22" s="1"/>
      <c r="AO22" s="1"/>
      <c r="AP22" s="1"/>
      <c r="AQ22" s="1"/>
      <c r="AR22" s="1"/>
      <c r="AS22" s="1"/>
      <c r="BD22" s="24"/>
      <c r="BE22" s="24"/>
      <c r="BF22" s="24"/>
      <c r="BG22" s="24"/>
      <c r="BH22" s="24"/>
      <c r="BI22" s="145"/>
      <c r="BJ22" s="146"/>
      <c r="BK22" s="122"/>
      <c r="BL22" s="122"/>
    </row>
    <row r="23" spans="1:64" s="5" customFormat="1" ht="14.25" customHeight="1" thickBot="1" x14ac:dyDescent="0.55000000000000004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61"/>
      <c r="S23" s="61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BD23" s="24"/>
      <c r="BE23" s="24"/>
      <c r="BF23" s="24"/>
      <c r="BG23" s="24"/>
      <c r="BH23" s="24"/>
      <c r="BI23" s="145"/>
      <c r="BJ23" s="146"/>
      <c r="BK23" s="122"/>
      <c r="BL23" s="122"/>
    </row>
    <row r="24" spans="1:64" s="5" customFormat="1" ht="39.75" customHeight="1" thickBot="1" x14ac:dyDescent="0.55000000000000004">
      <c r="A24" s="260" t="s">
        <v>61</v>
      </c>
      <c r="B24" s="263" t="s">
        <v>60</v>
      </c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6" t="s">
        <v>59</v>
      </c>
      <c r="Q24" s="250"/>
      <c r="R24" s="269" t="s">
        <v>58</v>
      </c>
      <c r="S24" s="270"/>
      <c r="T24" s="237" t="s">
        <v>57</v>
      </c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8"/>
      <c r="AF24" s="285" t="s">
        <v>56</v>
      </c>
      <c r="AG24" s="286"/>
      <c r="AH24" s="286"/>
      <c r="AI24" s="286"/>
      <c r="AJ24" s="286"/>
      <c r="AK24" s="286"/>
      <c r="AL24" s="286"/>
      <c r="AM24" s="286"/>
      <c r="AN24" s="286"/>
      <c r="AO24" s="286"/>
      <c r="AP24" s="286"/>
      <c r="AQ24" s="286"/>
      <c r="AR24" s="286"/>
      <c r="AS24" s="286"/>
      <c r="AT24" s="286"/>
      <c r="AU24" s="286"/>
      <c r="AV24" s="286"/>
      <c r="AW24" s="286"/>
      <c r="AX24" s="286"/>
      <c r="AY24" s="286"/>
      <c r="AZ24" s="286"/>
      <c r="BA24" s="286"/>
      <c r="BB24" s="286"/>
      <c r="BC24" s="287"/>
      <c r="BD24" s="266" t="s">
        <v>55</v>
      </c>
      <c r="BE24" s="275"/>
      <c r="BF24" s="275"/>
      <c r="BG24" s="275"/>
      <c r="BH24" s="270"/>
      <c r="BI24" s="145"/>
      <c r="BJ24" s="146"/>
      <c r="BK24" s="122"/>
      <c r="BL24" s="122"/>
    </row>
    <row r="25" spans="1:64" s="5" customFormat="1" ht="37.5" customHeight="1" thickBot="1" x14ac:dyDescent="0.55000000000000004">
      <c r="A25" s="261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7"/>
      <c r="Q25" s="268"/>
      <c r="R25" s="271"/>
      <c r="S25" s="272"/>
      <c r="T25" s="266" t="s">
        <v>54</v>
      </c>
      <c r="U25" s="250"/>
      <c r="V25" s="275" t="s">
        <v>53</v>
      </c>
      <c r="W25" s="270"/>
      <c r="X25" s="236" t="s">
        <v>52</v>
      </c>
      <c r="Y25" s="237"/>
      <c r="Z25" s="237"/>
      <c r="AA25" s="237"/>
      <c r="AB25" s="237"/>
      <c r="AC25" s="237"/>
      <c r="AD25" s="237"/>
      <c r="AE25" s="238"/>
      <c r="AF25" s="236" t="s">
        <v>51</v>
      </c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8"/>
      <c r="AR25" s="236" t="s">
        <v>50</v>
      </c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8"/>
      <c r="BD25" s="267"/>
      <c r="BE25" s="276"/>
      <c r="BF25" s="276"/>
      <c r="BG25" s="276"/>
      <c r="BH25" s="272"/>
      <c r="BI25" s="145"/>
      <c r="BJ25" s="146"/>
      <c r="BK25" s="122"/>
      <c r="BL25" s="122"/>
    </row>
    <row r="26" spans="1:64" s="5" customFormat="1" ht="67.5" customHeight="1" thickBot="1" x14ac:dyDescent="0.55000000000000004">
      <c r="A26" s="261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7"/>
      <c r="Q26" s="268"/>
      <c r="R26" s="271"/>
      <c r="S26" s="272"/>
      <c r="T26" s="267"/>
      <c r="U26" s="268"/>
      <c r="V26" s="276"/>
      <c r="W26" s="276"/>
      <c r="X26" s="256" t="s">
        <v>49</v>
      </c>
      <c r="Y26" s="250"/>
      <c r="Z26" s="249" t="s">
        <v>48</v>
      </c>
      <c r="AA26" s="250"/>
      <c r="AB26" s="284" t="s">
        <v>47</v>
      </c>
      <c r="AC26" s="250"/>
      <c r="AD26" s="275" t="s">
        <v>46</v>
      </c>
      <c r="AE26" s="270"/>
      <c r="AF26" s="254" t="s">
        <v>178</v>
      </c>
      <c r="AG26" s="254"/>
      <c r="AH26" s="254"/>
      <c r="AI26" s="254"/>
      <c r="AJ26" s="254"/>
      <c r="AK26" s="254"/>
      <c r="AL26" s="253" t="s">
        <v>179</v>
      </c>
      <c r="AM26" s="254"/>
      <c r="AN26" s="254"/>
      <c r="AO26" s="254"/>
      <c r="AP26" s="254"/>
      <c r="AQ26" s="255"/>
      <c r="AR26" s="254" t="s">
        <v>177</v>
      </c>
      <c r="AS26" s="254"/>
      <c r="AT26" s="254"/>
      <c r="AU26" s="254"/>
      <c r="AV26" s="254"/>
      <c r="AW26" s="255"/>
      <c r="AX26" s="254" t="s">
        <v>147</v>
      </c>
      <c r="AY26" s="254"/>
      <c r="AZ26" s="254"/>
      <c r="BA26" s="254"/>
      <c r="BB26" s="254"/>
      <c r="BC26" s="255"/>
      <c r="BD26" s="267"/>
      <c r="BE26" s="276"/>
      <c r="BF26" s="276"/>
      <c r="BG26" s="276"/>
      <c r="BH26" s="272"/>
      <c r="BI26" s="149"/>
      <c r="BJ26" s="146"/>
      <c r="BK26" s="122"/>
      <c r="BL26" s="122"/>
    </row>
    <row r="27" spans="1:64" s="5" customFormat="1" ht="165.75" customHeight="1" thickBot="1" x14ac:dyDescent="0.55000000000000004">
      <c r="A27" s="262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57"/>
      <c r="Q27" s="252"/>
      <c r="R27" s="273"/>
      <c r="S27" s="274"/>
      <c r="T27" s="257"/>
      <c r="U27" s="252"/>
      <c r="V27" s="251"/>
      <c r="W27" s="251"/>
      <c r="X27" s="257"/>
      <c r="Y27" s="252"/>
      <c r="Z27" s="251"/>
      <c r="AA27" s="252"/>
      <c r="AB27" s="273"/>
      <c r="AC27" s="252"/>
      <c r="AD27" s="251"/>
      <c r="AE27" s="274"/>
      <c r="AF27" s="221" t="s">
        <v>45</v>
      </c>
      <c r="AG27" s="221"/>
      <c r="AH27" s="239" t="s">
        <v>44</v>
      </c>
      <c r="AI27" s="221"/>
      <c r="AJ27" s="239" t="s">
        <v>43</v>
      </c>
      <c r="AK27" s="241"/>
      <c r="AL27" s="220" t="s">
        <v>45</v>
      </c>
      <c r="AM27" s="221"/>
      <c r="AN27" s="239" t="s">
        <v>44</v>
      </c>
      <c r="AO27" s="221"/>
      <c r="AP27" s="239" t="s">
        <v>43</v>
      </c>
      <c r="AQ27" s="241"/>
      <c r="AR27" s="221" t="s">
        <v>45</v>
      </c>
      <c r="AS27" s="221"/>
      <c r="AT27" s="239" t="s">
        <v>44</v>
      </c>
      <c r="AU27" s="240"/>
      <c r="AV27" s="221" t="s">
        <v>43</v>
      </c>
      <c r="AW27" s="221"/>
      <c r="AX27" s="220" t="s">
        <v>45</v>
      </c>
      <c r="AY27" s="221"/>
      <c r="AZ27" s="239" t="s">
        <v>44</v>
      </c>
      <c r="BA27" s="240"/>
      <c r="BB27" s="221" t="s">
        <v>43</v>
      </c>
      <c r="BC27" s="241"/>
      <c r="BD27" s="251"/>
      <c r="BE27" s="251"/>
      <c r="BF27" s="251"/>
      <c r="BG27" s="251"/>
      <c r="BH27" s="274"/>
      <c r="BI27" s="145"/>
      <c r="BJ27" s="146"/>
      <c r="BK27" s="122"/>
      <c r="BL27" s="122"/>
    </row>
    <row r="28" spans="1:64" s="31" customFormat="1" ht="42" customHeight="1" thickBot="1" x14ac:dyDescent="0.55000000000000004">
      <c r="A28" s="37" t="s">
        <v>42</v>
      </c>
      <c r="B28" s="204" t="s">
        <v>41</v>
      </c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6"/>
      <c r="P28" s="207"/>
      <c r="Q28" s="208"/>
      <c r="R28" s="208"/>
      <c r="S28" s="211"/>
      <c r="T28" s="291">
        <f>SUM(T29,T32,T36)</f>
        <v>1228</v>
      </c>
      <c r="U28" s="292"/>
      <c r="V28" s="212">
        <f t="shared" ref="V28" si="1">SUM(V29,V32,V36)</f>
        <v>314</v>
      </c>
      <c r="W28" s="213"/>
      <c r="X28" s="293">
        <f t="shared" ref="X28" si="2">SUM(X29,X32,X36)</f>
        <v>190</v>
      </c>
      <c r="Y28" s="294"/>
      <c r="Z28" s="212">
        <f t="shared" ref="Z28" si="3">SUM(Z29,Z32,Z36)</f>
        <v>40</v>
      </c>
      <c r="AA28" s="294"/>
      <c r="AB28" s="212">
        <f t="shared" ref="AB28" si="4">SUM(AB29,AB32,AB36)</f>
        <v>84</v>
      </c>
      <c r="AC28" s="294"/>
      <c r="AD28" s="212">
        <f t="shared" ref="AD28" si="5">SUM(AD29,AD32,AD36)</f>
        <v>0</v>
      </c>
      <c r="AE28" s="213"/>
      <c r="AF28" s="293">
        <f t="shared" ref="AF28" si="6">SUM(AF29,AF32,AF36)</f>
        <v>400</v>
      </c>
      <c r="AG28" s="294"/>
      <c r="AH28" s="212">
        <f t="shared" ref="AH28" si="7">SUM(AH29,AH32,AH36)</f>
        <v>152</v>
      </c>
      <c r="AI28" s="294"/>
      <c r="AJ28" s="212">
        <f t="shared" ref="AJ28" si="8">SUM(AJ29,AJ32,AJ36)</f>
        <v>12</v>
      </c>
      <c r="AK28" s="213"/>
      <c r="AL28" s="293">
        <f t="shared" ref="AL28" si="9">SUM(AL29,AL32,AL36)</f>
        <v>522</v>
      </c>
      <c r="AM28" s="294"/>
      <c r="AN28" s="212">
        <f t="shared" ref="AN28" si="10">SUM(AN29,AN32,AN36)</f>
        <v>162</v>
      </c>
      <c r="AO28" s="294"/>
      <c r="AP28" s="212">
        <f t="shared" ref="AP28" si="11">SUM(AP29,AP32,AP36)</f>
        <v>15</v>
      </c>
      <c r="AQ28" s="213"/>
      <c r="AR28" s="293">
        <f t="shared" ref="AR28" si="12">SUM(AR29,AR32,AR36)</f>
        <v>306</v>
      </c>
      <c r="AS28" s="294"/>
      <c r="AT28" s="212">
        <f t="shared" ref="AT28" si="13">SUM(AT29,AT32,AT36)</f>
        <v>0</v>
      </c>
      <c r="AU28" s="294"/>
      <c r="AV28" s="212">
        <f t="shared" ref="AV28" si="14">SUM(AV29,AV32,AV36)</f>
        <v>9</v>
      </c>
      <c r="AW28" s="213"/>
      <c r="AX28" s="293">
        <f t="shared" ref="AX28" si="15">SUM(AX29,AX32,AX36)</f>
        <v>0</v>
      </c>
      <c r="AY28" s="294"/>
      <c r="AZ28" s="212">
        <f t="shared" ref="AZ28" si="16">SUM(AZ29,AZ32,AZ36)</f>
        <v>0</v>
      </c>
      <c r="BA28" s="294"/>
      <c r="BB28" s="212">
        <f t="shared" ref="BB28" si="17">SUM(BB29,BB32,BB36)</f>
        <v>0</v>
      </c>
      <c r="BC28" s="213"/>
      <c r="BD28" s="454">
        <f>T28*100/T79</f>
        <v>33.960176991150441</v>
      </c>
      <c r="BE28" s="455"/>
      <c r="BF28" s="455"/>
      <c r="BG28" s="455"/>
      <c r="BH28" s="456"/>
      <c r="BI28" s="150"/>
      <c r="BJ28" s="151">
        <f>SUM(X28:AE28)</f>
        <v>314</v>
      </c>
      <c r="BK28" s="150"/>
      <c r="BL28" s="150"/>
    </row>
    <row r="29" spans="1:64" s="5" customFormat="1" ht="70.5" customHeight="1" x14ac:dyDescent="0.45">
      <c r="A29" s="35" t="s">
        <v>40</v>
      </c>
      <c r="B29" s="383" t="s">
        <v>185</v>
      </c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5"/>
      <c r="P29" s="386"/>
      <c r="Q29" s="248"/>
      <c r="R29" s="248"/>
      <c r="S29" s="318"/>
      <c r="T29" s="218">
        <f>SUM(T30:U31)</f>
        <v>180</v>
      </c>
      <c r="U29" s="219"/>
      <c r="V29" s="247">
        <f t="shared" ref="V29" si="18">SUM(V30:W31)</f>
        <v>82</v>
      </c>
      <c r="W29" s="318"/>
      <c r="X29" s="218">
        <f t="shared" ref="X29" si="19">SUM(X30:Y31)</f>
        <v>52</v>
      </c>
      <c r="Y29" s="219"/>
      <c r="Z29" s="247">
        <f t="shared" ref="Z29" si="20">SUM(Z30:AA31)</f>
        <v>0</v>
      </c>
      <c r="AA29" s="219"/>
      <c r="AB29" s="247">
        <f t="shared" ref="AB29" si="21">SUM(AB30:AC31)</f>
        <v>30</v>
      </c>
      <c r="AC29" s="219"/>
      <c r="AD29" s="247">
        <f t="shared" ref="AD29" si="22">SUM(AD30:AE31)</f>
        <v>0</v>
      </c>
      <c r="AE29" s="318"/>
      <c r="AF29" s="222">
        <f t="shared" ref="AF29" si="23">SUM(AF30:AG31)</f>
        <v>180</v>
      </c>
      <c r="AG29" s="219"/>
      <c r="AH29" s="247">
        <f t="shared" ref="AH29" si="24">SUM(AH30:AI31)</f>
        <v>82</v>
      </c>
      <c r="AI29" s="219"/>
      <c r="AJ29" s="247">
        <f t="shared" ref="AJ29" si="25">SUM(AJ30:AK31)</f>
        <v>6</v>
      </c>
      <c r="AK29" s="318"/>
      <c r="AL29" s="218">
        <f t="shared" ref="AL29" si="26">SUM(AL30:AM31)</f>
        <v>0</v>
      </c>
      <c r="AM29" s="219"/>
      <c r="AN29" s="247">
        <f t="shared" ref="AN29" si="27">SUM(AN30:AO31)</f>
        <v>0</v>
      </c>
      <c r="AO29" s="219"/>
      <c r="AP29" s="247">
        <f t="shared" ref="AP29" si="28">SUM(AP30:AQ31)</f>
        <v>0</v>
      </c>
      <c r="AQ29" s="318"/>
      <c r="AR29" s="222">
        <f t="shared" ref="AR29" si="29">SUM(AR30:AS31)</f>
        <v>0</v>
      </c>
      <c r="AS29" s="219"/>
      <c r="AT29" s="247">
        <f t="shared" ref="AT29" si="30">SUM(AT30:AU31)</f>
        <v>0</v>
      </c>
      <c r="AU29" s="248"/>
      <c r="AV29" s="222">
        <f t="shared" ref="AV29" si="31">SUM(AV30:AW31)</f>
        <v>0</v>
      </c>
      <c r="AW29" s="219"/>
      <c r="AX29" s="218">
        <f t="shared" ref="AX29" si="32">SUM(AX30:AY31)</f>
        <v>0</v>
      </c>
      <c r="AY29" s="219"/>
      <c r="AZ29" s="247">
        <f t="shared" ref="AZ29" si="33">SUM(AZ30:BA31)</f>
        <v>0</v>
      </c>
      <c r="BA29" s="248"/>
      <c r="BB29" s="222">
        <f t="shared" ref="BB29" si="34">SUM(BB30:BC31)</f>
        <v>0</v>
      </c>
      <c r="BC29" s="318"/>
      <c r="BD29" s="298"/>
      <c r="BE29" s="299"/>
      <c r="BF29" s="299"/>
      <c r="BG29" s="299"/>
      <c r="BH29" s="300"/>
      <c r="BI29" s="122"/>
      <c r="BJ29" s="151">
        <f t="shared" ref="BJ29:BJ79" si="35">SUM(X29:AE29)</f>
        <v>82</v>
      </c>
      <c r="BK29" s="122"/>
      <c r="BL29" s="122"/>
    </row>
    <row r="30" spans="1:64" s="5" customFormat="1" ht="75" customHeight="1" x14ac:dyDescent="0.45">
      <c r="A30" s="34" t="s">
        <v>161</v>
      </c>
      <c r="B30" s="313" t="s">
        <v>186</v>
      </c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5"/>
      <c r="P30" s="190">
        <v>1</v>
      </c>
      <c r="Q30" s="183"/>
      <c r="R30" s="183"/>
      <c r="S30" s="184"/>
      <c r="T30" s="371">
        <f>SUM(AF30,AL30,AR30,AX30)</f>
        <v>90</v>
      </c>
      <c r="U30" s="183"/>
      <c r="V30" s="369">
        <f>SUM(AH30,AN30,AT30,AZ30)</f>
        <v>40</v>
      </c>
      <c r="W30" s="370"/>
      <c r="X30" s="190">
        <v>24</v>
      </c>
      <c r="Y30" s="183"/>
      <c r="Z30" s="246"/>
      <c r="AA30" s="233"/>
      <c r="AB30" s="183">
        <v>16</v>
      </c>
      <c r="AC30" s="233"/>
      <c r="AD30" s="183"/>
      <c r="AE30" s="184"/>
      <c r="AF30" s="371">
        <v>90</v>
      </c>
      <c r="AG30" s="370"/>
      <c r="AH30" s="369">
        <v>40</v>
      </c>
      <c r="AI30" s="370"/>
      <c r="AJ30" s="183">
        <v>3</v>
      </c>
      <c r="AK30" s="184"/>
      <c r="AL30" s="190"/>
      <c r="AM30" s="233"/>
      <c r="AN30" s="183"/>
      <c r="AO30" s="233"/>
      <c r="AP30" s="183"/>
      <c r="AQ30" s="184"/>
      <c r="AR30" s="246"/>
      <c r="AS30" s="233"/>
      <c r="AT30" s="183"/>
      <c r="AU30" s="183"/>
      <c r="AV30" s="246"/>
      <c r="AW30" s="233"/>
      <c r="AX30" s="190"/>
      <c r="AY30" s="233"/>
      <c r="AZ30" s="183"/>
      <c r="BA30" s="183"/>
      <c r="BB30" s="246"/>
      <c r="BC30" s="184"/>
      <c r="BD30" s="295" t="s">
        <v>16</v>
      </c>
      <c r="BE30" s="296"/>
      <c r="BF30" s="296"/>
      <c r="BG30" s="296"/>
      <c r="BH30" s="297"/>
      <c r="BI30" s="122"/>
      <c r="BJ30" s="151">
        <f t="shared" si="35"/>
        <v>40</v>
      </c>
      <c r="BK30" s="122"/>
      <c r="BL30" s="122"/>
    </row>
    <row r="31" spans="1:64" s="5" customFormat="1" ht="74.25" customHeight="1" x14ac:dyDescent="0.45">
      <c r="A31" s="34" t="s">
        <v>162</v>
      </c>
      <c r="B31" s="313" t="s">
        <v>187</v>
      </c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5"/>
      <c r="P31" s="190"/>
      <c r="Q31" s="183"/>
      <c r="R31" s="183">
        <v>1</v>
      </c>
      <c r="S31" s="184"/>
      <c r="T31" s="371">
        <f>SUM(AF31,AL31,AR31,AX31)</f>
        <v>90</v>
      </c>
      <c r="U31" s="183"/>
      <c r="V31" s="369">
        <f>SUM(AH31,AN31,AT31,AZ31)</f>
        <v>42</v>
      </c>
      <c r="W31" s="370"/>
      <c r="X31" s="190">
        <v>28</v>
      </c>
      <c r="Y31" s="183"/>
      <c r="Z31" s="183"/>
      <c r="AA31" s="183"/>
      <c r="AB31" s="183">
        <v>14</v>
      </c>
      <c r="AC31" s="183"/>
      <c r="AD31" s="183"/>
      <c r="AE31" s="184"/>
      <c r="AF31" s="371">
        <v>90</v>
      </c>
      <c r="AG31" s="369"/>
      <c r="AH31" s="369">
        <v>42</v>
      </c>
      <c r="AI31" s="370"/>
      <c r="AJ31" s="183">
        <v>3</v>
      </c>
      <c r="AK31" s="184"/>
      <c r="AL31" s="190"/>
      <c r="AM31" s="183"/>
      <c r="AN31" s="183"/>
      <c r="AO31" s="183"/>
      <c r="AP31" s="183"/>
      <c r="AQ31" s="184"/>
      <c r="AR31" s="246">
        <v>0</v>
      </c>
      <c r="AS31" s="183"/>
      <c r="AT31" s="183">
        <v>0</v>
      </c>
      <c r="AU31" s="183"/>
      <c r="AV31" s="183">
        <v>0</v>
      </c>
      <c r="AW31" s="233"/>
      <c r="AX31" s="190"/>
      <c r="AY31" s="183"/>
      <c r="AZ31" s="183"/>
      <c r="BA31" s="183"/>
      <c r="BB31" s="183"/>
      <c r="BC31" s="184"/>
      <c r="BD31" s="295" t="s">
        <v>19</v>
      </c>
      <c r="BE31" s="296"/>
      <c r="BF31" s="296"/>
      <c r="BG31" s="296"/>
      <c r="BH31" s="297"/>
      <c r="BI31" s="122"/>
      <c r="BJ31" s="151">
        <f t="shared" si="35"/>
        <v>42</v>
      </c>
      <c r="BK31" s="122"/>
      <c r="BL31" s="122"/>
    </row>
    <row r="32" spans="1:64" s="31" customFormat="1" ht="99.75" customHeight="1" x14ac:dyDescent="0.5">
      <c r="A32" s="35" t="s">
        <v>39</v>
      </c>
      <c r="B32" s="381" t="s">
        <v>188</v>
      </c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382"/>
      <c r="P32" s="229"/>
      <c r="Q32" s="191"/>
      <c r="R32" s="191"/>
      <c r="S32" s="182"/>
      <c r="T32" s="181">
        <f>SUM(T33:U35)</f>
        <v>324</v>
      </c>
      <c r="U32" s="191"/>
      <c r="V32" s="181">
        <f t="shared" ref="V32" si="36">SUM(V33:W35)</f>
        <v>162</v>
      </c>
      <c r="W32" s="187"/>
      <c r="X32" s="229">
        <f t="shared" ref="X32" si="37">SUM(X33:Y35)</f>
        <v>102</v>
      </c>
      <c r="Y32" s="191"/>
      <c r="Z32" s="181">
        <f t="shared" ref="Z32" si="38">SUM(Z33:AA35)</f>
        <v>40</v>
      </c>
      <c r="AA32" s="191"/>
      <c r="AB32" s="181">
        <f t="shared" ref="AB32" si="39">SUM(AB33:AC35)</f>
        <v>20</v>
      </c>
      <c r="AC32" s="191"/>
      <c r="AD32" s="181">
        <f t="shared" ref="AD32" si="40">SUM(AD33:AE35)</f>
        <v>0</v>
      </c>
      <c r="AE32" s="182"/>
      <c r="AF32" s="181">
        <f t="shared" ref="AF32" si="41">SUM(AF33:AG35)</f>
        <v>0</v>
      </c>
      <c r="AG32" s="191"/>
      <c r="AH32" s="181">
        <f t="shared" ref="AH32" si="42">SUM(AH33:AI35)</f>
        <v>0</v>
      </c>
      <c r="AI32" s="191"/>
      <c r="AJ32" s="181">
        <f t="shared" ref="AJ32" si="43">SUM(AJ33:AK35)</f>
        <v>0</v>
      </c>
      <c r="AK32" s="187"/>
      <c r="AL32" s="229">
        <f t="shared" ref="AL32" si="44">SUM(AL33:AM35)</f>
        <v>324</v>
      </c>
      <c r="AM32" s="191"/>
      <c r="AN32" s="181">
        <f t="shared" ref="AN32" si="45">SUM(AN33:AO35)</f>
        <v>162</v>
      </c>
      <c r="AO32" s="191"/>
      <c r="AP32" s="181">
        <f t="shared" ref="AP32" si="46">SUM(AP33:AQ35)</f>
        <v>9</v>
      </c>
      <c r="AQ32" s="182"/>
      <c r="AR32" s="181">
        <f t="shared" ref="AR32" si="47">SUM(AR33:AS35)</f>
        <v>0</v>
      </c>
      <c r="AS32" s="191"/>
      <c r="AT32" s="181">
        <f t="shared" ref="AT32" si="48">SUM(AT33:AU35)</f>
        <v>0</v>
      </c>
      <c r="AU32" s="191"/>
      <c r="AV32" s="181">
        <f t="shared" ref="AV32" si="49">SUM(AV33:AW35)</f>
        <v>0</v>
      </c>
      <c r="AW32" s="187"/>
      <c r="AX32" s="229">
        <f t="shared" ref="AX32" si="50">SUM(AX33:AY35)</f>
        <v>0</v>
      </c>
      <c r="AY32" s="191"/>
      <c r="AZ32" s="181">
        <f t="shared" ref="AZ32" si="51">SUM(AZ33:BA35)</f>
        <v>0</v>
      </c>
      <c r="BA32" s="191"/>
      <c r="BB32" s="181">
        <f t="shared" ref="BB32" si="52">SUM(BB33:BC35)</f>
        <v>0</v>
      </c>
      <c r="BC32" s="182"/>
      <c r="BD32" s="295"/>
      <c r="BE32" s="296"/>
      <c r="BF32" s="296"/>
      <c r="BG32" s="296"/>
      <c r="BH32" s="297"/>
      <c r="BI32" s="122"/>
      <c r="BJ32" s="151">
        <f t="shared" si="35"/>
        <v>162</v>
      </c>
      <c r="BK32" s="150"/>
      <c r="BL32" s="150"/>
    </row>
    <row r="33" spans="1:64" s="5" customFormat="1" ht="42" customHeight="1" x14ac:dyDescent="0.45">
      <c r="A33" s="34" t="s">
        <v>12</v>
      </c>
      <c r="B33" s="313" t="s">
        <v>189</v>
      </c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5"/>
      <c r="P33" s="190">
        <v>2</v>
      </c>
      <c r="Q33" s="387"/>
      <c r="R33" s="183"/>
      <c r="S33" s="184"/>
      <c r="T33" s="246">
        <f>SUM(AF33,AL33,AR33,AX33)</f>
        <v>108</v>
      </c>
      <c r="U33" s="183"/>
      <c r="V33" s="369">
        <f>SUM(AH33,AN33,AT33,AZ33)</f>
        <v>54</v>
      </c>
      <c r="W33" s="370"/>
      <c r="X33" s="190">
        <v>34</v>
      </c>
      <c r="Y33" s="183"/>
      <c r="Z33" s="183">
        <v>20</v>
      </c>
      <c r="AA33" s="183"/>
      <c r="AB33" s="183"/>
      <c r="AC33" s="183"/>
      <c r="AD33" s="183"/>
      <c r="AE33" s="184"/>
      <c r="AF33" s="246"/>
      <c r="AG33" s="183"/>
      <c r="AH33" s="183"/>
      <c r="AI33" s="183"/>
      <c r="AJ33" s="183"/>
      <c r="AK33" s="233"/>
      <c r="AL33" s="190">
        <v>108</v>
      </c>
      <c r="AM33" s="183"/>
      <c r="AN33" s="183">
        <v>54</v>
      </c>
      <c r="AO33" s="183"/>
      <c r="AP33" s="183">
        <v>3</v>
      </c>
      <c r="AQ33" s="184"/>
      <c r="AR33" s="246"/>
      <c r="AS33" s="183"/>
      <c r="AT33" s="183"/>
      <c r="AU33" s="183"/>
      <c r="AV33" s="183"/>
      <c r="AW33" s="233"/>
      <c r="AX33" s="190"/>
      <c r="AY33" s="183"/>
      <c r="AZ33" s="183"/>
      <c r="BA33" s="183"/>
      <c r="BB33" s="183"/>
      <c r="BC33" s="184"/>
      <c r="BD33" s="295" t="s">
        <v>163</v>
      </c>
      <c r="BE33" s="296"/>
      <c r="BF33" s="296"/>
      <c r="BG33" s="296"/>
      <c r="BH33" s="297"/>
      <c r="BI33" s="122"/>
      <c r="BJ33" s="151">
        <f t="shared" si="35"/>
        <v>54</v>
      </c>
      <c r="BK33" s="122"/>
      <c r="BL33" s="122"/>
    </row>
    <row r="34" spans="1:64" s="5" customFormat="1" ht="69.75" customHeight="1" x14ac:dyDescent="0.45">
      <c r="A34" s="34" t="s">
        <v>10</v>
      </c>
      <c r="B34" s="313" t="s">
        <v>190</v>
      </c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7"/>
      <c r="P34" s="190">
        <v>2</v>
      </c>
      <c r="Q34" s="183"/>
      <c r="R34" s="183"/>
      <c r="S34" s="184"/>
      <c r="T34" s="246">
        <f t="shared" ref="T34:T35" si="53">SUM(AF34,AL34,AR34,AX34)</f>
        <v>108</v>
      </c>
      <c r="U34" s="183"/>
      <c r="V34" s="369">
        <f t="shared" ref="V34:V35" si="54">SUM(AH34,AN34,AT34,AZ34)</f>
        <v>54</v>
      </c>
      <c r="W34" s="370"/>
      <c r="X34" s="190">
        <v>34</v>
      </c>
      <c r="Y34" s="183"/>
      <c r="Z34" s="183">
        <v>20</v>
      </c>
      <c r="AA34" s="183"/>
      <c r="AB34" s="183"/>
      <c r="AC34" s="183"/>
      <c r="AD34" s="183"/>
      <c r="AE34" s="184"/>
      <c r="AF34" s="246"/>
      <c r="AG34" s="183"/>
      <c r="AH34" s="183"/>
      <c r="AI34" s="183"/>
      <c r="AJ34" s="183"/>
      <c r="AK34" s="233"/>
      <c r="AL34" s="190">
        <v>108</v>
      </c>
      <c r="AM34" s="183"/>
      <c r="AN34" s="183">
        <v>54</v>
      </c>
      <c r="AO34" s="183"/>
      <c r="AP34" s="183">
        <v>3</v>
      </c>
      <c r="AQ34" s="184"/>
      <c r="AR34" s="246"/>
      <c r="AS34" s="183"/>
      <c r="AT34" s="183"/>
      <c r="AU34" s="183"/>
      <c r="AV34" s="183"/>
      <c r="AW34" s="233"/>
      <c r="AX34" s="190"/>
      <c r="AY34" s="183"/>
      <c r="AZ34" s="183"/>
      <c r="BA34" s="183"/>
      <c r="BB34" s="183"/>
      <c r="BC34" s="184"/>
      <c r="BD34" s="295" t="s">
        <v>194</v>
      </c>
      <c r="BE34" s="296"/>
      <c r="BF34" s="296"/>
      <c r="BG34" s="296"/>
      <c r="BH34" s="297"/>
      <c r="BI34" s="122"/>
      <c r="BJ34" s="151">
        <f t="shared" si="35"/>
        <v>54</v>
      </c>
      <c r="BK34" s="122"/>
      <c r="BL34" s="122"/>
    </row>
    <row r="35" spans="1:64" s="5" customFormat="1" ht="73.5" customHeight="1" x14ac:dyDescent="0.45">
      <c r="A35" s="34" t="s">
        <v>191</v>
      </c>
      <c r="B35" s="313" t="s">
        <v>192</v>
      </c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7"/>
      <c r="P35" s="190">
        <v>2</v>
      </c>
      <c r="Q35" s="183"/>
      <c r="R35" s="183"/>
      <c r="S35" s="184"/>
      <c r="T35" s="246">
        <f t="shared" si="53"/>
        <v>108</v>
      </c>
      <c r="U35" s="183"/>
      <c r="V35" s="369">
        <f t="shared" si="54"/>
        <v>54</v>
      </c>
      <c r="W35" s="370"/>
      <c r="X35" s="190">
        <v>34</v>
      </c>
      <c r="Y35" s="183"/>
      <c r="Z35" s="183"/>
      <c r="AA35" s="183"/>
      <c r="AB35" s="183">
        <v>20</v>
      </c>
      <c r="AC35" s="183"/>
      <c r="AD35" s="183"/>
      <c r="AE35" s="184"/>
      <c r="AF35" s="246"/>
      <c r="AG35" s="183"/>
      <c r="AH35" s="183"/>
      <c r="AI35" s="183"/>
      <c r="AJ35" s="183"/>
      <c r="AK35" s="233"/>
      <c r="AL35" s="190">
        <v>108</v>
      </c>
      <c r="AM35" s="183"/>
      <c r="AN35" s="183">
        <v>54</v>
      </c>
      <c r="AO35" s="183"/>
      <c r="AP35" s="183">
        <v>3</v>
      </c>
      <c r="AQ35" s="184"/>
      <c r="AR35" s="246"/>
      <c r="AS35" s="183"/>
      <c r="AT35" s="183"/>
      <c r="AU35" s="183"/>
      <c r="AV35" s="183"/>
      <c r="AW35" s="233"/>
      <c r="AX35" s="190"/>
      <c r="AY35" s="183"/>
      <c r="AZ35" s="183"/>
      <c r="BA35" s="183"/>
      <c r="BB35" s="183"/>
      <c r="BC35" s="184"/>
      <c r="BD35" s="295" t="s">
        <v>195</v>
      </c>
      <c r="BE35" s="296"/>
      <c r="BF35" s="296"/>
      <c r="BG35" s="296"/>
      <c r="BH35" s="297"/>
      <c r="BI35" s="122"/>
      <c r="BJ35" s="151">
        <f t="shared" si="35"/>
        <v>54</v>
      </c>
      <c r="BK35" s="122"/>
      <c r="BL35" s="122"/>
    </row>
    <row r="36" spans="1:64" s="31" customFormat="1" ht="72.75" customHeight="1" x14ac:dyDescent="0.5">
      <c r="A36" s="35" t="s">
        <v>130</v>
      </c>
      <c r="B36" s="381" t="s">
        <v>137</v>
      </c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382"/>
      <c r="P36" s="229"/>
      <c r="Q36" s="191"/>
      <c r="R36" s="191"/>
      <c r="S36" s="182"/>
      <c r="T36" s="181">
        <f>SUM(T37:U38)</f>
        <v>724</v>
      </c>
      <c r="U36" s="191"/>
      <c r="V36" s="181">
        <f t="shared" ref="V36" si="55">SUM(V37:W38)</f>
        <v>70</v>
      </c>
      <c r="W36" s="187"/>
      <c r="X36" s="229">
        <f t="shared" ref="X36" si="56">SUM(X37:Y38)</f>
        <v>36</v>
      </c>
      <c r="Y36" s="191"/>
      <c r="Z36" s="181">
        <f t="shared" ref="Z36" si="57">SUM(Z37:AA38)</f>
        <v>0</v>
      </c>
      <c r="AA36" s="191"/>
      <c r="AB36" s="181">
        <f t="shared" ref="AB36" si="58">SUM(AB37:AC38)</f>
        <v>34</v>
      </c>
      <c r="AC36" s="191"/>
      <c r="AD36" s="181">
        <f t="shared" ref="AD36" si="59">SUM(AD37:AE38)</f>
        <v>0</v>
      </c>
      <c r="AE36" s="182"/>
      <c r="AF36" s="181">
        <f t="shared" ref="AF36" si="60">SUM(AF37:AG38)</f>
        <v>220</v>
      </c>
      <c r="AG36" s="191"/>
      <c r="AH36" s="181">
        <f t="shared" ref="AH36" si="61">SUM(AH37:AI38)</f>
        <v>70</v>
      </c>
      <c r="AI36" s="191"/>
      <c r="AJ36" s="181">
        <f t="shared" ref="AJ36" si="62">SUM(AJ37:AK38)</f>
        <v>6</v>
      </c>
      <c r="AK36" s="187"/>
      <c r="AL36" s="229">
        <f t="shared" ref="AL36" si="63">SUM(AL37:AM38)</f>
        <v>198</v>
      </c>
      <c r="AM36" s="191"/>
      <c r="AN36" s="181">
        <f t="shared" ref="AN36" si="64">SUM(AN37:AO38)</f>
        <v>0</v>
      </c>
      <c r="AO36" s="191"/>
      <c r="AP36" s="181">
        <f t="shared" ref="AP36" si="65">SUM(AP37:AQ38)</f>
        <v>6</v>
      </c>
      <c r="AQ36" s="182"/>
      <c r="AR36" s="181">
        <f t="shared" ref="AR36" si="66">SUM(AR37:AS38)</f>
        <v>306</v>
      </c>
      <c r="AS36" s="191"/>
      <c r="AT36" s="181">
        <f t="shared" ref="AT36" si="67">SUM(AT37:AU38)</f>
        <v>0</v>
      </c>
      <c r="AU36" s="191"/>
      <c r="AV36" s="181">
        <f t="shared" ref="AV36" si="68">SUM(AV37:AW38)</f>
        <v>9</v>
      </c>
      <c r="AW36" s="187"/>
      <c r="AX36" s="229">
        <f t="shared" ref="AX36" si="69">SUM(AX37:AY38)</f>
        <v>0</v>
      </c>
      <c r="AY36" s="191"/>
      <c r="AZ36" s="181">
        <f t="shared" ref="AZ36" si="70">SUM(AZ37:BA38)</f>
        <v>0</v>
      </c>
      <c r="BA36" s="191"/>
      <c r="BB36" s="181">
        <f t="shared" ref="BB36" si="71">SUM(BB37:BC38)</f>
        <v>0</v>
      </c>
      <c r="BC36" s="182"/>
      <c r="BD36" s="295"/>
      <c r="BE36" s="296"/>
      <c r="BF36" s="296"/>
      <c r="BG36" s="296"/>
      <c r="BH36" s="297"/>
      <c r="BI36" s="122"/>
      <c r="BJ36" s="151">
        <f t="shared" si="35"/>
        <v>70</v>
      </c>
      <c r="BK36" s="150"/>
      <c r="BL36" s="150"/>
    </row>
    <row r="37" spans="1:64" s="5" customFormat="1" ht="46.5" customHeight="1" x14ac:dyDescent="0.45">
      <c r="A37" s="34" t="s">
        <v>131</v>
      </c>
      <c r="B37" s="313" t="s">
        <v>138</v>
      </c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7"/>
      <c r="P37" s="380"/>
      <c r="Q37" s="312"/>
      <c r="R37" s="312">
        <v>2.2999999999999998</v>
      </c>
      <c r="S37" s="388"/>
      <c r="T37" s="320">
        <f>SUM(AF37,AL37,AR37,AX37)</f>
        <v>504</v>
      </c>
      <c r="U37" s="312"/>
      <c r="V37" s="321">
        <f>SUM(AH37,AN37,AT37,AZ37)</f>
        <v>0</v>
      </c>
      <c r="W37" s="322"/>
      <c r="X37" s="380"/>
      <c r="Y37" s="312"/>
      <c r="Z37" s="312"/>
      <c r="AA37" s="312"/>
      <c r="AB37" s="312"/>
      <c r="AC37" s="312"/>
      <c r="AD37" s="183"/>
      <c r="AE37" s="184"/>
      <c r="AF37" s="246"/>
      <c r="AG37" s="183"/>
      <c r="AH37" s="183"/>
      <c r="AI37" s="183"/>
      <c r="AJ37" s="183"/>
      <c r="AK37" s="233"/>
      <c r="AL37" s="190">
        <v>198</v>
      </c>
      <c r="AM37" s="183"/>
      <c r="AN37" s="183"/>
      <c r="AO37" s="183"/>
      <c r="AP37" s="183">
        <v>6</v>
      </c>
      <c r="AQ37" s="184"/>
      <c r="AR37" s="246">
        <v>306</v>
      </c>
      <c r="AS37" s="183"/>
      <c r="AT37" s="183"/>
      <c r="AU37" s="183"/>
      <c r="AV37" s="183">
        <v>9</v>
      </c>
      <c r="AW37" s="233"/>
      <c r="AX37" s="190"/>
      <c r="AY37" s="183"/>
      <c r="AZ37" s="183"/>
      <c r="BA37" s="183"/>
      <c r="BB37" s="312"/>
      <c r="BC37" s="388"/>
      <c r="BD37" s="457" t="s">
        <v>20</v>
      </c>
      <c r="BE37" s="458"/>
      <c r="BF37" s="458"/>
      <c r="BG37" s="458"/>
      <c r="BH37" s="459"/>
      <c r="BI37" s="122"/>
      <c r="BJ37" s="151">
        <f t="shared" si="35"/>
        <v>0</v>
      </c>
      <c r="BK37" s="122"/>
      <c r="BL37" s="122"/>
    </row>
    <row r="38" spans="1:64" s="5" customFormat="1" ht="76.5" customHeight="1" thickBot="1" x14ac:dyDescent="0.5">
      <c r="A38" s="101" t="s">
        <v>151</v>
      </c>
      <c r="B38" s="367" t="s">
        <v>193</v>
      </c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368"/>
      <c r="P38" s="309"/>
      <c r="Q38" s="185"/>
      <c r="R38" s="185">
        <v>1</v>
      </c>
      <c r="S38" s="186"/>
      <c r="T38" s="320">
        <f>SUM(AF38,AL38,AR38,AX38)</f>
        <v>220</v>
      </c>
      <c r="U38" s="312"/>
      <c r="V38" s="321">
        <f>SUM(AH38,AN38,AT38,AZ38)</f>
        <v>70</v>
      </c>
      <c r="W38" s="322"/>
      <c r="X38" s="309">
        <v>36</v>
      </c>
      <c r="Y38" s="185"/>
      <c r="Z38" s="185"/>
      <c r="AA38" s="185"/>
      <c r="AB38" s="185">
        <v>34</v>
      </c>
      <c r="AC38" s="185"/>
      <c r="AD38" s="351"/>
      <c r="AE38" s="403"/>
      <c r="AF38" s="393">
        <v>220</v>
      </c>
      <c r="AG38" s="391"/>
      <c r="AH38" s="391">
        <v>70</v>
      </c>
      <c r="AI38" s="391"/>
      <c r="AJ38" s="391">
        <v>6</v>
      </c>
      <c r="AK38" s="394"/>
      <c r="AL38" s="392"/>
      <c r="AM38" s="351"/>
      <c r="AN38" s="351"/>
      <c r="AO38" s="351"/>
      <c r="AP38" s="351"/>
      <c r="AQ38" s="403"/>
      <c r="AR38" s="393"/>
      <c r="AS38" s="391"/>
      <c r="AT38" s="391"/>
      <c r="AU38" s="391"/>
      <c r="AV38" s="391"/>
      <c r="AW38" s="394"/>
      <c r="AX38" s="392"/>
      <c r="AY38" s="351"/>
      <c r="AZ38" s="351"/>
      <c r="BA38" s="351"/>
      <c r="BB38" s="185"/>
      <c r="BC38" s="186"/>
      <c r="BD38" s="377" t="s">
        <v>18</v>
      </c>
      <c r="BE38" s="378"/>
      <c r="BF38" s="378"/>
      <c r="BG38" s="378"/>
      <c r="BH38" s="379"/>
      <c r="BI38" s="122"/>
      <c r="BJ38" s="151">
        <f t="shared" si="35"/>
        <v>70</v>
      </c>
      <c r="BK38" s="122"/>
      <c r="BL38" s="122"/>
    </row>
    <row r="39" spans="1:64" s="31" customFormat="1" ht="72" customHeight="1" thickBot="1" x14ac:dyDescent="0.55000000000000004">
      <c r="A39" s="36" t="s">
        <v>38</v>
      </c>
      <c r="B39" s="397" t="s">
        <v>37</v>
      </c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9"/>
      <c r="P39" s="395"/>
      <c r="Q39" s="389"/>
      <c r="R39" s="389"/>
      <c r="S39" s="396"/>
      <c r="T39" s="311">
        <f>SUM(T40,T43,T46,T47,T52,T61,T64)</f>
        <v>2388</v>
      </c>
      <c r="U39" s="389"/>
      <c r="V39" s="319">
        <f t="shared" ref="V39" si="72">SUM(V40,V43,V46,V47,V52,V61,V64)</f>
        <v>872</v>
      </c>
      <c r="W39" s="390"/>
      <c r="X39" s="310">
        <f t="shared" ref="X39" si="73">SUM(X40,X43,X46,X47,X52,X61,X64)</f>
        <v>508</v>
      </c>
      <c r="Y39" s="311"/>
      <c r="Z39" s="319">
        <f t="shared" ref="Z39" si="74">SUM(Z40,Z43,Z46,Z47,Z52,Z61,Z64)</f>
        <v>198</v>
      </c>
      <c r="AA39" s="311"/>
      <c r="AB39" s="319">
        <f t="shared" ref="AB39" si="75">SUM(AB40,AB43,AB46,AB47,AB52,AB61,AB64)</f>
        <v>166</v>
      </c>
      <c r="AC39" s="311"/>
      <c r="AD39" s="319">
        <f t="shared" ref="AD39" si="76">SUM(AD40,AD43,AD46,AD47,AD52,AD61,AD64)</f>
        <v>0</v>
      </c>
      <c r="AE39" s="390"/>
      <c r="AF39" s="310">
        <f>SUM(AF40,AF43,AF46,AF47,AF52,AF61,AF64)</f>
        <v>720</v>
      </c>
      <c r="AG39" s="311"/>
      <c r="AH39" s="319">
        <f t="shared" ref="AH39" si="77">SUM(AH40,AH43,AH46,AH47,AH52,AH61,AH64)</f>
        <v>246</v>
      </c>
      <c r="AI39" s="311"/>
      <c r="AJ39" s="319">
        <f t="shared" ref="AJ39" si="78">SUM(AJ40,AJ43,AJ46,AJ47,AJ52,AJ61,AJ64)</f>
        <v>18</v>
      </c>
      <c r="AK39" s="390"/>
      <c r="AL39" s="310">
        <f t="shared" ref="AL39" si="79">SUM(AL40,AL43,AL46,AL47,AL52,AL61,AL64)</f>
        <v>588</v>
      </c>
      <c r="AM39" s="311"/>
      <c r="AN39" s="319">
        <f t="shared" ref="AN39" si="80">SUM(AN40,AN43,AN46,AN47,AN52,AN61,AN64)</f>
        <v>236</v>
      </c>
      <c r="AO39" s="311"/>
      <c r="AP39" s="319">
        <f t="shared" ref="AP39" si="81">SUM(AP40,AP43,AP46,AP47,AP52,AP61,AP64)</f>
        <v>15</v>
      </c>
      <c r="AQ39" s="390"/>
      <c r="AR39" s="310">
        <f t="shared" ref="AR39" si="82">SUM(AR40,AR43,AR46,AR47,AR52,AR61,AR64)</f>
        <v>1080</v>
      </c>
      <c r="AS39" s="311"/>
      <c r="AT39" s="319">
        <f t="shared" ref="AT39" si="83">SUM(AT40,AT43,AT46,AT47,AT52,AT61,AT64)</f>
        <v>390</v>
      </c>
      <c r="AU39" s="311"/>
      <c r="AV39" s="319">
        <f t="shared" ref="AV39" si="84">SUM(AV40,AV43,AV46,AV47,AV52,AV61,AV64)</f>
        <v>34</v>
      </c>
      <c r="AW39" s="390"/>
      <c r="AX39" s="310">
        <f t="shared" ref="AX39" si="85">SUM(AX40,AX43,AX46,AX47,AX52,AX61,AX64)</f>
        <v>0</v>
      </c>
      <c r="AY39" s="311"/>
      <c r="AZ39" s="319">
        <f t="shared" ref="AZ39" si="86">SUM(AZ40,AZ43,AZ46,AZ47,AZ52,AZ61,AZ64)</f>
        <v>0</v>
      </c>
      <c r="BA39" s="311"/>
      <c r="BB39" s="319">
        <f t="shared" ref="BB39" si="87">SUM(BB40,BB43,BB46,BB47,BB52,BB61,BB64)</f>
        <v>0</v>
      </c>
      <c r="BC39" s="390"/>
      <c r="BD39" s="400">
        <f>T39*100/T79</f>
        <v>66.039823008849552</v>
      </c>
      <c r="BE39" s="401"/>
      <c r="BF39" s="401"/>
      <c r="BG39" s="401"/>
      <c r="BH39" s="402"/>
      <c r="BI39" s="122"/>
      <c r="BJ39" s="151">
        <f t="shared" si="35"/>
        <v>872</v>
      </c>
      <c r="BK39" s="150"/>
      <c r="BL39" s="150"/>
    </row>
    <row r="40" spans="1:64" s="118" customFormat="1" ht="72.75" customHeight="1" x14ac:dyDescent="0.5">
      <c r="A40" s="119" t="s">
        <v>132</v>
      </c>
      <c r="B40" s="510" t="s">
        <v>272</v>
      </c>
      <c r="C40" s="511"/>
      <c r="D40" s="511"/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2"/>
      <c r="P40" s="386"/>
      <c r="Q40" s="248"/>
      <c r="R40" s="248"/>
      <c r="S40" s="318"/>
      <c r="T40" s="404">
        <f>SUM(T41:U42)</f>
        <v>240</v>
      </c>
      <c r="U40" s="248"/>
      <c r="V40" s="404">
        <f t="shared" ref="V40" si="88">SUM(V41:W42)</f>
        <v>94</v>
      </c>
      <c r="W40" s="219"/>
      <c r="X40" s="386">
        <f t="shared" ref="X40" si="89">SUM(X41:Y42)</f>
        <v>48</v>
      </c>
      <c r="Y40" s="248"/>
      <c r="Z40" s="404">
        <f t="shared" ref="Z40" si="90">SUM(Z41:AA42)</f>
        <v>16</v>
      </c>
      <c r="AA40" s="248"/>
      <c r="AB40" s="404">
        <f t="shared" ref="AB40" si="91">SUM(AB41:AC42)</f>
        <v>30</v>
      </c>
      <c r="AC40" s="248"/>
      <c r="AD40" s="404">
        <f t="shared" ref="AD40" si="92">SUM(AD41:AE42)</f>
        <v>0</v>
      </c>
      <c r="AE40" s="318"/>
      <c r="AF40" s="404">
        <f t="shared" ref="AF40" si="93">SUM(AF41:AG42)</f>
        <v>240</v>
      </c>
      <c r="AG40" s="248"/>
      <c r="AH40" s="404">
        <f t="shared" ref="AH40" si="94">SUM(AH41:AI42)</f>
        <v>94</v>
      </c>
      <c r="AI40" s="248"/>
      <c r="AJ40" s="404">
        <f t="shared" ref="AJ40" si="95">SUM(AJ41:AK42)</f>
        <v>6</v>
      </c>
      <c r="AK40" s="219"/>
      <c r="AL40" s="386">
        <f t="shared" ref="AL40" si="96">SUM(AL41:AM42)</f>
        <v>0</v>
      </c>
      <c r="AM40" s="248"/>
      <c r="AN40" s="404">
        <f t="shared" ref="AN40" si="97">SUM(AN41:AO42)</f>
        <v>0</v>
      </c>
      <c r="AO40" s="248"/>
      <c r="AP40" s="404">
        <f t="shared" ref="AP40" si="98">SUM(AP41:AQ42)</f>
        <v>0</v>
      </c>
      <c r="AQ40" s="318"/>
      <c r="AR40" s="404">
        <f t="shared" ref="AR40" si="99">SUM(AR41:AS42)</f>
        <v>0</v>
      </c>
      <c r="AS40" s="248"/>
      <c r="AT40" s="404">
        <f t="shared" ref="AT40" si="100">SUM(AT41:AU42)</f>
        <v>0</v>
      </c>
      <c r="AU40" s="248"/>
      <c r="AV40" s="404">
        <f t="shared" ref="AV40" si="101">SUM(AV41:AW42)</f>
        <v>0</v>
      </c>
      <c r="AW40" s="219"/>
      <c r="AX40" s="386">
        <f t="shared" ref="AX40" si="102">SUM(AX41:AY42)</f>
        <v>0</v>
      </c>
      <c r="AY40" s="248"/>
      <c r="AZ40" s="404">
        <f t="shared" ref="AZ40" si="103">SUM(AZ41:BA42)</f>
        <v>0</v>
      </c>
      <c r="BA40" s="248"/>
      <c r="BB40" s="404">
        <f t="shared" ref="BB40" si="104">SUM(BB41:BC42)</f>
        <v>0</v>
      </c>
      <c r="BC40" s="318"/>
      <c r="BD40" s="405"/>
      <c r="BE40" s="406"/>
      <c r="BF40" s="406"/>
      <c r="BG40" s="406"/>
      <c r="BH40" s="407"/>
      <c r="BI40" s="152"/>
      <c r="BJ40" s="151">
        <f t="shared" si="35"/>
        <v>94</v>
      </c>
      <c r="BK40" s="153"/>
      <c r="BL40" s="153"/>
    </row>
    <row r="41" spans="1:64" s="31" customFormat="1" ht="74.25" customHeight="1" x14ac:dyDescent="0.5">
      <c r="A41" s="34" t="s">
        <v>275</v>
      </c>
      <c r="B41" s="313" t="s">
        <v>139</v>
      </c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5"/>
      <c r="P41" s="190"/>
      <c r="Q41" s="183"/>
      <c r="R41" s="183">
        <v>1</v>
      </c>
      <c r="S41" s="184"/>
      <c r="T41" s="246">
        <f>SUM(AF41,AL41,AR41,AX41)</f>
        <v>120</v>
      </c>
      <c r="U41" s="183"/>
      <c r="V41" s="369">
        <f>SUM(AH41,AN41,AT41,AZ41)</f>
        <v>42</v>
      </c>
      <c r="W41" s="370"/>
      <c r="X41" s="190">
        <v>24</v>
      </c>
      <c r="Y41" s="183"/>
      <c r="Z41" s="183"/>
      <c r="AA41" s="183"/>
      <c r="AB41" s="183">
        <v>18</v>
      </c>
      <c r="AC41" s="183"/>
      <c r="AD41" s="183"/>
      <c r="AE41" s="184"/>
      <c r="AF41" s="246">
        <v>120</v>
      </c>
      <c r="AG41" s="183"/>
      <c r="AH41" s="183">
        <v>42</v>
      </c>
      <c r="AI41" s="183"/>
      <c r="AJ41" s="183">
        <v>3</v>
      </c>
      <c r="AK41" s="233"/>
      <c r="AL41" s="190"/>
      <c r="AM41" s="183"/>
      <c r="AN41" s="191"/>
      <c r="AO41" s="191"/>
      <c r="AP41" s="191"/>
      <c r="AQ41" s="182"/>
      <c r="AR41" s="181"/>
      <c r="AS41" s="191"/>
      <c r="AT41" s="191"/>
      <c r="AU41" s="191"/>
      <c r="AV41" s="191"/>
      <c r="AW41" s="187"/>
      <c r="AX41" s="229"/>
      <c r="AY41" s="191"/>
      <c r="AZ41" s="191"/>
      <c r="BA41" s="191"/>
      <c r="BB41" s="191"/>
      <c r="BC41" s="182"/>
      <c r="BD41" s="295" t="s">
        <v>15</v>
      </c>
      <c r="BE41" s="408"/>
      <c r="BF41" s="408"/>
      <c r="BG41" s="408"/>
      <c r="BH41" s="409"/>
      <c r="BI41" s="122"/>
      <c r="BJ41" s="151">
        <f t="shared" si="35"/>
        <v>42</v>
      </c>
      <c r="BK41" s="150"/>
      <c r="BL41" s="150"/>
    </row>
    <row r="42" spans="1:64" s="5" customFormat="1" ht="51.75" customHeight="1" x14ac:dyDescent="0.45">
      <c r="A42" s="100" t="s">
        <v>274</v>
      </c>
      <c r="B42" s="433" t="s">
        <v>310</v>
      </c>
      <c r="C42" s="434"/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5"/>
      <c r="P42" s="513"/>
      <c r="Q42" s="514"/>
      <c r="R42" s="514">
        <v>1</v>
      </c>
      <c r="S42" s="515"/>
      <c r="T42" s="246">
        <f>SUM(AF42,AL42,AR42,AX42)</f>
        <v>120</v>
      </c>
      <c r="U42" s="183"/>
      <c r="V42" s="369">
        <f>SUM(AH42,AN42,AT42,AZ42)</f>
        <v>52</v>
      </c>
      <c r="W42" s="370"/>
      <c r="X42" s="513">
        <v>24</v>
      </c>
      <c r="Y42" s="514"/>
      <c r="Z42" s="514">
        <v>16</v>
      </c>
      <c r="AA42" s="514"/>
      <c r="AB42" s="514">
        <v>12</v>
      </c>
      <c r="AC42" s="514"/>
      <c r="AD42" s="514"/>
      <c r="AE42" s="515"/>
      <c r="AF42" s="516">
        <v>120</v>
      </c>
      <c r="AG42" s="514"/>
      <c r="AH42" s="514">
        <v>52</v>
      </c>
      <c r="AI42" s="514"/>
      <c r="AJ42" s="514">
        <v>3</v>
      </c>
      <c r="AK42" s="517"/>
      <c r="AL42" s="229"/>
      <c r="AM42" s="191"/>
      <c r="AN42" s="191"/>
      <c r="AO42" s="191"/>
      <c r="AP42" s="191"/>
      <c r="AQ42" s="182"/>
      <c r="AR42" s="181"/>
      <c r="AS42" s="191"/>
      <c r="AT42" s="191"/>
      <c r="AU42" s="191"/>
      <c r="AV42" s="191"/>
      <c r="AW42" s="187"/>
      <c r="AX42" s="229"/>
      <c r="AY42" s="191"/>
      <c r="AZ42" s="191"/>
      <c r="BA42" s="191"/>
      <c r="BB42" s="191"/>
      <c r="BC42" s="182"/>
      <c r="BD42" s="295" t="s">
        <v>14</v>
      </c>
      <c r="BE42" s="408"/>
      <c r="BF42" s="408"/>
      <c r="BG42" s="408"/>
      <c r="BH42" s="409"/>
      <c r="BI42" s="122"/>
      <c r="BJ42" s="151">
        <f t="shared" si="35"/>
        <v>52</v>
      </c>
      <c r="BK42" s="122"/>
      <c r="BL42" s="122"/>
    </row>
    <row r="43" spans="1:64" s="31" customFormat="1" ht="106.5" customHeight="1" x14ac:dyDescent="0.5">
      <c r="A43" s="35" t="s">
        <v>36</v>
      </c>
      <c r="B43" s="225" t="s">
        <v>306</v>
      </c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7"/>
      <c r="P43" s="229"/>
      <c r="Q43" s="191"/>
      <c r="R43" s="191"/>
      <c r="S43" s="182"/>
      <c r="T43" s="181">
        <f>SUM(T44:U45)</f>
        <v>240</v>
      </c>
      <c r="U43" s="191"/>
      <c r="V43" s="181">
        <f t="shared" ref="V43" si="105">SUM(V44:W45)</f>
        <v>80</v>
      </c>
      <c r="W43" s="187"/>
      <c r="X43" s="229">
        <f t="shared" ref="X43" si="106">SUM(X44:Y45)</f>
        <v>54</v>
      </c>
      <c r="Y43" s="191"/>
      <c r="Z43" s="181">
        <f t="shared" ref="Z43" si="107">SUM(Z44:AA45)</f>
        <v>26</v>
      </c>
      <c r="AA43" s="191"/>
      <c r="AB43" s="181">
        <f t="shared" ref="AB43" si="108">SUM(AB44:AC45)</f>
        <v>0</v>
      </c>
      <c r="AC43" s="191"/>
      <c r="AD43" s="181">
        <f t="shared" ref="AD43" si="109">SUM(AD44:AE45)</f>
        <v>0</v>
      </c>
      <c r="AE43" s="182"/>
      <c r="AF43" s="181">
        <f t="shared" ref="AF43" si="110">SUM(AF44:AG45)</f>
        <v>240</v>
      </c>
      <c r="AG43" s="191"/>
      <c r="AH43" s="181">
        <f t="shared" ref="AH43" si="111">SUM(AH44:AI45)</f>
        <v>80</v>
      </c>
      <c r="AI43" s="191"/>
      <c r="AJ43" s="181">
        <f t="shared" ref="AJ43" si="112">SUM(AJ44:AK45)</f>
        <v>6</v>
      </c>
      <c r="AK43" s="187"/>
      <c r="AL43" s="229">
        <f t="shared" ref="AL43" si="113">SUM(AL44:AM45)</f>
        <v>0</v>
      </c>
      <c r="AM43" s="191"/>
      <c r="AN43" s="181">
        <f t="shared" ref="AN43" si="114">SUM(AN44:AO45)</f>
        <v>0</v>
      </c>
      <c r="AO43" s="191"/>
      <c r="AP43" s="181">
        <f t="shared" ref="AP43" si="115">SUM(AP44:AQ45)</f>
        <v>0</v>
      </c>
      <c r="AQ43" s="182"/>
      <c r="AR43" s="181">
        <f t="shared" ref="AR43" si="116">SUM(AR44:AS45)</f>
        <v>0</v>
      </c>
      <c r="AS43" s="191"/>
      <c r="AT43" s="181">
        <f t="shared" ref="AT43" si="117">SUM(AT44:AU45)</f>
        <v>0</v>
      </c>
      <c r="AU43" s="191"/>
      <c r="AV43" s="181">
        <f t="shared" ref="AV43" si="118">SUM(AV44:AW45)</f>
        <v>0</v>
      </c>
      <c r="AW43" s="187"/>
      <c r="AX43" s="229">
        <f t="shared" ref="AX43" si="119">SUM(AX44:AY45)</f>
        <v>0</v>
      </c>
      <c r="AY43" s="191"/>
      <c r="AZ43" s="181">
        <f t="shared" ref="AZ43" si="120">SUM(AZ44:BA45)</f>
        <v>0</v>
      </c>
      <c r="BA43" s="191"/>
      <c r="BB43" s="181">
        <f t="shared" ref="BB43" si="121">SUM(BB44:BC45)</f>
        <v>0</v>
      </c>
      <c r="BC43" s="182"/>
      <c r="BD43" s="295"/>
      <c r="BE43" s="296"/>
      <c r="BF43" s="296"/>
      <c r="BG43" s="296"/>
      <c r="BH43" s="297"/>
      <c r="BI43" s="150"/>
      <c r="BJ43" s="151">
        <f t="shared" si="35"/>
        <v>80</v>
      </c>
      <c r="BK43" s="150"/>
      <c r="BL43" s="150"/>
    </row>
    <row r="44" spans="1:64" s="31" customFormat="1" ht="111" customHeight="1" x14ac:dyDescent="0.5">
      <c r="A44" s="34" t="s">
        <v>196</v>
      </c>
      <c r="B44" s="375" t="s">
        <v>208</v>
      </c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76"/>
      <c r="P44" s="190">
        <v>1</v>
      </c>
      <c r="Q44" s="183"/>
      <c r="R44" s="183"/>
      <c r="S44" s="184"/>
      <c r="T44" s="246">
        <f>SUM(AF44,AL44,AR44,AX44)</f>
        <v>120</v>
      </c>
      <c r="U44" s="183"/>
      <c r="V44" s="369">
        <f>SUM(AH44,AN44,AT44,AZ44)</f>
        <v>40</v>
      </c>
      <c r="W44" s="370"/>
      <c r="X44" s="190">
        <v>30</v>
      </c>
      <c r="Y44" s="183"/>
      <c r="Z44" s="183">
        <v>10</v>
      </c>
      <c r="AA44" s="183"/>
      <c r="AB44" s="183"/>
      <c r="AC44" s="183"/>
      <c r="AD44" s="183"/>
      <c r="AE44" s="184"/>
      <c r="AF44" s="246">
        <v>120</v>
      </c>
      <c r="AG44" s="183"/>
      <c r="AH44" s="183">
        <v>40</v>
      </c>
      <c r="AI44" s="183"/>
      <c r="AJ44" s="183">
        <v>3</v>
      </c>
      <c r="AK44" s="233"/>
      <c r="AL44" s="190"/>
      <c r="AM44" s="183"/>
      <c r="AN44" s="183"/>
      <c r="AO44" s="183"/>
      <c r="AP44" s="191">
        <f>SUM(AP45:AQ45)</f>
        <v>0</v>
      </c>
      <c r="AQ44" s="182"/>
      <c r="AR44" s="246"/>
      <c r="AS44" s="183"/>
      <c r="AT44" s="183"/>
      <c r="AU44" s="183"/>
      <c r="AV44" s="183"/>
      <c r="AW44" s="233"/>
      <c r="AX44" s="190"/>
      <c r="AY44" s="183"/>
      <c r="AZ44" s="183"/>
      <c r="BA44" s="183"/>
      <c r="BB44" s="183"/>
      <c r="BC44" s="184"/>
      <c r="BD44" s="295" t="s">
        <v>13</v>
      </c>
      <c r="BE44" s="296"/>
      <c r="BF44" s="296"/>
      <c r="BG44" s="296"/>
      <c r="BH44" s="297"/>
      <c r="BI44" s="150"/>
      <c r="BJ44" s="151">
        <f t="shared" si="35"/>
        <v>40</v>
      </c>
      <c r="BK44" s="150"/>
      <c r="BL44" s="150"/>
    </row>
    <row r="45" spans="1:64" s="31" customFormat="1" ht="72.75" customHeight="1" x14ac:dyDescent="0.5">
      <c r="A45" s="34" t="s">
        <v>197</v>
      </c>
      <c r="B45" s="375" t="s">
        <v>209</v>
      </c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76"/>
      <c r="P45" s="190">
        <v>1</v>
      </c>
      <c r="Q45" s="183"/>
      <c r="R45" s="183"/>
      <c r="S45" s="184"/>
      <c r="T45" s="246">
        <f>SUM(AF45,AL45,AR45,AX45)</f>
        <v>120</v>
      </c>
      <c r="U45" s="183"/>
      <c r="V45" s="369">
        <f>SUM(AH45,AN45,AT45,AZ45)</f>
        <v>40</v>
      </c>
      <c r="W45" s="370"/>
      <c r="X45" s="190">
        <v>24</v>
      </c>
      <c r="Y45" s="183"/>
      <c r="Z45" s="183">
        <v>16</v>
      </c>
      <c r="AA45" s="183"/>
      <c r="AB45" s="183"/>
      <c r="AC45" s="183"/>
      <c r="AD45" s="183"/>
      <c r="AE45" s="184"/>
      <c r="AF45" s="246">
        <v>120</v>
      </c>
      <c r="AG45" s="183"/>
      <c r="AH45" s="183">
        <v>40</v>
      </c>
      <c r="AI45" s="183"/>
      <c r="AJ45" s="183">
        <v>3</v>
      </c>
      <c r="AK45" s="233"/>
      <c r="AL45" s="190"/>
      <c r="AM45" s="183"/>
      <c r="AN45" s="183"/>
      <c r="AO45" s="183"/>
      <c r="AP45" s="183"/>
      <c r="AQ45" s="184"/>
      <c r="AR45" s="246"/>
      <c r="AS45" s="183"/>
      <c r="AT45" s="183"/>
      <c r="AU45" s="183"/>
      <c r="AV45" s="183"/>
      <c r="AW45" s="233"/>
      <c r="AX45" s="190"/>
      <c r="AY45" s="183"/>
      <c r="AZ45" s="183"/>
      <c r="BA45" s="183"/>
      <c r="BB45" s="183"/>
      <c r="BC45" s="184"/>
      <c r="BD45" s="295" t="s">
        <v>11</v>
      </c>
      <c r="BE45" s="296"/>
      <c r="BF45" s="296"/>
      <c r="BG45" s="296"/>
      <c r="BH45" s="297"/>
      <c r="BI45" s="150"/>
      <c r="BJ45" s="151">
        <f t="shared" si="35"/>
        <v>40</v>
      </c>
      <c r="BK45" s="150"/>
      <c r="BL45" s="150"/>
    </row>
    <row r="46" spans="1:64" s="31" customFormat="1" ht="70.5" customHeight="1" x14ac:dyDescent="0.5">
      <c r="A46" s="35" t="s">
        <v>198</v>
      </c>
      <c r="B46" s="225" t="s">
        <v>160</v>
      </c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7"/>
      <c r="P46" s="229"/>
      <c r="Q46" s="191"/>
      <c r="R46" s="191">
        <v>2</v>
      </c>
      <c r="S46" s="182"/>
      <c r="T46" s="181">
        <f>SUM(AF46,AL46,AR46,AX46)</f>
        <v>108</v>
      </c>
      <c r="U46" s="191"/>
      <c r="V46" s="423">
        <f>SUM(AH46,AN46,AT46,AZ46)</f>
        <v>56</v>
      </c>
      <c r="W46" s="426"/>
      <c r="X46" s="229">
        <v>30</v>
      </c>
      <c r="Y46" s="191"/>
      <c r="Z46" s="191"/>
      <c r="AA46" s="191"/>
      <c r="AB46" s="191">
        <v>26</v>
      </c>
      <c r="AC46" s="191"/>
      <c r="AD46" s="191"/>
      <c r="AE46" s="182"/>
      <c r="AF46" s="181"/>
      <c r="AG46" s="191"/>
      <c r="AH46" s="191"/>
      <c r="AI46" s="191"/>
      <c r="AJ46" s="191"/>
      <c r="AK46" s="187"/>
      <c r="AL46" s="229">
        <v>108</v>
      </c>
      <c r="AM46" s="191"/>
      <c r="AN46" s="191">
        <v>56</v>
      </c>
      <c r="AO46" s="191"/>
      <c r="AP46" s="191">
        <v>3</v>
      </c>
      <c r="AQ46" s="182"/>
      <c r="AR46" s="181"/>
      <c r="AS46" s="191"/>
      <c r="AT46" s="191"/>
      <c r="AU46" s="191"/>
      <c r="AV46" s="191"/>
      <c r="AW46" s="187"/>
      <c r="AX46" s="229"/>
      <c r="AY46" s="191"/>
      <c r="AZ46" s="191"/>
      <c r="BA46" s="191"/>
      <c r="BB46" s="191"/>
      <c r="BC46" s="182"/>
      <c r="BD46" s="448" t="s">
        <v>17</v>
      </c>
      <c r="BE46" s="408"/>
      <c r="BF46" s="408"/>
      <c r="BG46" s="408"/>
      <c r="BH46" s="409"/>
      <c r="BI46" s="150"/>
      <c r="BJ46" s="151">
        <f t="shared" si="35"/>
        <v>56</v>
      </c>
      <c r="BK46" s="150"/>
      <c r="BL46" s="150"/>
    </row>
    <row r="47" spans="1:64" s="31" customFormat="1" ht="69" customHeight="1" x14ac:dyDescent="0.5">
      <c r="A47" s="38" t="s">
        <v>35</v>
      </c>
      <c r="B47" s="430" t="s">
        <v>199</v>
      </c>
      <c r="C47" s="431"/>
      <c r="D47" s="431"/>
      <c r="E47" s="431"/>
      <c r="F47" s="431"/>
      <c r="G47" s="431"/>
      <c r="H47" s="431"/>
      <c r="I47" s="431"/>
      <c r="J47" s="431"/>
      <c r="K47" s="431"/>
      <c r="L47" s="431"/>
      <c r="M47" s="431"/>
      <c r="N47" s="431"/>
      <c r="O47" s="432"/>
      <c r="P47" s="229"/>
      <c r="Q47" s="191"/>
      <c r="R47" s="191"/>
      <c r="S47" s="182"/>
      <c r="T47" s="181">
        <f>SUM(T48:U51)</f>
        <v>576</v>
      </c>
      <c r="U47" s="191"/>
      <c r="V47" s="181">
        <f t="shared" ref="V47" si="122">SUM(V48:W51)</f>
        <v>204</v>
      </c>
      <c r="W47" s="187"/>
      <c r="X47" s="229">
        <f t="shared" ref="X47" si="123">SUM(X48:Y51)</f>
        <v>122</v>
      </c>
      <c r="Y47" s="191"/>
      <c r="Z47" s="181">
        <f t="shared" ref="Z47" si="124">SUM(Z48:AA51)</f>
        <v>72</v>
      </c>
      <c r="AA47" s="191"/>
      <c r="AB47" s="181">
        <f t="shared" ref="AB47" si="125">SUM(AB48:AC51)</f>
        <v>10</v>
      </c>
      <c r="AC47" s="191"/>
      <c r="AD47" s="181">
        <f t="shared" ref="AD47" si="126">SUM(AD48:AE51)</f>
        <v>0</v>
      </c>
      <c r="AE47" s="182"/>
      <c r="AF47" s="181">
        <f t="shared" ref="AF47" si="127">SUM(AF48:AG51)</f>
        <v>0</v>
      </c>
      <c r="AG47" s="191"/>
      <c r="AH47" s="181">
        <f t="shared" ref="AH47" si="128">SUM(AH48:AI51)</f>
        <v>0</v>
      </c>
      <c r="AI47" s="191"/>
      <c r="AJ47" s="181">
        <f t="shared" ref="AJ47" si="129">SUM(AJ48:AK51)</f>
        <v>0</v>
      </c>
      <c r="AK47" s="187"/>
      <c r="AL47" s="229">
        <f t="shared" ref="AL47" si="130">SUM(AL48:AM51)</f>
        <v>0</v>
      </c>
      <c r="AM47" s="191"/>
      <c r="AN47" s="181">
        <f t="shared" ref="AN47" si="131">SUM(AN48:AO51)</f>
        <v>0</v>
      </c>
      <c r="AO47" s="191"/>
      <c r="AP47" s="181">
        <f t="shared" ref="AP47" si="132">SUM(AP48:AQ51)</f>
        <v>0</v>
      </c>
      <c r="AQ47" s="182"/>
      <c r="AR47" s="181">
        <f t="shared" ref="AR47" si="133">SUM(AR48:AS51)</f>
        <v>576</v>
      </c>
      <c r="AS47" s="191"/>
      <c r="AT47" s="181">
        <f t="shared" ref="AT47" si="134">SUM(AT48:AU51)</f>
        <v>204</v>
      </c>
      <c r="AU47" s="191"/>
      <c r="AV47" s="181">
        <f t="shared" ref="AV47" si="135">SUM(AV48:AW51)</f>
        <v>18</v>
      </c>
      <c r="AW47" s="187"/>
      <c r="AX47" s="229">
        <f t="shared" ref="AX47" si="136">SUM(AX48:AY51)</f>
        <v>0</v>
      </c>
      <c r="AY47" s="191"/>
      <c r="AZ47" s="181">
        <f t="shared" ref="AZ47" si="137">SUM(AZ48:BA51)</f>
        <v>0</v>
      </c>
      <c r="BA47" s="191"/>
      <c r="BB47" s="181">
        <f t="shared" ref="BB47" si="138">SUM(BB48:BC51)</f>
        <v>0</v>
      </c>
      <c r="BC47" s="182"/>
      <c r="BD47" s="295"/>
      <c r="BE47" s="296"/>
      <c r="BF47" s="296"/>
      <c r="BG47" s="296"/>
      <c r="BH47" s="297"/>
      <c r="BI47" s="150"/>
      <c r="BJ47" s="151">
        <f t="shared" si="35"/>
        <v>204</v>
      </c>
      <c r="BK47" s="150"/>
      <c r="BL47" s="150"/>
    </row>
    <row r="48" spans="1:64" s="31" customFormat="1" ht="71.25" customHeight="1" x14ac:dyDescent="0.5">
      <c r="A48" s="34" t="s">
        <v>149</v>
      </c>
      <c r="B48" s="375" t="s">
        <v>200</v>
      </c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76"/>
      <c r="P48" s="190"/>
      <c r="Q48" s="183"/>
      <c r="R48" s="183">
        <v>3</v>
      </c>
      <c r="S48" s="184"/>
      <c r="T48" s="246">
        <f>SUM(AF48,AL48,AR48,AX48)</f>
        <v>90</v>
      </c>
      <c r="U48" s="183"/>
      <c r="V48" s="369">
        <f>SUM(AH48,AN48,AT48,AZ48)</f>
        <v>40</v>
      </c>
      <c r="W48" s="370"/>
      <c r="X48" s="190">
        <v>24</v>
      </c>
      <c r="Y48" s="183"/>
      <c r="Z48" s="183">
        <v>16</v>
      </c>
      <c r="AA48" s="183"/>
      <c r="AB48" s="183"/>
      <c r="AC48" s="183"/>
      <c r="AD48" s="183"/>
      <c r="AE48" s="184"/>
      <c r="AF48" s="246"/>
      <c r="AG48" s="183"/>
      <c r="AH48" s="183"/>
      <c r="AI48" s="183"/>
      <c r="AJ48" s="183"/>
      <c r="AK48" s="233"/>
      <c r="AL48" s="190"/>
      <c r="AM48" s="183"/>
      <c r="AN48" s="183"/>
      <c r="AO48" s="183"/>
      <c r="AP48" s="183"/>
      <c r="AQ48" s="184"/>
      <c r="AR48" s="246">
        <v>90</v>
      </c>
      <c r="AS48" s="183"/>
      <c r="AT48" s="183">
        <v>40</v>
      </c>
      <c r="AU48" s="183"/>
      <c r="AV48" s="183">
        <v>3</v>
      </c>
      <c r="AW48" s="233"/>
      <c r="AX48" s="190"/>
      <c r="AY48" s="183"/>
      <c r="AZ48" s="183"/>
      <c r="BA48" s="183"/>
      <c r="BB48" s="183"/>
      <c r="BC48" s="184"/>
      <c r="BD48" s="295" t="s">
        <v>9</v>
      </c>
      <c r="BE48" s="296"/>
      <c r="BF48" s="296"/>
      <c r="BG48" s="296"/>
      <c r="BH48" s="297"/>
      <c r="BI48" s="150"/>
      <c r="BJ48" s="151">
        <f t="shared" si="35"/>
        <v>40</v>
      </c>
      <c r="BK48" s="150"/>
      <c r="BL48" s="150"/>
    </row>
    <row r="49" spans="1:64" s="5" customFormat="1" ht="74.25" customHeight="1" x14ac:dyDescent="0.45">
      <c r="A49" s="34" t="s">
        <v>150</v>
      </c>
      <c r="B49" s="375" t="s">
        <v>307</v>
      </c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76"/>
      <c r="P49" s="190">
        <v>3</v>
      </c>
      <c r="Q49" s="183"/>
      <c r="R49" s="183"/>
      <c r="S49" s="184"/>
      <c r="T49" s="246">
        <f t="shared" ref="T49:T51" si="139">SUM(AF49,AL49,AR49,AX49)</f>
        <v>198</v>
      </c>
      <c r="U49" s="183"/>
      <c r="V49" s="369">
        <f t="shared" ref="V49:V51" si="140">SUM(AH49,AN49,AT49,AZ49)</f>
        <v>62</v>
      </c>
      <c r="W49" s="370"/>
      <c r="X49" s="190">
        <v>34</v>
      </c>
      <c r="Y49" s="183"/>
      <c r="Z49" s="183">
        <v>28</v>
      </c>
      <c r="AA49" s="183"/>
      <c r="AB49" s="183"/>
      <c r="AC49" s="183"/>
      <c r="AD49" s="183"/>
      <c r="AE49" s="184"/>
      <c r="AF49" s="246"/>
      <c r="AG49" s="183"/>
      <c r="AH49" s="183"/>
      <c r="AI49" s="183"/>
      <c r="AJ49" s="183"/>
      <c r="AK49" s="233"/>
      <c r="AL49" s="190"/>
      <c r="AM49" s="183"/>
      <c r="AN49" s="183"/>
      <c r="AO49" s="183"/>
      <c r="AP49" s="183"/>
      <c r="AQ49" s="184"/>
      <c r="AR49" s="246">
        <v>198</v>
      </c>
      <c r="AS49" s="183"/>
      <c r="AT49" s="183">
        <v>62</v>
      </c>
      <c r="AU49" s="183"/>
      <c r="AV49" s="183">
        <v>6</v>
      </c>
      <c r="AW49" s="233"/>
      <c r="AX49" s="190"/>
      <c r="AY49" s="183"/>
      <c r="AZ49" s="183"/>
      <c r="BA49" s="183"/>
      <c r="BB49" s="183"/>
      <c r="BC49" s="184"/>
      <c r="BD49" s="295" t="s">
        <v>8</v>
      </c>
      <c r="BE49" s="296"/>
      <c r="BF49" s="296"/>
      <c r="BG49" s="296"/>
      <c r="BH49" s="297"/>
      <c r="BI49" s="122"/>
      <c r="BJ49" s="151">
        <f t="shared" si="35"/>
        <v>62</v>
      </c>
      <c r="BK49" s="122"/>
      <c r="BL49" s="122"/>
    </row>
    <row r="50" spans="1:64" s="5" customFormat="1" ht="66.75" customHeight="1" x14ac:dyDescent="0.5">
      <c r="A50" s="34" t="s">
        <v>281</v>
      </c>
      <c r="B50" s="427" t="s">
        <v>201</v>
      </c>
      <c r="C50" s="428"/>
      <c r="D50" s="428"/>
      <c r="E50" s="428"/>
      <c r="F50" s="428"/>
      <c r="G50" s="428"/>
      <c r="H50" s="428"/>
      <c r="I50" s="428"/>
      <c r="J50" s="428"/>
      <c r="K50" s="428"/>
      <c r="L50" s="428"/>
      <c r="M50" s="428"/>
      <c r="N50" s="428"/>
      <c r="O50" s="429"/>
      <c r="P50" s="190">
        <v>3</v>
      </c>
      <c r="Q50" s="183"/>
      <c r="R50" s="183"/>
      <c r="S50" s="184"/>
      <c r="T50" s="246">
        <f t="shared" si="139"/>
        <v>198</v>
      </c>
      <c r="U50" s="183"/>
      <c r="V50" s="369">
        <f t="shared" si="140"/>
        <v>62</v>
      </c>
      <c r="W50" s="370"/>
      <c r="X50" s="190">
        <v>34</v>
      </c>
      <c r="Y50" s="183"/>
      <c r="Z50" s="183">
        <v>28</v>
      </c>
      <c r="AA50" s="183"/>
      <c r="AB50" s="183"/>
      <c r="AC50" s="183"/>
      <c r="AD50" s="183"/>
      <c r="AE50" s="184"/>
      <c r="AF50" s="246"/>
      <c r="AG50" s="183"/>
      <c r="AH50" s="183"/>
      <c r="AI50" s="183"/>
      <c r="AJ50" s="183"/>
      <c r="AK50" s="233"/>
      <c r="AL50" s="190"/>
      <c r="AM50" s="183"/>
      <c r="AN50" s="183"/>
      <c r="AO50" s="183"/>
      <c r="AP50" s="183"/>
      <c r="AQ50" s="184"/>
      <c r="AR50" s="246">
        <v>198</v>
      </c>
      <c r="AS50" s="183"/>
      <c r="AT50" s="183">
        <v>62</v>
      </c>
      <c r="AU50" s="183"/>
      <c r="AV50" s="183">
        <v>6</v>
      </c>
      <c r="AW50" s="233"/>
      <c r="AX50" s="190"/>
      <c r="AY50" s="183"/>
      <c r="AZ50" s="183"/>
      <c r="BA50" s="183"/>
      <c r="BB50" s="183"/>
      <c r="BC50" s="184"/>
      <c r="BD50" s="295" t="s">
        <v>7</v>
      </c>
      <c r="BE50" s="296"/>
      <c r="BF50" s="296"/>
      <c r="BG50" s="296"/>
      <c r="BH50" s="297"/>
      <c r="BI50" s="122"/>
      <c r="BJ50" s="151">
        <f t="shared" si="35"/>
        <v>62</v>
      </c>
      <c r="BK50" s="122"/>
      <c r="BL50" s="122"/>
    </row>
    <row r="51" spans="1:64" s="5" customFormat="1" ht="72" customHeight="1" x14ac:dyDescent="0.45">
      <c r="A51" s="34" t="s">
        <v>282</v>
      </c>
      <c r="B51" s="375" t="s">
        <v>202</v>
      </c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76"/>
      <c r="P51" s="190">
        <v>3</v>
      </c>
      <c r="Q51" s="183"/>
      <c r="R51" s="183"/>
      <c r="S51" s="184"/>
      <c r="T51" s="246">
        <f t="shared" si="139"/>
        <v>90</v>
      </c>
      <c r="U51" s="183"/>
      <c r="V51" s="369">
        <f t="shared" si="140"/>
        <v>40</v>
      </c>
      <c r="W51" s="370"/>
      <c r="X51" s="190">
        <v>30</v>
      </c>
      <c r="Y51" s="183"/>
      <c r="Z51" s="183"/>
      <c r="AA51" s="183"/>
      <c r="AB51" s="183">
        <v>10</v>
      </c>
      <c r="AC51" s="183"/>
      <c r="AD51" s="183"/>
      <c r="AE51" s="184"/>
      <c r="AF51" s="246"/>
      <c r="AG51" s="183"/>
      <c r="AH51" s="183"/>
      <c r="AI51" s="183"/>
      <c r="AJ51" s="183"/>
      <c r="AK51" s="233"/>
      <c r="AL51" s="190"/>
      <c r="AM51" s="183"/>
      <c r="AN51" s="183"/>
      <c r="AO51" s="183"/>
      <c r="AP51" s="183"/>
      <c r="AQ51" s="184"/>
      <c r="AR51" s="246">
        <v>90</v>
      </c>
      <c r="AS51" s="183"/>
      <c r="AT51" s="183">
        <v>40</v>
      </c>
      <c r="AU51" s="183"/>
      <c r="AV51" s="183">
        <v>3</v>
      </c>
      <c r="AW51" s="233"/>
      <c r="AX51" s="190"/>
      <c r="AY51" s="183"/>
      <c r="AZ51" s="183"/>
      <c r="BA51" s="183"/>
      <c r="BB51" s="183"/>
      <c r="BC51" s="184"/>
      <c r="BD51" s="295" t="s">
        <v>6</v>
      </c>
      <c r="BE51" s="296"/>
      <c r="BF51" s="296"/>
      <c r="BG51" s="296"/>
      <c r="BH51" s="297"/>
      <c r="BI51" s="122"/>
      <c r="BJ51" s="151">
        <f t="shared" si="35"/>
        <v>40</v>
      </c>
      <c r="BK51" s="122"/>
      <c r="BL51" s="122"/>
    </row>
    <row r="52" spans="1:64" s="5" customFormat="1" ht="73.5" customHeight="1" x14ac:dyDescent="0.5">
      <c r="A52" s="35" t="s">
        <v>152</v>
      </c>
      <c r="B52" s="225" t="s">
        <v>219</v>
      </c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7"/>
      <c r="P52" s="228"/>
      <c r="Q52" s="224"/>
      <c r="R52" s="183"/>
      <c r="S52" s="184"/>
      <c r="T52" s="181">
        <f>SUM(T53:U54)</f>
        <v>216</v>
      </c>
      <c r="U52" s="191"/>
      <c r="V52" s="181">
        <f t="shared" ref="V52" si="141">SUM(V53:W54)</f>
        <v>84</v>
      </c>
      <c r="W52" s="187"/>
      <c r="X52" s="229">
        <f t="shared" ref="X52" si="142">SUM(X53:Y54)</f>
        <v>66</v>
      </c>
      <c r="Y52" s="191"/>
      <c r="Z52" s="181">
        <f t="shared" ref="Z52" si="143">SUM(Z53:AA54)</f>
        <v>0</v>
      </c>
      <c r="AA52" s="191"/>
      <c r="AB52" s="181">
        <f t="shared" ref="AB52" si="144">SUM(AB53:AC54)</f>
        <v>18</v>
      </c>
      <c r="AC52" s="191"/>
      <c r="AD52" s="181">
        <f t="shared" ref="AD52" si="145">SUM(AD53:AE54)</f>
        <v>0</v>
      </c>
      <c r="AE52" s="182"/>
      <c r="AF52" s="181">
        <f t="shared" ref="AF52" si="146">SUM(AF53:AG54)</f>
        <v>0</v>
      </c>
      <c r="AG52" s="191"/>
      <c r="AH52" s="181">
        <f t="shared" ref="AH52" si="147">SUM(AH53:AI54)</f>
        <v>0</v>
      </c>
      <c r="AI52" s="191"/>
      <c r="AJ52" s="181">
        <f t="shared" ref="AJ52" si="148">SUM(AJ53:AK54)</f>
        <v>0</v>
      </c>
      <c r="AK52" s="187"/>
      <c r="AL52" s="229">
        <f t="shared" ref="AL52" si="149">SUM(AL53:AM54)</f>
        <v>0</v>
      </c>
      <c r="AM52" s="191"/>
      <c r="AN52" s="181">
        <f t="shared" ref="AN52" si="150">SUM(AN53:AO54)</f>
        <v>0</v>
      </c>
      <c r="AO52" s="191"/>
      <c r="AP52" s="181">
        <f t="shared" ref="AP52" si="151">SUM(AP53:AQ54)</f>
        <v>0</v>
      </c>
      <c r="AQ52" s="182"/>
      <c r="AR52" s="181">
        <f t="shared" ref="AR52" si="152">SUM(AR53:AS54)</f>
        <v>216</v>
      </c>
      <c r="AS52" s="191"/>
      <c r="AT52" s="181">
        <f t="shared" ref="AT52" si="153">SUM(AT53:AU54)</f>
        <v>84</v>
      </c>
      <c r="AU52" s="191"/>
      <c r="AV52" s="181">
        <f t="shared" ref="AV52" si="154">SUM(AV53:AW54)</f>
        <v>7</v>
      </c>
      <c r="AW52" s="187"/>
      <c r="AX52" s="229">
        <f t="shared" ref="AX52" si="155">SUM(AX53:AY54)</f>
        <v>0</v>
      </c>
      <c r="AY52" s="191"/>
      <c r="AZ52" s="181">
        <f t="shared" ref="AZ52" si="156">SUM(AZ53:BA54)</f>
        <v>0</v>
      </c>
      <c r="BA52" s="191"/>
      <c r="BB52" s="181">
        <f t="shared" ref="BB52" si="157">SUM(BB53:BC54)</f>
        <v>0</v>
      </c>
      <c r="BC52" s="182"/>
      <c r="BD52" s="295"/>
      <c r="BE52" s="296"/>
      <c r="BF52" s="296"/>
      <c r="BG52" s="296"/>
      <c r="BH52" s="297"/>
      <c r="BI52" s="150"/>
      <c r="BJ52" s="151">
        <f t="shared" si="35"/>
        <v>84</v>
      </c>
      <c r="BK52" s="122"/>
      <c r="BL52" s="122"/>
    </row>
    <row r="53" spans="1:64" s="5" customFormat="1" ht="113.25" customHeight="1" x14ac:dyDescent="0.5">
      <c r="A53" s="34" t="s">
        <v>156</v>
      </c>
      <c r="B53" s="375" t="s">
        <v>212</v>
      </c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76"/>
      <c r="P53" s="190">
        <v>3</v>
      </c>
      <c r="Q53" s="183"/>
      <c r="R53" s="183"/>
      <c r="S53" s="184"/>
      <c r="T53" s="246">
        <f>SUM(AF53,AL53,AR53,AX53)</f>
        <v>90</v>
      </c>
      <c r="U53" s="183"/>
      <c r="V53" s="369">
        <f>SUM(AH53,AN53,AT53,AZ53)</f>
        <v>40</v>
      </c>
      <c r="W53" s="370"/>
      <c r="X53" s="190">
        <v>32</v>
      </c>
      <c r="Y53" s="183"/>
      <c r="Z53" s="183"/>
      <c r="AA53" s="183"/>
      <c r="AB53" s="183">
        <v>8</v>
      </c>
      <c r="AC53" s="183"/>
      <c r="AD53" s="183"/>
      <c r="AE53" s="184"/>
      <c r="AF53" s="223"/>
      <c r="AG53" s="224"/>
      <c r="AH53" s="183"/>
      <c r="AI53" s="183"/>
      <c r="AJ53" s="183"/>
      <c r="AK53" s="233"/>
      <c r="AL53" s="228"/>
      <c r="AM53" s="224"/>
      <c r="AN53" s="183"/>
      <c r="AO53" s="183"/>
      <c r="AP53" s="183"/>
      <c r="AQ53" s="184"/>
      <c r="AR53" s="246">
        <v>90</v>
      </c>
      <c r="AS53" s="183"/>
      <c r="AT53" s="183">
        <v>40</v>
      </c>
      <c r="AU53" s="183"/>
      <c r="AV53" s="183">
        <v>3</v>
      </c>
      <c r="AW53" s="233"/>
      <c r="AX53" s="228"/>
      <c r="AY53" s="224"/>
      <c r="AZ53" s="183"/>
      <c r="BA53" s="183"/>
      <c r="BB53" s="183"/>
      <c r="BC53" s="184"/>
      <c r="BD53" s="295" t="s">
        <v>216</v>
      </c>
      <c r="BE53" s="296"/>
      <c r="BF53" s="296"/>
      <c r="BG53" s="296"/>
      <c r="BH53" s="297"/>
      <c r="BI53" s="150"/>
      <c r="BJ53" s="151">
        <f t="shared" si="35"/>
        <v>40</v>
      </c>
      <c r="BK53" s="122"/>
      <c r="BL53" s="122"/>
    </row>
    <row r="54" spans="1:64" s="5" customFormat="1" ht="75.75" customHeight="1" thickBot="1" x14ac:dyDescent="0.55000000000000004">
      <c r="A54" s="102" t="s">
        <v>157</v>
      </c>
      <c r="B54" s="198" t="s">
        <v>211</v>
      </c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200"/>
      <c r="P54" s="414"/>
      <c r="Q54" s="419"/>
      <c r="R54" s="185">
        <v>3</v>
      </c>
      <c r="S54" s="186"/>
      <c r="T54" s="340">
        <f>SUM(AF54,AL54,AR54,AX54)</f>
        <v>126</v>
      </c>
      <c r="U54" s="185"/>
      <c r="V54" s="450">
        <f>SUM(AH54,AN54,AT54,AZ54)</f>
        <v>44</v>
      </c>
      <c r="W54" s="451"/>
      <c r="X54" s="309">
        <v>34</v>
      </c>
      <c r="Y54" s="185"/>
      <c r="Z54" s="185"/>
      <c r="AA54" s="185"/>
      <c r="AB54" s="185">
        <v>10</v>
      </c>
      <c r="AC54" s="185"/>
      <c r="AD54" s="185"/>
      <c r="AE54" s="186"/>
      <c r="AF54" s="418"/>
      <c r="AG54" s="419"/>
      <c r="AH54" s="185"/>
      <c r="AI54" s="185"/>
      <c r="AJ54" s="185"/>
      <c r="AK54" s="215"/>
      <c r="AL54" s="414"/>
      <c r="AM54" s="419"/>
      <c r="AN54" s="185"/>
      <c r="AO54" s="185"/>
      <c r="AP54" s="185"/>
      <c r="AQ54" s="186"/>
      <c r="AR54" s="340">
        <v>126</v>
      </c>
      <c r="AS54" s="185"/>
      <c r="AT54" s="185">
        <v>44</v>
      </c>
      <c r="AU54" s="185"/>
      <c r="AV54" s="185">
        <v>4</v>
      </c>
      <c r="AW54" s="215"/>
      <c r="AX54" s="414"/>
      <c r="AY54" s="415"/>
      <c r="AZ54" s="185"/>
      <c r="BA54" s="215"/>
      <c r="BB54" s="185"/>
      <c r="BC54" s="186"/>
      <c r="BD54" s="377" t="s">
        <v>217</v>
      </c>
      <c r="BE54" s="378"/>
      <c r="BF54" s="378"/>
      <c r="BG54" s="378"/>
      <c r="BH54" s="379"/>
      <c r="BI54" s="150"/>
      <c r="BJ54" s="151">
        <f t="shared" si="35"/>
        <v>44</v>
      </c>
      <c r="BK54" s="122"/>
      <c r="BL54" s="122"/>
    </row>
    <row r="55" spans="1:64" s="5" customFormat="1" ht="43.5" customHeight="1" x14ac:dyDescent="0.5">
      <c r="A55" s="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96"/>
      <c r="Q55" s="96"/>
      <c r="R55" s="28"/>
      <c r="S55" s="28"/>
      <c r="T55" s="28"/>
      <c r="U55" s="28"/>
      <c r="V55" s="143"/>
      <c r="W55" s="143"/>
      <c r="X55" s="28"/>
      <c r="Y55" s="28"/>
      <c r="Z55" s="28"/>
      <c r="AA55" s="28"/>
      <c r="AB55" s="28"/>
      <c r="AC55" s="28"/>
      <c r="AD55" s="28"/>
      <c r="AE55" s="28"/>
      <c r="AF55" s="96"/>
      <c r="AG55" s="96"/>
      <c r="AH55" s="28"/>
      <c r="AI55" s="28"/>
      <c r="AJ55" s="28"/>
      <c r="AK55" s="28"/>
      <c r="AL55" s="96"/>
      <c r="AM55" s="96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96"/>
      <c r="AY55" s="96"/>
      <c r="AZ55" s="28"/>
      <c r="BA55" s="28"/>
      <c r="BB55" s="28"/>
      <c r="BC55" s="28"/>
      <c r="BD55" s="135"/>
      <c r="BE55" s="135"/>
      <c r="BF55" s="135"/>
      <c r="BG55" s="135"/>
      <c r="BH55" s="135"/>
      <c r="BI55" s="150"/>
      <c r="BJ55" s="151">
        <f t="shared" si="35"/>
        <v>0</v>
      </c>
      <c r="BK55" s="122"/>
      <c r="BL55" s="122"/>
    </row>
    <row r="56" spans="1:64" s="3" customFormat="1" ht="49.5" customHeight="1" thickBot="1" x14ac:dyDescent="0.55000000000000004">
      <c r="A56" s="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96"/>
      <c r="Q56" s="96"/>
      <c r="R56" s="28"/>
      <c r="S56" s="28"/>
      <c r="T56" s="28"/>
      <c r="U56" s="28"/>
      <c r="V56" s="144"/>
      <c r="W56" s="144"/>
      <c r="X56" s="28"/>
      <c r="Y56" s="28"/>
      <c r="Z56" s="28"/>
      <c r="AA56" s="28"/>
      <c r="AB56" s="28"/>
      <c r="AC56" s="28"/>
      <c r="AD56" s="28"/>
      <c r="AE56" s="28"/>
      <c r="AF56" s="96"/>
      <c r="AG56" s="96"/>
      <c r="AH56" s="28"/>
      <c r="AI56" s="28"/>
      <c r="AJ56" s="28"/>
      <c r="AK56" s="28"/>
      <c r="AL56" s="96"/>
      <c r="AM56" s="96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96"/>
      <c r="AY56" s="96"/>
      <c r="AZ56" s="28"/>
      <c r="BA56" s="28"/>
      <c r="BB56" s="28"/>
      <c r="BC56" s="28"/>
      <c r="BD56" s="135"/>
      <c r="BE56" s="135"/>
      <c r="BF56" s="135"/>
      <c r="BG56" s="135"/>
      <c r="BH56" s="135"/>
      <c r="BI56" s="154"/>
      <c r="BJ56" s="151">
        <f t="shared" si="35"/>
        <v>0</v>
      </c>
      <c r="BK56" s="155"/>
      <c r="BL56" s="155"/>
    </row>
    <row r="57" spans="1:64" s="5" customFormat="1" ht="37.5" customHeight="1" thickBot="1" x14ac:dyDescent="0.55000000000000004">
      <c r="A57" s="260" t="s">
        <v>61</v>
      </c>
      <c r="B57" s="263" t="s">
        <v>60</v>
      </c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6" t="s">
        <v>59</v>
      </c>
      <c r="Q57" s="250"/>
      <c r="R57" s="269" t="s">
        <v>58</v>
      </c>
      <c r="S57" s="270"/>
      <c r="T57" s="236" t="s">
        <v>57</v>
      </c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8"/>
      <c r="AF57" s="236" t="s">
        <v>56</v>
      </c>
      <c r="AG57" s="237"/>
      <c r="AH57" s="237"/>
      <c r="AI57" s="237"/>
      <c r="AJ57" s="237"/>
      <c r="AK57" s="237"/>
      <c r="AL57" s="237"/>
      <c r="AM57" s="237"/>
      <c r="AN57" s="237"/>
      <c r="AO57" s="237"/>
      <c r="AP57" s="237"/>
      <c r="AQ57" s="237"/>
      <c r="AR57" s="237"/>
      <c r="AS57" s="237"/>
      <c r="AT57" s="237"/>
      <c r="AU57" s="237"/>
      <c r="AV57" s="237"/>
      <c r="AW57" s="237"/>
      <c r="AX57" s="237"/>
      <c r="AY57" s="237"/>
      <c r="AZ57" s="237"/>
      <c r="BA57" s="237"/>
      <c r="BB57" s="237"/>
      <c r="BC57" s="238"/>
      <c r="BD57" s="266" t="s">
        <v>55</v>
      </c>
      <c r="BE57" s="275"/>
      <c r="BF57" s="275"/>
      <c r="BG57" s="275"/>
      <c r="BH57" s="270"/>
      <c r="BI57" s="145"/>
      <c r="BJ57" s="151">
        <f t="shared" si="35"/>
        <v>0</v>
      </c>
      <c r="BK57" s="122"/>
      <c r="BL57" s="122"/>
    </row>
    <row r="58" spans="1:64" s="5" customFormat="1" ht="36" customHeight="1" thickBot="1" x14ac:dyDescent="0.55000000000000004">
      <c r="A58" s="261"/>
      <c r="B58" s="264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7"/>
      <c r="Q58" s="268"/>
      <c r="R58" s="271"/>
      <c r="S58" s="272"/>
      <c r="T58" s="276" t="s">
        <v>54</v>
      </c>
      <c r="U58" s="276"/>
      <c r="V58" s="269" t="s">
        <v>53</v>
      </c>
      <c r="W58" s="270"/>
      <c r="X58" s="236" t="s">
        <v>52</v>
      </c>
      <c r="Y58" s="237"/>
      <c r="Z58" s="237"/>
      <c r="AA58" s="237"/>
      <c r="AB58" s="237"/>
      <c r="AC58" s="237"/>
      <c r="AD58" s="237"/>
      <c r="AE58" s="238"/>
      <c r="AF58" s="236" t="s">
        <v>51</v>
      </c>
      <c r="AG58" s="237"/>
      <c r="AH58" s="237"/>
      <c r="AI58" s="237"/>
      <c r="AJ58" s="237"/>
      <c r="AK58" s="237"/>
      <c r="AL58" s="237"/>
      <c r="AM58" s="237"/>
      <c r="AN58" s="237"/>
      <c r="AO58" s="237"/>
      <c r="AP58" s="237"/>
      <c r="AQ58" s="238"/>
      <c r="AR58" s="236" t="s">
        <v>50</v>
      </c>
      <c r="AS58" s="237"/>
      <c r="AT58" s="237"/>
      <c r="AU58" s="237"/>
      <c r="AV58" s="237"/>
      <c r="AW58" s="237"/>
      <c r="AX58" s="237"/>
      <c r="AY58" s="237"/>
      <c r="AZ58" s="237"/>
      <c r="BA58" s="237"/>
      <c r="BB58" s="237"/>
      <c r="BC58" s="238"/>
      <c r="BD58" s="267"/>
      <c r="BE58" s="276"/>
      <c r="BF58" s="276"/>
      <c r="BG58" s="276"/>
      <c r="BH58" s="272"/>
      <c r="BI58" s="145"/>
      <c r="BJ58" s="151">
        <f t="shared" si="35"/>
        <v>0</v>
      </c>
      <c r="BK58" s="122"/>
      <c r="BL58" s="122"/>
    </row>
    <row r="59" spans="1:64" s="5" customFormat="1" ht="67.5" customHeight="1" thickBot="1" x14ac:dyDescent="0.55000000000000004">
      <c r="A59" s="261"/>
      <c r="B59" s="264"/>
      <c r="C59" s="264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7"/>
      <c r="Q59" s="268"/>
      <c r="R59" s="271"/>
      <c r="S59" s="272"/>
      <c r="T59" s="276"/>
      <c r="U59" s="276"/>
      <c r="V59" s="271"/>
      <c r="W59" s="276"/>
      <c r="X59" s="256" t="s">
        <v>49</v>
      </c>
      <c r="Y59" s="275"/>
      <c r="Z59" s="284" t="s">
        <v>48</v>
      </c>
      <c r="AA59" s="250"/>
      <c r="AB59" s="249" t="s">
        <v>47</v>
      </c>
      <c r="AC59" s="275"/>
      <c r="AD59" s="269" t="s">
        <v>46</v>
      </c>
      <c r="AE59" s="270"/>
      <c r="AF59" s="254" t="s">
        <v>178</v>
      </c>
      <c r="AG59" s="254"/>
      <c r="AH59" s="254"/>
      <c r="AI59" s="254"/>
      <c r="AJ59" s="254"/>
      <c r="AK59" s="254"/>
      <c r="AL59" s="253" t="s">
        <v>179</v>
      </c>
      <c r="AM59" s="254"/>
      <c r="AN59" s="254"/>
      <c r="AO59" s="254"/>
      <c r="AP59" s="254"/>
      <c r="AQ59" s="255"/>
      <c r="AR59" s="254" t="s">
        <v>177</v>
      </c>
      <c r="AS59" s="254"/>
      <c r="AT59" s="254"/>
      <c r="AU59" s="254"/>
      <c r="AV59" s="254"/>
      <c r="AW59" s="255"/>
      <c r="AX59" s="254" t="s">
        <v>147</v>
      </c>
      <c r="AY59" s="254"/>
      <c r="AZ59" s="254"/>
      <c r="BA59" s="254"/>
      <c r="BB59" s="254"/>
      <c r="BC59" s="255"/>
      <c r="BD59" s="267"/>
      <c r="BE59" s="276"/>
      <c r="BF59" s="276"/>
      <c r="BG59" s="276"/>
      <c r="BH59" s="272"/>
      <c r="BI59" s="149"/>
      <c r="BJ59" s="151">
        <f t="shared" si="35"/>
        <v>0</v>
      </c>
      <c r="BK59" s="122"/>
      <c r="BL59" s="122"/>
    </row>
    <row r="60" spans="1:64" s="5" customFormat="1" ht="165.75" customHeight="1" thickBot="1" x14ac:dyDescent="0.55000000000000004">
      <c r="A60" s="262"/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57"/>
      <c r="Q60" s="252"/>
      <c r="R60" s="273"/>
      <c r="S60" s="274"/>
      <c r="T60" s="251"/>
      <c r="U60" s="251"/>
      <c r="V60" s="273"/>
      <c r="W60" s="251"/>
      <c r="X60" s="257"/>
      <c r="Y60" s="251"/>
      <c r="Z60" s="273"/>
      <c r="AA60" s="252"/>
      <c r="AB60" s="251"/>
      <c r="AC60" s="251"/>
      <c r="AD60" s="273"/>
      <c r="AE60" s="251"/>
      <c r="AF60" s="410" t="s">
        <v>45</v>
      </c>
      <c r="AG60" s="411"/>
      <c r="AH60" s="412" t="s">
        <v>44</v>
      </c>
      <c r="AI60" s="413"/>
      <c r="AJ60" s="411" t="s">
        <v>43</v>
      </c>
      <c r="AK60" s="411"/>
      <c r="AL60" s="410" t="s">
        <v>45</v>
      </c>
      <c r="AM60" s="411"/>
      <c r="AN60" s="412" t="s">
        <v>44</v>
      </c>
      <c r="AO60" s="413"/>
      <c r="AP60" s="411" t="s">
        <v>43</v>
      </c>
      <c r="AQ60" s="416"/>
      <c r="AR60" s="411" t="s">
        <v>45</v>
      </c>
      <c r="AS60" s="411"/>
      <c r="AT60" s="412" t="s">
        <v>44</v>
      </c>
      <c r="AU60" s="413"/>
      <c r="AV60" s="411" t="s">
        <v>43</v>
      </c>
      <c r="AW60" s="411"/>
      <c r="AX60" s="410" t="s">
        <v>45</v>
      </c>
      <c r="AY60" s="411"/>
      <c r="AZ60" s="412" t="s">
        <v>44</v>
      </c>
      <c r="BA60" s="411"/>
      <c r="BB60" s="410" t="s">
        <v>43</v>
      </c>
      <c r="BC60" s="416"/>
      <c r="BD60" s="251"/>
      <c r="BE60" s="251"/>
      <c r="BF60" s="251"/>
      <c r="BG60" s="251"/>
      <c r="BH60" s="274"/>
      <c r="BI60" s="145"/>
      <c r="BJ60" s="151">
        <f t="shared" si="35"/>
        <v>0</v>
      </c>
      <c r="BK60" s="122"/>
      <c r="BL60" s="122"/>
    </row>
    <row r="61" spans="1:64" s="5" customFormat="1" ht="74.25" customHeight="1" x14ac:dyDescent="0.5">
      <c r="A61" s="35" t="s">
        <v>153</v>
      </c>
      <c r="B61" s="225" t="s">
        <v>214</v>
      </c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7"/>
      <c r="P61" s="228"/>
      <c r="Q61" s="224"/>
      <c r="R61" s="183"/>
      <c r="S61" s="184"/>
      <c r="T61" s="181">
        <f>SUM(T62:U63)</f>
        <v>288</v>
      </c>
      <c r="U61" s="191"/>
      <c r="V61" s="181">
        <f t="shared" ref="V61" si="158">SUM(V62:W63)</f>
        <v>102</v>
      </c>
      <c r="W61" s="187"/>
      <c r="X61" s="386">
        <f t="shared" ref="X61" si="159">SUM(X62:Y63)</f>
        <v>58</v>
      </c>
      <c r="Y61" s="248"/>
      <c r="Z61" s="404">
        <f t="shared" ref="Z61" si="160">SUM(Z62:AA63)</f>
        <v>0</v>
      </c>
      <c r="AA61" s="248"/>
      <c r="AB61" s="404">
        <f t="shared" ref="AB61" si="161">SUM(AB62:AC63)</f>
        <v>44</v>
      </c>
      <c r="AC61" s="248"/>
      <c r="AD61" s="404">
        <f t="shared" ref="AD61" si="162">SUM(AD62:AE63)</f>
        <v>0</v>
      </c>
      <c r="AE61" s="318"/>
      <c r="AF61" s="181">
        <f t="shared" ref="AF61" si="163">SUM(AF62:AG63)</f>
        <v>0</v>
      </c>
      <c r="AG61" s="191"/>
      <c r="AH61" s="181">
        <f t="shared" ref="AH61" si="164">SUM(AH62:AI63)</f>
        <v>0</v>
      </c>
      <c r="AI61" s="191"/>
      <c r="AJ61" s="181">
        <f t="shared" ref="AJ61" si="165">SUM(AJ62:AK63)</f>
        <v>0</v>
      </c>
      <c r="AK61" s="187"/>
      <c r="AL61" s="386">
        <f t="shared" ref="AL61" si="166">SUM(AL62:AM63)</f>
        <v>0</v>
      </c>
      <c r="AM61" s="248"/>
      <c r="AN61" s="404">
        <f t="shared" ref="AN61" si="167">SUM(AN62:AO63)</f>
        <v>0</v>
      </c>
      <c r="AO61" s="248"/>
      <c r="AP61" s="404">
        <f t="shared" ref="AP61" si="168">SUM(AP62:AQ63)</f>
        <v>0</v>
      </c>
      <c r="AQ61" s="318"/>
      <c r="AR61" s="181">
        <f t="shared" ref="AR61" si="169">SUM(AR62:AS63)</f>
        <v>288</v>
      </c>
      <c r="AS61" s="191"/>
      <c r="AT61" s="181">
        <f t="shared" ref="AT61" si="170">SUM(AT62:AU63)</f>
        <v>102</v>
      </c>
      <c r="AU61" s="191"/>
      <c r="AV61" s="181">
        <f t="shared" ref="AV61" si="171">SUM(AV62:AW63)</f>
        <v>9</v>
      </c>
      <c r="AW61" s="187"/>
      <c r="AX61" s="386">
        <f t="shared" ref="AX61" si="172">SUM(AX62:AY63)</f>
        <v>0</v>
      </c>
      <c r="AY61" s="248"/>
      <c r="AZ61" s="404">
        <f t="shared" ref="AZ61" si="173">SUM(AZ62:BA63)</f>
        <v>0</v>
      </c>
      <c r="BA61" s="248"/>
      <c r="BB61" s="404">
        <f t="shared" ref="BB61" si="174">SUM(BB62:BC63)</f>
        <v>0</v>
      </c>
      <c r="BC61" s="318"/>
      <c r="BD61" s="295"/>
      <c r="BE61" s="296"/>
      <c r="BF61" s="296"/>
      <c r="BG61" s="296"/>
      <c r="BH61" s="297"/>
      <c r="BI61" s="150"/>
      <c r="BJ61" s="151">
        <f t="shared" si="35"/>
        <v>102</v>
      </c>
      <c r="BK61" s="122"/>
      <c r="BL61" s="122"/>
    </row>
    <row r="62" spans="1:64" s="5" customFormat="1" ht="75.75" customHeight="1" x14ac:dyDescent="0.5">
      <c r="A62" s="34" t="s">
        <v>154</v>
      </c>
      <c r="B62" s="375" t="s">
        <v>210</v>
      </c>
      <c r="C62" s="314"/>
      <c r="D62" s="314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76"/>
      <c r="P62" s="228"/>
      <c r="Q62" s="224"/>
      <c r="R62" s="183">
        <v>3</v>
      </c>
      <c r="S62" s="184"/>
      <c r="T62" s="246">
        <f>SUM(AF62,AL62,AR62,AX62)</f>
        <v>90</v>
      </c>
      <c r="U62" s="183"/>
      <c r="V62" s="369">
        <f>SUM(AH62,AN62,AT62,AZ62)</f>
        <v>40</v>
      </c>
      <c r="W62" s="370"/>
      <c r="X62" s="190">
        <v>26</v>
      </c>
      <c r="Y62" s="183"/>
      <c r="Z62" s="183"/>
      <c r="AA62" s="183"/>
      <c r="AB62" s="183">
        <v>14</v>
      </c>
      <c r="AC62" s="183"/>
      <c r="AD62" s="183"/>
      <c r="AE62" s="184"/>
      <c r="AF62" s="223"/>
      <c r="AG62" s="224"/>
      <c r="AH62" s="183"/>
      <c r="AI62" s="183"/>
      <c r="AJ62" s="183"/>
      <c r="AK62" s="233"/>
      <c r="AL62" s="228"/>
      <c r="AM62" s="224"/>
      <c r="AN62" s="183"/>
      <c r="AO62" s="183"/>
      <c r="AP62" s="183"/>
      <c r="AQ62" s="184"/>
      <c r="AR62" s="246">
        <v>90</v>
      </c>
      <c r="AS62" s="183"/>
      <c r="AT62" s="183">
        <v>40</v>
      </c>
      <c r="AU62" s="183"/>
      <c r="AV62" s="183">
        <v>3</v>
      </c>
      <c r="AW62" s="233"/>
      <c r="AX62" s="228"/>
      <c r="AY62" s="224"/>
      <c r="AZ62" s="183"/>
      <c r="BA62" s="183"/>
      <c r="BB62" s="183"/>
      <c r="BC62" s="184"/>
      <c r="BD62" s="295" t="s">
        <v>215</v>
      </c>
      <c r="BE62" s="296"/>
      <c r="BF62" s="296"/>
      <c r="BG62" s="296"/>
      <c r="BH62" s="297"/>
      <c r="BI62" s="150"/>
      <c r="BJ62" s="151">
        <f t="shared" si="35"/>
        <v>40</v>
      </c>
      <c r="BK62" s="122"/>
      <c r="BL62" s="122"/>
    </row>
    <row r="63" spans="1:64" s="5" customFormat="1" ht="78" customHeight="1" x14ac:dyDescent="0.5">
      <c r="A63" s="34" t="s">
        <v>155</v>
      </c>
      <c r="B63" s="375" t="s">
        <v>213</v>
      </c>
      <c r="C63" s="314"/>
      <c r="D63" s="314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76"/>
      <c r="P63" s="228"/>
      <c r="Q63" s="224"/>
      <c r="R63" s="183">
        <v>3</v>
      </c>
      <c r="S63" s="184"/>
      <c r="T63" s="246">
        <f>SUM(AF63,AL63,AR63,AX63)</f>
        <v>198</v>
      </c>
      <c r="U63" s="183"/>
      <c r="V63" s="369">
        <f>SUM(AH63,AN63,AT63,AZ63)</f>
        <v>62</v>
      </c>
      <c r="W63" s="370"/>
      <c r="X63" s="190">
        <v>32</v>
      </c>
      <c r="Y63" s="183"/>
      <c r="Z63" s="183"/>
      <c r="AA63" s="183"/>
      <c r="AB63" s="183">
        <v>30</v>
      </c>
      <c r="AC63" s="183"/>
      <c r="AD63" s="183"/>
      <c r="AE63" s="184"/>
      <c r="AF63" s="223"/>
      <c r="AG63" s="224"/>
      <c r="AH63" s="183"/>
      <c r="AI63" s="183"/>
      <c r="AJ63" s="183"/>
      <c r="AK63" s="233"/>
      <c r="AL63" s="228"/>
      <c r="AM63" s="224"/>
      <c r="AN63" s="183"/>
      <c r="AO63" s="183"/>
      <c r="AP63" s="183"/>
      <c r="AQ63" s="184"/>
      <c r="AR63" s="246">
        <v>198</v>
      </c>
      <c r="AS63" s="183"/>
      <c r="AT63" s="183">
        <v>62</v>
      </c>
      <c r="AU63" s="183"/>
      <c r="AV63" s="183">
        <v>6</v>
      </c>
      <c r="AW63" s="233"/>
      <c r="AX63" s="228"/>
      <c r="AY63" s="224"/>
      <c r="AZ63" s="183"/>
      <c r="BA63" s="183"/>
      <c r="BB63" s="183"/>
      <c r="BC63" s="184"/>
      <c r="BD63" s="295" t="s">
        <v>218</v>
      </c>
      <c r="BE63" s="296"/>
      <c r="BF63" s="296"/>
      <c r="BG63" s="296"/>
      <c r="BH63" s="297"/>
      <c r="BI63" s="150"/>
      <c r="BJ63" s="151">
        <f t="shared" si="35"/>
        <v>62</v>
      </c>
      <c r="BK63" s="122"/>
      <c r="BL63" s="122"/>
    </row>
    <row r="64" spans="1:64" s="32" customFormat="1" ht="43.5" customHeight="1" x14ac:dyDescent="0.5">
      <c r="A64" s="35" t="s">
        <v>140</v>
      </c>
      <c r="B64" s="225" t="s">
        <v>247</v>
      </c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7"/>
      <c r="P64" s="229"/>
      <c r="Q64" s="191"/>
      <c r="R64" s="191"/>
      <c r="S64" s="182"/>
      <c r="T64" s="181">
        <f>SUM(T66:U69)</f>
        <v>720</v>
      </c>
      <c r="U64" s="191"/>
      <c r="V64" s="423">
        <f>SUM(V66:W69)</f>
        <v>252</v>
      </c>
      <c r="W64" s="426"/>
      <c r="X64" s="422">
        <f t="shared" ref="X64" si="175">SUM(X66:Y69)</f>
        <v>130</v>
      </c>
      <c r="Y64" s="423"/>
      <c r="Z64" s="423">
        <f t="shared" ref="Z64" si="176">SUM(Z66:AA69)</f>
        <v>84</v>
      </c>
      <c r="AA64" s="423"/>
      <c r="AB64" s="423">
        <f t="shared" ref="AB64" si="177">SUM(AB66:AC69)</f>
        <v>38</v>
      </c>
      <c r="AC64" s="423"/>
      <c r="AD64" s="191"/>
      <c r="AE64" s="182"/>
      <c r="AF64" s="181">
        <f>SUM(AF66:AG69)</f>
        <v>240</v>
      </c>
      <c r="AG64" s="191"/>
      <c r="AH64" s="191">
        <f t="shared" ref="AH64" si="178">SUM(AH66:AI69)</f>
        <v>72</v>
      </c>
      <c r="AI64" s="191"/>
      <c r="AJ64" s="191">
        <f t="shared" ref="AJ64" si="179">SUM(AJ66:AK69)</f>
        <v>6</v>
      </c>
      <c r="AK64" s="187"/>
      <c r="AL64" s="229">
        <f>SUM(AL66:AM69)</f>
        <v>480</v>
      </c>
      <c r="AM64" s="191"/>
      <c r="AN64" s="191">
        <f t="shared" ref="AN64" si="180">SUM(AN66:AO69)</f>
        <v>180</v>
      </c>
      <c r="AO64" s="191"/>
      <c r="AP64" s="191">
        <f t="shared" ref="AP64" si="181">SUM(AP66:AQ69)</f>
        <v>12</v>
      </c>
      <c r="AQ64" s="182"/>
      <c r="AR64" s="181"/>
      <c r="AS64" s="191"/>
      <c r="AT64" s="191"/>
      <c r="AU64" s="191"/>
      <c r="AV64" s="191"/>
      <c r="AW64" s="187"/>
      <c r="AX64" s="229"/>
      <c r="AY64" s="191"/>
      <c r="AZ64" s="191"/>
      <c r="BA64" s="191"/>
      <c r="BB64" s="191"/>
      <c r="BC64" s="182"/>
      <c r="BD64" s="341"/>
      <c r="BE64" s="342"/>
      <c r="BF64" s="342"/>
      <c r="BG64" s="342"/>
      <c r="BH64" s="343"/>
      <c r="BI64" s="153"/>
      <c r="BJ64" s="151">
        <f t="shared" si="35"/>
        <v>252</v>
      </c>
      <c r="BK64" s="152"/>
      <c r="BL64" s="152"/>
    </row>
    <row r="65" spans="1:64" s="5" customFormat="1" ht="111.75" customHeight="1" x14ac:dyDescent="0.5">
      <c r="A65" s="98" t="s">
        <v>248</v>
      </c>
      <c r="B65" s="225" t="s">
        <v>257</v>
      </c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7"/>
      <c r="P65" s="190"/>
      <c r="Q65" s="183"/>
      <c r="R65" s="183"/>
      <c r="S65" s="184"/>
      <c r="T65" s="181"/>
      <c r="U65" s="191"/>
      <c r="V65" s="191"/>
      <c r="W65" s="187"/>
      <c r="X65" s="229"/>
      <c r="Y65" s="191"/>
      <c r="Z65" s="191"/>
      <c r="AA65" s="191"/>
      <c r="AB65" s="191"/>
      <c r="AC65" s="191"/>
      <c r="AD65" s="191"/>
      <c r="AE65" s="182"/>
      <c r="AF65" s="181"/>
      <c r="AG65" s="191"/>
      <c r="AH65" s="191"/>
      <c r="AI65" s="191"/>
      <c r="AJ65" s="191"/>
      <c r="AK65" s="187"/>
      <c r="AL65" s="229"/>
      <c r="AM65" s="191"/>
      <c r="AN65" s="191"/>
      <c r="AO65" s="191"/>
      <c r="AP65" s="191"/>
      <c r="AQ65" s="182"/>
      <c r="AR65" s="181"/>
      <c r="AS65" s="191"/>
      <c r="AT65" s="191"/>
      <c r="AU65" s="191"/>
      <c r="AV65" s="191"/>
      <c r="AW65" s="187"/>
      <c r="AX65" s="190"/>
      <c r="AY65" s="183"/>
      <c r="AZ65" s="183"/>
      <c r="BA65" s="183"/>
      <c r="BB65" s="183"/>
      <c r="BC65" s="184"/>
      <c r="BD65" s="295"/>
      <c r="BE65" s="296"/>
      <c r="BF65" s="296"/>
      <c r="BG65" s="296"/>
      <c r="BH65" s="297"/>
      <c r="BI65" s="150"/>
      <c r="BJ65" s="151">
        <f t="shared" si="35"/>
        <v>0</v>
      </c>
      <c r="BK65" s="122"/>
      <c r="BL65" s="122"/>
    </row>
    <row r="66" spans="1:64" s="5" customFormat="1" ht="81" customHeight="1" x14ac:dyDescent="0.5">
      <c r="A66" s="34" t="s">
        <v>250</v>
      </c>
      <c r="B66" s="375" t="s">
        <v>249</v>
      </c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76"/>
      <c r="P66" s="190">
        <v>1</v>
      </c>
      <c r="Q66" s="183"/>
      <c r="R66" s="183"/>
      <c r="S66" s="184"/>
      <c r="T66" s="246">
        <f>SUM(AF66,AL66,AR66,AX66)</f>
        <v>240</v>
      </c>
      <c r="U66" s="183"/>
      <c r="V66" s="183">
        <f>SUM(AH66,AN66,AT66,AZ66)</f>
        <v>72</v>
      </c>
      <c r="W66" s="233"/>
      <c r="X66" s="190">
        <v>36</v>
      </c>
      <c r="Y66" s="183"/>
      <c r="Z66" s="183">
        <v>36</v>
      </c>
      <c r="AA66" s="183"/>
      <c r="AB66" s="183"/>
      <c r="AC66" s="183"/>
      <c r="AD66" s="183"/>
      <c r="AE66" s="184"/>
      <c r="AF66" s="246">
        <v>240</v>
      </c>
      <c r="AG66" s="183"/>
      <c r="AH66" s="183">
        <v>72</v>
      </c>
      <c r="AI66" s="183"/>
      <c r="AJ66" s="183">
        <v>6</v>
      </c>
      <c r="AK66" s="233"/>
      <c r="AL66" s="190"/>
      <c r="AM66" s="183"/>
      <c r="AN66" s="183"/>
      <c r="AO66" s="183"/>
      <c r="AP66" s="183"/>
      <c r="AQ66" s="184"/>
      <c r="AR66" s="223"/>
      <c r="AS66" s="224"/>
      <c r="AT66" s="183"/>
      <c r="AU66" s="183"/>
      <c r="AV66" s="183"/>
      <c r="AW66" s="233"/>
      <c r="AX66" s="228"/>
      <c r="AY66" s="224"/>
      <c r="AZ66" s="183"/>
      <c r="BA66" s="183"/>
      <c r="BB66" s="183"/>
      <c r="BC66" s="184"/>
      <c r="BD66" s="295" t="s">
        <v>236</v>
      </c>
      <c r="BE66" s="296"/>
      <c r="BF66" s="296"/>
      <c r="BG66" s="296"/>
      <c r="BH66" s="297"/>
      <c r="BI66" s="150"/>
      <c r="BJ66" s="151">
        <f t="shared" si="35"/>
        <v>72</v>
      </c>
      <c r="BK66" s="122"/>
      <c r="BL66" s="122"/>
    </row>
    <row r="67" spans="1:64" s="5" customFormat="1" ht="75" customHeight="1" x14ac:dyDescent="0.5">
      <c r="A67" s="34" t="s">
        <v>251</v>
      </c>
      <c r="B67" s="375" t="s">
        <v>252</v>
      </c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76"/>
      <c r="P67" s="190"/>
      <c r="Q67" s="183"/>
      <c r="R67" s="183">
        <v>2</v>
      </c>
      <c r="S67" s="184"/>
      <c r="T67" s="246">
        <f t="shared" ref="T67:T69" si="182">SUM(AF67,AL67,AR67,AX67)</f>
        <v>120</v>
      </c>
      <c r="U67" s="183"/>
      <c r="V67" s="183">
        <f t="shared" ref="V67:V69" si="183">SUM(AH67,AN67,AT67,AZ67)</f>
        <v>60</v>
      </c>
      <c r="W67" s="233"/>
      <c r="X67" s="190">
        <v>34</v>
      </c>
      <c r="Y67" s="183"/>
      <c r="Z67" s="183">
        <v>16</v>
      </c>
      <c r="AA67" s="183"/>
      <c r="AB67" s="183">
        <v>10</v>
      </c>
      <c r="AC67" s="183"/>
      <c r="AD67" s="183"/>
      <c r="AE67" s="184"/>
      <c r="AF67" s="246"/>
      <c r="AG67" s="183"/>
      <c r="AH67" s="183"/>
      <c r="AI67" s="183"/>
      <c r="AJ67" s="183"/>
      <c r="AK67" s="233"/>
      <c r="AL67" s="190">
        <v>120</v>
      </c>
      <c r="AM67" s="183"/>
      <c r="AN67" s="183">
        <v>60</v>
      </c>
      <c r="AO67" s="183"/>
      <c r="AP67" s="183">
        <v>3</v>
      </c>
      <c r="AQ67" s="184"/>
      <c r="AR67" s="246"/>
      <c r="AS67" s="183"/>
      <c r="AT67" s="183"/>
      <c r="AU67" s="183"/>
      <c r="AV67" s="183"/>
      <c r="AW67" s="233"/>
      <c r="AX67" s="190"/>
      <c r="AY67" s="183"/>
      <c r="AZ67" s="183"/>
      <c r="BA67" s="183"/>
      <c r="BB67" s="183"/>
      <c r="BC67" s="184"/>
      <c r="BD67" s="295" t="s">
        <v>237</v>
      </c>
      <c r="BE67" s="296"/>
      <c r="BF67" s="296"/>
      <c r="BG67" s="296"/>
      <c r="BH67" s="297"/>
      <c r="BI67" s="150"/>
      <c r="BJ67" s="151">
        <f t="shared" si="35"/>
        <v>60</v>
      </c>
      <c r="BK67" s="122"/>
      <c r="BL67" s="122"/>
    </row>
    <row r="68" spans="1:64" s="5" customFormat="1" ht="77.25" customHeight="1" x14ac:dyDescent="0.5">
      <c r="A68" s="34" t="s">
        <v>253</v>
      </c>
      <c r="B68" s="375" t="s">
        <v>255</v>
      </c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76"/>
      <c r="P68" s="190">
        <v>2</v>
      </c>
      <c r="Q68" s="183"/>
      <c r="R68" s="183"/>
      <c r="S68" s="184"/>
      <c r="T68" s="246">
        <f t="shared" si="182"/>
        <v>240</v>
      </c>
      <c r="U68" s="183"/>
      <c r="V68" s="183">
        <f t="shared" si="183"/>
        <v>72</v>
      </c>
      <c r="W68" s="233"/>
      <c r="X68" s="190">
        <v>32</v>
      </c>
      <c r="Y68" s="183"/>
      <c r="Z68" s="183">
        <v>32</v>
      </c>
      <c r="AA68" s="183"/>
      <c r="AB68" s="183">
        <v>8</v>
      </c>
      <c r="AC68" s="183"/>
      <c r="AD68" s="183"/>
      <c r="AE68" s="184"/>
      <c r="AF68" s="246"/>
      <c r="AG68" s="183"/>
      <c r="AH68" s="183"/>
      <c r="AI68" s="183"/>
      <c r="AJ68" s="183"/>
      <c r="AK68" s="233"/>
      <c r="AL68" s="190">
        <v>240</v>
      </c>
      <c r="AM68" s="183"/>
      <c r="AN68" s="183">
        <v>72</v>
      </c>
      <c r="AO68" s="183"/>
      <c r="AP68" s="183">
        <v>6</v>
      </c>
      <c r="AQ68" s="184"/>
      <c r="AR68" s="246"/>
      <c r="AS68" s="183"/>
      <c r="AT68" s="183"/>
      <c r="AU68" s="183"/>
      <c r="AV68" s="183"/>
      <c r="AW68" s="233"/>
      <c r="AX68" s="190"/>
      <c r="AY68" s="183"/>
      <c r="AZ68" s="183"/>
      <c r="BA68" s="183"/>
      <c r="BB68" s="183"/>
      <c r="BC68" s="184"/>
      <c r="BD68" s="295" t="s">
        <v>238</v>
      </c>
      <c r="BE68" s="296"/>
      <c r="BF68" s="296"/>
      <c r="BG68" s="296"/>
      <c r="BH68" s="297"/>
      <c r="BI68" s="150"/>
      <c r="BJ68" s="151">
        <f t="shared" si="35"/>
        <v>72</v>
      </c>
      <c r="BK68" s="122"/>
      <c r="BL68" s="122"/>
    </row>
    <row r="69" spans="1:64" s="5" customFormat="1" ht="78" customHeight="1" x14ac:dyDescent="0.5">
      <c r="A69" s="34" t="s">
        <v>254</v>
      </c>
      <c r="B69" s="375" t="s">
        <v>258</v>
      </c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76"/>
      <c r="P69" s="190"/>
      <c r="Q69" s="183"/>
      <c r="R69" s="183">
        <v>2</v>
      </c>
      <c r="S69" s="184"/>
      <c r="T69" s="246">
        <f t="shared" si="182"/>
        <v>120</v>
      </c>
      <c r="U69" s="183"/>
      <c r="V69" s="183">
        <f t="shared" si="183"/>
        <v>48</v>
      </c>
      <c r="W69" s="233"/>
      <c r="X69" s="190">
        <v>28</v>
      </c>
      <c r="Y69" s="183"/>
      <c r="Z69" s="183"/>
      <c r="AA69" s="183"/>
      <c r="AB69" s="183">
        <v>20</v>
      </c>
      <c r="AC69" s="183"/>
      <c r="AD69" s="183"/>
      <c r="AE69" s="184"/>
      <c r="AF69" s="246"/>
      <c r="AG69" s="183"/>
      <c r="AH69" s="183"/>
      <c r="AI69" s="183"/>
      <c r="AJ69" s="183"/>
      <c r="AK69" s="233"/>
      <c r="AL69" s="190">
        <v>120</v>
      </c>
      <c r="AM69" s="183"/>
      <c r="AN69" s="183">
        <v>48</v>
      </c>
      <c r="AO69" s="183"/>
      <c r="AP69" s="183">
        <v>3</v>
      </c>
      <c r="AQ69" s="184"/>
      <c r="AR69" s="246"/>
      <c r="AS69" s="183"/>
      <c r="AT69" s="183"/>
      <c r="AU69" s="183"/>
      <c r="AV69" s="183"/>
      <c r="AW69" s="233"/>
      <c r="AX69" s="190"/>
      <c r="AY69" s="183"/>
      <c r="AZ69" s="183"/>
      <c r="BA69" s="183"/>
      <c r="BB69" s="183"/>
      <c r="BC69" s="184"/>
      <c r="BD69" s="295" t="s">
        <v>239</v>
      </c>
      <c r="BE69" s="296"/>
      <c r="BF69" s="296"/>
      <c r="BG69" s="296"/>
      <c r="BH69" s="297"/>
      <c r="BI69" s="150"/>
      <c r="BJ69" s="151">
        <f t="shared" si="35"/>
        <v>48</v>
      </c>
      <c r="BK69" s="122"/>
      <c r="BL69" s="122"/>
    </row>
    <row r="70" spans="1:64" s="5" customFormat="1" ht="75.75" customHeight="1" x14ac:dyDescent="0.5">
      <c r="A70" s="98" t="s">
        <v>256</v>
      </c>
      <c r="B70" s="225" t="s">
        <v>259</v>
      </c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7"/>
      <c r="P70" s="190"/>
      <c r="Q70" s="183"/>
      <c r="R70" s="183"/>
      <c r="S70" s="184"/>
      <c r="T70" s="181"/>
      <c r="U70" s="191"/>
      <c r="V70" s="191"/>
      <c r="W70" s="187"/>
      <c r="X70" s="229"/>
      <c r="Y70" s="191"/>
      <c r="Z70" s="191"/>
      <c r="AA70" s="191"/>
      <c r="AB70" s="191"/>
      <c r="AC70" s="191"/>
      <c r="AD70" s="191"/>
      <c r="AE70" s="182"/>
      <c r="AF70" s="181"/>
      <c r="AG70" s="191"/>
      <c r="AH70" s="191"/>
      <c r="AI70" s="191"/>
      <c r="AJ70" s="191"/>
      <c r="AK70" s="187"/>
      <c r="AL70" s="229"/>
      <c r="AM70" s="191"/>
      <c r="AN70" s="191"/>
      <c r="AO70" s="191"/>
      <c r="AP70" s="191"/>
      <c r="AQ70" s="182"/>
      <c r="AR70" s="246"/>
      <c r="AS70" s="183"/>
      <c r="AT70" s="183"/>
      <c r="AU70" s="183"/>
      <c r="AV70" s="183"/>
      <c r="AW70" s="233"/>
      <c r="AX70" s="190"/>
      <c r="AY70" s="183"/>
      <c r="AZ70" s="183"/>
      <c r="BA70" s="183"/>
      <c r="BB70" s="183"/>
      <c r="BC70" s="184"/>
      <c r="BD70" s="295"/>
      <c r="BE70" s="296"/>
      <c r="BF70" s="296"/>
      <c r="BG70" s="296"/>
      <c r="BH70" s="297"/>
      <c r="BI70" s="150"/>
      <c r="BJ70" s="151">
        <f t="shared" si="35"/>
        <v>0</v>
      </c>
      <c r="BK70" s="122"/>
      <c r="BL70" s="122"/>
    </row>
    <row r="71" spans="1:64" s="5" customFormat="1" ht="72" customHeight="1" x14ac:dyDescent="0.5">
      <c r="A71" s="34" t="s">
        <v>261</v>
      </c>
      <c r="B71" s="375" t="s">
        <v>260</v>
      </c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76"/>
      <c r="P71" s="190">
        <v>1</v>
      </c>
      <c r="Q71" s="183"/>
      <c r="R71" s="183"/>
      <c r="S71" s="184"/>
      <c r="T71" s="246">
        <f>SUM(AF71,AL71,AR71,AX71,)</f>
        <v>240</v>
      </c>
      <c r="U71" s="183"/>
      <c r="V71" s="183">
        <f>SUM(AH71,AN71,AT71,AZ71)</f>
        <v>72</v>
      </c>
      <c r="W71" s="233"/>
      <c r="X71" s="190">
        <v>36</v>
      </c>
      <c r="Y71" s="183"/>
      <c r="Z71" s="183">
        <v>36</v>
      </c>
      <c r="AA71" s="183"/>
      <c r="AB71" s="183"/>
      <c r="AC71" s="183"/>
      <c r="AD71" s="183"/>
      <c r="AE71" s="184"/>
      <c r="AF71" s="246">
        <v>240</v>
      </c>
      <c r="AG71" s="183"/>
      <c r="AH71" s="183">
        <v>72</v>
      </c>
      <c r="AI71" s="183"/>
      <c r="AJ71" s="183">
        <v>6</v>
      </c>
      <c r="AK71" s="233"/>
      <c r="AL71" s="190"/>
      <c r="AM71" s="183"/>
      <c r="AN71" s="183"/>
      <c r="AO71" s="183"/>
      <c r="AP71" s="183"/>
      <c r="AQ71" s="184"/>
      <c r="AR71" s="246"/>
      <c r="AS71" s="183"/>
      <c r="AT71" s="183"/>
      <c r="AU71" s="183"/>
      <c r="AV71" s="183"/>
      <c r="AW71" s="233"/>
      <c r="AX71" s="190"/>
      <c r="AY71" s="183"/>
      <c r="AZ71" s="183"/>
      <c r="BA71" s="183"/>
      <c r="BB71" s="183"/>
      <c r="BC71" s="184"/>
      <c r="BD71" s="295" t="s">
        <v>244</v>
      </c>
      <c r="BE71" s="296"/>
      <c r="BF71" s="296"/>
      <c r="BG71" s="296"/>
      <c r="BH71" s="297"/>
      <c r="BI71" s="150"/>
      <c r="BJ71" s="151">
        <f t="shared" si="35"/>
        <v>72</v>
      </c>
      <c r="BK71" s="122"/>
      <c r="BL71" s="122"/>
    </row>
    <row r="72" spans="1:64" s="5" customFormat="1" ht="75.75" customHeight="1" x14ac:dyDescent="0.5">
      <c r="A72" s="34" t="s">
        <v>262</v>
      </c>
      <c r="B72" s="375" t="s">
        <v>265</v>
      </c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76"/>
      <c r="P72" s="190"/>
      <c r="Q72" s="183"/>
      <c r="R72" s="183">
        <v>2</v>
      </c>
      <c r="S72" s="184"/>
      <c r="T72" s="246">
        <f t="shared" ref="T72:T74" si="184">SUM(AF72,AL72,AR72,AX72,)</f>
        <v>120</v>
      </c>
      <c r="U72" s="183"/>
      <c r="V72" s="183">
        <f t="shared" ref="V72:V74" si="185">SUM(AH72,AN72,AT72,AZ72)</f>
        <v>60</v>
      </c>
      <c r="W72" s="233"/>
      <c r="X72" s="190">
        <v>34</v>
      </c>
      <c r="Y72" s="183"/>
      <c r="Z72" s="183">
        <v>16</v>
      </c>
      <c r="AA72" s="183"/>
      <c r="AB72" s="183">
        <v>10</v>
      </c>
      <c r="AC72" s="183"/>
      <c r="AD72" s="183"/>
      <c r="AE72" s="184"/>
      <c r="AF72" s="246"/>
      <c r="AG72" s="183"/>
      <c r="AH72" s="183"/>
      <c r="AI72" s="183"/>
      <c r="AJ72" s="183"/>
      <c r="AK72" s="233"/>
      <c r="AL72" s="190">
        <v>120</v>
      </c>
      <c r="AM72" s="183"/>
      <c r="AN72" s="183">
        <v>60</v>
      </c>
      <c r="AO72" s="183"/>
      <c r="AP72" s="183">
        <v>3</v>
      </c>
      <c r="AQ72" s="184"/>
      <c r="AR72" s="246"/>
      <c r="AS72" s="183"/>
      <c r="AT72" s="183"/>
      <c r="AU72" s="183"/>
      <c r="AV72" s="183"/>
      <c r="AW72" s="233"/>
      <c r="AX72" s="190"/>
      <c r="AY72" s="183"/>
      <c r="AZ72" s="183"/>
      <c r="BA72" s="183"/>
      <c r="BB72" s="183"/>
      <c r="BC72" s="184"/>
      <c r="BD72" s="295" t="s">
        <v>245</v>
      </c>
      <c r="BE72" s="296"/>
      <c r="BF72" s="296"/>
      <c r="BG72" s="296"/>
      <c r="BH72" s="297"/>
      <c r="BI72" s="150"/>
      <c r="BJ72" s="151">
        <f t="shared" si="35"/>
        <v>60</v>
      </c>
      <c r="BK72" s="122"/>
      <c r="BL72" s="122"/>
    </row>
    <row r="73" spans="1:64" s="5" customFormat="1" ht="77.25" customHeight="1" x14ac:dyDescent="0.5">
      <c r="A73" s="34" t="s">
        <v>263</v>
      </c>
      <c r="B73" s="375" t="s">
        <v>309</v>
      </c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76"/>
      <c r="P73" s="190">
        <v>2</v>
      </c>
      <c r="Q73" s="183"/>
      <c r="R73" s="183"/>
      <c r="S73" s="184"/>
      <c r="T73" s="246">
        <f t="shared" si="184"/>
        <v>240</v>
      </c>
      <c r="U73" s="183"/>
      <c r="V73" s="183">
        <f t="shared" si="185"/>
        <v>72</v>
      </c>
      <c r="W73" s="233"/>
      <c r="X73" s="190">
        <v>32</v>
      </c>
      <c r="Y73" s="183"/>
      <c r="Z73" s="183">
        <v>32</v>
      </c>
      <c r="AA73" s="183"/>
      <c r="AB73" s="183">
        <v>8</v>
      </c>
      <c r="AC73" s="183"/>
      <c r="AD73" s="183"/>
      <c r="AE73" s="184"/>
      <c r="AF73" s="246"/>
      <c r="AG73" s="183"/>
      <c r="AH73" s="183"/>
      <c r="AI73" s="183"/>
      <c r="AJ73" s="183"/>
      <c r="AK73" s="233"/>
      <c r="AL73" s="190">
        <v>240</v>
      </c>
      <c r="AM73" s="183"/>
      <c r="AN73" s="183">
        <v>72</v>
      </c>
      <c r="AO73" s="183"/>
      <c r="AP73" s="183">
        <v>6</v>
      </c>
      <c r="AQ73" s="184"/>
      <c r="AR73" s="223"/>
      <c r="AS73" s="224"/>
      <c r="AT73" s="183"/>
      <c r="AU73" s="183"/>
      <c r="AV73" s="183"/>
      <c r="AW73" s="233"/>
      <c r="AX73" s="228"/>
      <c r="AY73" s="224"/>
      <c r="AZ73" s="183"/>
      <c r="BA73" s="183"/>
      <c r="BB73" s="183"/>
      <c r="BC73" s="184"/>
      <c r="BD73" s="295" t="s">
        <v>267</v>
      </c>
      <c r="BE73" s="296"/>
      <c r="BF73" s="296"/>
      <c r="BG73" s="296"/>
      <c r="BH73" s="297"/>
      <c r="BI73" s="150"/>
      <c r="BJ73" s="151">
        <f t="shared" si="35"/>
        <v>72</v>
      </c>
      <c r="BK73" s="122"/>
      <c r="BL73" s="122"/>
    </row>
    <row r="74" spans="1:64" s="5" customFormat="1" ht="81" customHeight="1" thickBot="1" x14ac:dyDescent="0.55000000000000004">
      <c r="A74" s="102" t="s">
        <v>264</v>
      </c>
      <c r="B74" s="198" t="s">
        <v>266</v>
      </c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200"/>
      <c r="P74" s="309"/>
      <c r="Q74" s="185"/>
      <c r="R74" s="185">
        <v>2</v>
      </c>
      <c r="S74" s="186"/>
      <c r="T74" s="246">
        <f t="shared" si="184"/>
        <v>120</v>
      </c>
      <c r="U74" s="183"/>
      <c r="V74" s="183">
        <f t="shared" si="185"/>
        <v>48</v>
      </c>
      <c r="W74" s="233"/>
      <c r="X74" s="309">
        <v>28</v>
      </c>
      <c r="Y74" s="185"/>
      <c r="Z74" s="185"/>
      <c r="AA74" s="185"/>
      <c r="AB74" s="185">
        <v>20</v>
      </c>
      <c r="AC74" s="185"/>
      <c r="AD74" s="185"/>
      <c r="AE74" s="186"/>
      <c r="AF74" s="340"/>
      <c r="AG74" s="185"/>
      <c r="AH74" s="185"/>
      <c r="AI74" s="185"/>
      <c r="AJ74" s="185"/>
      <c r="AK74" s="215"/>
      <c r="AL74" s="309">
        <v>120</v>
      </c>
      <c r="AM74" s="185"/>
      <c r="AN74" s="185">
        <v>48</v>
      </c>
      <c r="AO74" s="185"/>
      <c r="AP74" s="185">
        <v>3</v>
      </c>
      <c r="AQ74" s="186"/>
      <c r="AR74" s="418"/>
      <c r="AS74" s="419"/>
      <c r="AT74" s="185"/>
      <c r="AU74" s="185"/>
      <c r="AV74" s="185"/>
      <c r="AW74" s="215"/>
      <c r="AX74" s="414"/>
      <c r="AY74" s="419"/>
      <c r="AZ74" s="185"/>
      <c r="BA74" s="185"/>
      <c r="BB74" s="185"/>
      <c r="BC74" s="186"/>
      <c r="BD74" s="377" t="s">
        <v>268</v>
      </c>
      <c r="BE74" s="378"/>
      <c r="BF74" s="378"/>
      <c r="BG74" s="378"/>
      <c r="BH74" s="379"/>
      <c r="BI74" s="150"/>
      <c r="BJ74" s="151">
        <f t="shared" si="35"/>
        <v>48</v>
      </c>
      <c r="BK74" s="122"/>
      <c r="BL74" s="122"/>
    </row>
    <row r="75" spans="1:64" s="5" customFormat="1" ht="54.75" customHeight="1" thickBot="1" x14ac:dyDescent="0.55000000000000004">
      <c r="A75" s="120" t="s">
        <v>304</v>
      </c>
      <c r="B75" s="397" t="s">
        <v>168</v>
      </c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9"/>
      <c r="P75" s="395"/>
      <c r="Q75" s="389"/>
      <c r="R75" s="389"/>
      <c r="S75" s="396"/>
      <c r="T75" s="207" t="s">
        <v>289</v>
      </c>
      <c r="U75" s="292"/>
      <c r="V75" s="208" t="s">
        <v>290</v>
      </c>
      <c r="W75" s="211"/>
      <c r="X75" s="452" t="s">
        <v>204</v>
      </c>
      <c r="Y75" s="292"/>
      <c r="Z75" s="208" t="s">
        <v>169</v>
      </c>
      <c r="AA75" s="208"/>
      <c r="AB75" s="452" t="s">
        <v>205</v>
      </c>
      <c r="AC75" s="292"/>
      <c r="AD75" s="208" t="s">
        <v>170</v>
      </c>
      <c r="AE75" s="211"/>
      <c r="AF75" s="207" t="s">
        <v>171</v>
      </c>
      <c r="AG75" s="292"/>
      <c r="AH75" s="208" t="s">
        <v>172</v>
      </c>
      <c r="AI75" s="208"/>
      <c r="AJ75" s="485" t="s">
        <v>174</v>
      </c>
      <c r="AK75" s="486"/>
      <c r="AL75" s="452" t="s">
        <v>206</v>
      </c>
      <c r="AM75" s="292"/>
      <c r="AN75" s="208" t="s">
        <v>207</v>
      </c>
      <c r="AO75" s="208"/>
      <c r="AP75" s="464" t="s">
        <v>203</v>
      </c>
      <c r="AQ75" s="465"/>
      <c r="AR75" s="472"/>
      <c r="AS75" s="417"/>
      <c r="AT75" s="417"/>
      <c r="AU75" s="417"/>
      <c r="AV75" s="417"/>
      <c r="AW75" s="479"/>
      <c r="AX75" s="466"/>
      <c r="AY75" s="467"/>
      <c r="AZ75" s="467"/>
      <c r="BA75" s="467"/>
      <c r="BB75" s="347"/>
      <c r="BC75" s="348"/>
      <c r="BD75" s="344"/>
      <c r="BE75" s="345"/>
      <c r="BF75" s="345"/>
      <c r="BG75" s="345"/>
      <c r="BH75" s="346"/>
      <c r="BI75" s="150"/>
      <c r="BJ75" s="151">
        <f t="shared" si="35"/>
        <v>0</v>
      </c>
      <c r="BK75" s="122"/>
      <c r="BL75" s="122"/>
    </row>
    <row r="76" spans="1:64" s="5" customFormat="1" ht="45" customHeight="1" x14ac:dyDescent="0.5">
      <c r="A76" s="97" t="s">
        <v>164</v>
      </c>
      <c r="B76" s="433" t="s">
        <v>180</v>
      </c>
      <c r="C76" s="434"/>
      <c r="D76" s="434"/>
      <c r="E76" s="434"/>
      <c r="F76" s="434"/>
      <c r="G76" s="434"/>
      <c r="H76" s="434"/>
      <c r="I76" s="434"/>
      <c r="J76" s="434"/>
      <c r="K76" s="434"/>
      <c r="L76" s="434"/>
      <c r="M76" s="434"/>
      <c r="N76" s="434"/>
      <c r="O76" s="435"/>
      <c r="P76" s="449" t="s">
        <v>173</v>
      </c>
      <c r="Q76" s="365"/>
      <c r="R76" s="365" t="s">
        <v>166</v>
      </c>
      <c r="S76" s="366"/>
      <c r="T76" s="424" t="s">
        <v>291</v>
      </c>
      <c r="U76" s="425"/>
      <c r="V76" s="442" t="s">
        <v>292</v>
      </c>
      <c r="W76" s="443"/>
      <c r="X76" s="453" t="s">
        <v>293</v>
      </c>
      <c r="Y76" s="425"/>
      <c r="Z76" s="442"/>
      <c r="AA76" s="442"/>
      <c r="AB76" s="453"/>
      <c r="AC76" s="425"/>
      <c r="AD76" s="442" t="s">
        <v>170</v>
      </c>
      <c r="AE76" s="443"/>
      <c r="AF76" s="424" t="s">
        <v>294</v>
      </c>
      <c r="AG76" s="425"/>
      <c r="AH76" s="442" t="s">
        <v>295</v>
      </c>
      <c r="AI76" s="442"/>
      <c r="AJ76" s="420" t="s">
        <v>296</v>
      </c>
      <c r="AK76" s="421"/>
      <c r="AL76" s="453" t="s">
        <v>294</v>
      </c>
      <c r="AM76" s="425"/>
      <c r="AN76" s="442" t="s">
        <v>295</v>
      </c>
      <c r="AO76" s="442"/>
      <c r="AP76" s="420" t="s">
        <v>296</v>
      </c>
      <c r="AQ76" s="421"/>
      <c r="AR76" s="478"/>
      <c r="AS76" s="470"/>
      <c r="AT76" s="470"/>
      <c r="AU76" s="470"/>
      <c r="AV76" s="470"/>
      <c r="AW76" s="471"/>
      <c r="AX76" s="468"/>
      <c r="AY76" s="469"/>
      <c r="AZ76" s="469"/>
      <c r="BA76" s="469"/>
      <c r="BB76" s="365"/>
      <c r="BC76" s="366"/>
      <c r="BD76" s="480" t="s">
        <v>226</v>
      </c>
      <c r="BE76" s="481"/>
      <c r="BF76" s="481"/>
      <c r="BG76" s="481"/>
      <c r="BH76" s="482"/>
      <c r="BI76" s="150"/>
      <c r="BJ76" s="151">
        <f t="shared" si="35"/>
        <v>0</v>
      </c>
      <c r="BK76" s="122"/>
      <c r="BL76" s="122"/>
    </row>
    <row r="77" spans="1:64" s="5" customFormat="1" ht="42.75" customHeight="1" x14ac:dyDescent="0.5">
      <c r="A77" s="100" t="s">
        <v>175</v>
      </c>
      <c r="B77" s="503" t="s">
        <v>181</v>
      </c>
      <c r="C77" s="504"/>
      <c r="D77" s="504"/>
      <c r="E77" s="504"/>
      <c r="F77" s="504"/>
      <c r="G77" s="504"/>
      <c r="H77" s="504"/>
      <c r="I77" s="504"/>
      <c r="J77" s="504"/>
      <c r="K77" s="504"/>
      <c r="L77" s="504"/>
      <c r="M77" s="504"/>
      <c r="N77" s="504"/>
      <c r="O77" s="505"/>
      <c r="P77" s="190" t="s">
        <v>173</v>
      </c>
      <c r="Q77" s="387"/>
      <c r="R77" s="183" t="s">
        <v>166</v>
      </c>
      <c r="S77" s="184"/>
      <c r="T77" s="190" t="s">
        <v>297</v>
      </c>
      <c r="U77" s="233"/>
      <c r="V77" s="183" t="s">
        <v>205</v>
      </c>
      <c r="W77" s="184"/>
      <c r="X77" s="246"/>
      <c r="Y77" s="233"/>
      <c r="Z77" s="183"/>
      <c r="AA77" s="183"/>
      <c r="AB77" s="246" t="s">
        <v>205</v>
      </c>
      <c r="AC77" s="233"/>
      <c r="AD77" s="183"/>
      <c r="AE77" s="184"/>
      <c r="AF77" s="190" t="s">
        <v>298</v>
      </c>
      <c r="AG77" s="233"/>
      <c r="AH77" s="183" t="s">
        <v>299</v>
      </c>
      <c r="AI77" s="183"/>
      <c r="AJ77" s="483" t="s">
        <v>296</v>
      </c>
      <c r="AK77" s="484"/>
      <c r="AL77" s="246" t="s">
        <v>298</v>
      </c>
      <c r="AM77" s="233"/>
      <c r="AN77" s="183" t="s">
        <v>299</v>
      </c>
      <c r="AO77" s="183"/>
      <c r="AP77" s="483" t="s">
        <v>296</v>
      </c>
      <c r="AQ77" s="484"/>
      <c r="AR77" s="492"/>
      <c r="AS77" s="463"/>
      <c r="AT77" s="463"/>
      <c r="AU77" s="463"/>
      <c r="AV77" s="463"/>
      <c r="AW77" s="491"/>
      <c r="AX77" s="487"/>
      <c r="AY77" s="488"/>
      <c r="AZ77" s="488"/>
      <c r="BA77" s="488"/>
      <c r="BB77" s="183"/>
      <c r="BC77" s="184"/>
      <c r="BD77" s="295" t="s">
        <v>135</v>
      </c>
      <c r="BE77" s="296"/>
      <c r="BF77" s="296"/>
      <c r="BG77" s="296"/>
      <c r="BH77" s="297"/>
      <c r="BI77" s="150"/>
      <c r="BJ77" s="151">
        <f t="shared" si="35"/>
        <v>0</v>
      </c>
      <c r="BK77" s="122"/>
      <c r="BL77" s="122"/>
    </row>
    <row r="78" spans="1:64" s="5" customFormat="1" ht="48" customHeight="1" thickBot="1" x14ac:dyDescent="0.55000000000000004">
      <c r="A78" s="102" t="s">
        <v>176</v>
      </c>
      <c r="B78" s="367" t="s">
        <v>182</v>
      </c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368"/>
      <c r="P78" s="309"/>
      <c r="Q78" s="185"/>
      <c r="R78" s="185" t="s">
        <v>166</v>
      </c>
      <c r="S78" s="186"/>
      <c r="T78" s="309" t="s">
        <v>300</v>
      </c>
      <c r="U78" s="185"/>
      <c r="V78" s="185" t="s">
        <v>301</v>
      </c>
      <c r="W78" s="186"/>
      <c r="X78" s="340" t="s">
        <v>169</v>
      </c>
      <c r="Y78" s="215"/>
      <c r="Z78" s="185" t="s">
        <v>169</v>
      </c>
      <c r="AA78" s="185"/>
      <c r="AB78" s="340"/>
      <c r="AC78" s="215"/>
      <c r="AD78" s="185"/>
      <c r="AE78" s="186"/>
      <c r="AF78" s="309" t="s">
        <v>300</v>
      </c>
      <c r="AG78" s="215"/>
      <c r="AH78" s="185" t="s">
        <v>301</v>
      </c>
      <c r="AI78" s="185"/>
      <c r="AJ78" s="216" t="s">
        <v>296</v>
      </c>
      <c r="AK78" s="217"/>
      <c r="AL78" s="340"/>
      <c r="AM78" s="215"/>
      <c r="AN78" s="185"/>
      <c r="AO78" s="185"/>
      <c r="AP78" s="216"/>
      <c r="AQ78" s="217"/>
      <c r="AR78" s="340"/>
      <c r="AS78" s="185"/>
      <c r="AT78" s="185"/>
      <c r="AU78" s="185"/>
      <c r="AV78" s="185"/>
      <c r="AW78" s="215"/>
      <c r="AX78" s="309"/>
      <c r="AY78" s="185"/>
      <c r="AZ78" s="185"/>
      <c r="BA78" s="185"/>
      <c r="BB78" s="185"/>
      <c r="BC78" s="186"/>
      <c r="BD78" s="377" t="s">
        <v>303</v>
      </c>
      <c r="BE78" s="378"/>
      <c r="BF78" s="378"/>
      <c r="BG78" s="378"/>
      <c r="BH78" s="379"/>
      <c r="BI78" s="150"/>
      <c r="BJ78" s="151">
        <f t="shared" si="35"/>
        <v>0</v>
      </c>
      <c r="BK78" s="122"/>
      <c r="BL78" s="122"/>
    </row>
    <row r="79" spans="1:64" s="5" customFormat="1" ht="37.5" customHeight="1" thickBot="1" x14ac:dyDescent="0.55000000000000004">
      <c r="A79" s="288" t="s">
        <v>34</v>
      </c>
      <c r="B79" s="289"/>
      <c r="C79" s="289"/>
      <c r="D79" s="289"/>
      <c r="E79" s="289"/>
      <c r="F79" s="289"/>
      <c r="G79" s="289"/>
      <c r="H79" s="289"/>
      <c r="I79" s="289"/>
      <c r="J79" s="289"/>
      <c r="K79" s="289"/>
      <c r="L79" s="289"/>
      <c r="M79" s="289"/>
      <c r="N79" s="289"/>
      <c r="O79" s="289"/>
      <c r="P79" s="289"/>
      <c r="Q79" s="289"/>
      <c r="R79" s="289"/>
      <c r="S79" s="290"/>
      <c r="T79" s="293">
        <f>SUM(T39,T28)</f>
        <v>3616</v>
      </c>
      <c r="U79" s="214"/>
      <c r="V79" s="212">
        <f t="shared" ref="V79" si="186">SUM(V39,V28)</f>
        <v>1186</v>
      </c>
      <c r="W79" s="213"/>
      <c r="X79" s="293">
        <f t="shared" ref="X79" si="187">SUM(X39,X28)</f>
        <v>698</v>
      </c>
      <c r="Y79" s="214"/>
      <c r="Z79" s="212">
        <f t="shared" ref="Z79" si="188">SUM(Z39,Z28)</f>
        <v>238</v>
      </c>
      <c r="AA79" s="214"/>
      <c r="AB79" s="212">
        <f t="shared" ref="AB79" si="189">SUM(AB39,AB28)</f>
        <v>250</v>
      </c>
      <c r="AC79" s="214"/>
      <c r="AD79" s="212">
        <f t="shared" ref="AD79" si="190">SUM(AD39,AD28)</f>
        <v>0</v>
      </c>
      <c r="AE79" s="213"/>
      <c r="AF79" s="293">
        <f t="shared" ref="AF79" si="191">SUM(AF39,AF28)</f>
        <v>1120</v>
      </c>
      <c r="AG79" s="214"/>
      <c r="AH79" s="212">
        <f t="shared" ref="AH79" si="192">SUM(AH39,AH28)</f>
        <v>398</v>
      </c>
      <c r="AI79" s="214"/>
      <c r="AJ79" s="212">
        <f t="shared" ref="AJ79" si="193">SUM(AJ39,AJ28)</f>
        <v>30</v>
      </c>
      <c r="AK79" s="213"/>
      <c r="AL79" s="293">
        <f t="shared" ref="AL79" si="194">SUM(AL39,AL28)</f>
        <v>1110</v>
      </c>
      <c r="AM79" s="214"/>
      <c r="AN79" s="212">
        <f t="shared" ref="AN79" si="195">SUM(AN39,AN28)</f>
        <v>398</v>
      </c>
      <c r="AO79" s="214"/>
      <c r="AP79" s="212">
        <f t="shared" ref="AP79" si="196">SUM(AP39,AP28)</f>
        <v>30</v>
      </c>
      <c r="AQ79" s="213"/>
      <c r="AR79" s="293">
        <f t="shared" ref="AR79" si="197">SUM(AR39,AR28)</f>
        <v>1386</v>
      </c>
      <c r="AS79" s="214"/>
      <c r="AT79" s="212">
        <f t="shared" ref="AT79" si="198">SUM(AT39,AT28)</f>
        <v>390</v>
      </c>
      <c r="AU79" s="214"/>
      <c r="AV79" s="212">
        <f t="shared" ref="AV79" si="199">SUM(AV39,AV28)</f>
        <v>43</v>
      </c>
      <c r="AW79" s="213"/>
      <c r="AX79" s="293">
        <f t="shared" ref="AX79" si="200">SUM(AX39,AX28)</f>
        <v>0</v>
      </c>
      <c r="AY79" s="214"/>
      <c r="AZ79" s="212">
        <f t="shared" ref="AZ79" si="201">SUM(AZ39,AZ28)</f>
        <v>0</v>
      </c>
      <c r="BA79" s="214"/>
      <c r="BB79" s="212">
        <f t="shared" ref="BB79" si="202">SUM(BB39,BB28)</f>
        <v>0</v>
      </c>
      <c r="BC79" s="213"/>
      <c r="BD79" s="236"/>
      <c r="BE79" s="237"/>
      <c r="BF79" s="237"/>
      <c r="BG79" s="237"/>
      <c r="BH79" s="238"/>
      <c r="BI79" s="150"/>
      <c r="BJ79" s="151">
        <f t="shared" si="35"/>
        <v>1186</v>
      </c>
      <c r="BK79" s="122"/>
      <c r="BL79" s="122"/>
    </row>
    <row r="80" spans="1:64" s="5" customFormat="1" ht="31.5" customHeight="1" x14ac:dyDescent="0.45">
      <c r="A80" s="518" t="s">
        <v>33</v>
      </c>
      <c r="B80" s="519"/>
      <c r="C80" s="519"/>
      <c r="D80" s="519"/>
      <c r="E80" s="519"/>
      <c r="F80" s="519"/>
      <c r="G80" s="519"/>
      <c r="H80" s="519"/>
      <c r="I80" s="519"/>
      <c r="J80" s="519"/>
      <c r="K80" s="519"/>
      <c r="L80" s="519"/>
      <c r="M80" s="519"/>
      <c r="N80" s="519"/>
      <c r="O80" s="519"/>
      <c r="P80" s="519"/>
      <c r="Q80" s="519"/>
      <c r="R80" s="519"/>
      <c r="S80" s="520"/>
      <c r="T80" s="301"/>
      <c r="U80" s="308"/>
      <c r="V80" s="307"/>
      <c r="W80" s="303"/>
      <c r="X80" s="301"/>
      <c r="Y80" s="308"/>
      <c r="Z80" s="307"/>
      <c r="AA80" s="308"/>
      <c r="AB80" s="307"/>
      <c r="AC80" s="308"/>
      <c r="AD80" s="307"/>
      <c r="AE80" s="303"/>
      <c r="AF80" s="301">
        <f>ROUND(AH79/18,0)</f>
        <v>22</v>
      </c>
      <c r="AG80" s="302"/>
      <c r="AH80" s="302"/>
      <c r="AI80" s="302"/>
      <c r="AJ80" s="302"/>
      <c r="AK80" s="303"/>
      <c r="AL80" s="301">
        <f>ROUND(AN79/18,0)</f>
        <v>22</v>
      </c>
      <c r="AM80" s="302"/>
      <c r="AN80" s="302"/>
      <c r="AO80" s="302"/>
      <c r="AP80" s="302"/>
      <c r="AQ80" s="303"/>
      <c r="AR80" s="301">
        <f>ROUND(AT79/17,0)</f>
        <v>23</v>
      </c>
      <c r="AS80" s="302"/>
      <c r="AT80" s="302"/>
      <c r="AU80" s="302"/>
      <c r="AV80" s="302"/>
      <c r="AW80" s="303"/>
      <c r="AX80" s="304"/>
      <c r="AY80" s="305"/>
      <c r="AZ80" s="305"/>
      <c r="BA80" s="305"/>
      <c r="BB80" s="305"/>
      <c r="BC80" s="306"/>
      <c r="BD80" s="304"/>
      <c r="BE80" s="305"/>
      <c r="BF80" s="305"/>
      <c r="BG80" s="305"/>
      <c r="BH80" s="306"/>
      <c r="BI80" s="122"/>
      <c r="BJ80" s="146"/>
      <c r="BK80" s="122"/>
      <c r="BL80" s="122"/>
    </row>
    <row r="81" spans="1:64" s="5" customFormat="1" ht="38.25" customHeight="1" x14ac:dyDescent="0.45">
      <c r="A81" s="497" t="s">
        <v>32</v>
      </c>
      <c r="B81" s="498"/>
      <c r="C81" s="498"/>
      <c r="D81" s="498"/>
      <c r="E81" s="498"/>
      <c r="F81" s="498"/>
      <c r="G81" s="498"/>
      <c r="H81" s="498"/>
      <c r="I81" s="498"/>
      <c r="J81" s="498"/>
      <c r="K81" s="498"/>
      <c r="L81" s="498"/>
      <c r="M81" s="498"/>
      <c r="N81" s="498"/>
      <c r="O81" s="498"/>
      <c r="P81" s="498"/>
      <c r="Q81" s="498"/>
      <c r="R81" s="498"/>
      <c r="S81" s="499"/>
      <c r="T81" s="228">
        <v>12</v>
      </c>
      <c r="U81" s="224"/>
      <c r="V81" s="224"/>
      <c r="W81" s="436"/>
      <c r="X81" s="223"/>
      <c r="Y81" s="224"/>
      <c r="Z81" s="224"/>
      <c r="AA81" s="224"/>
      <c r="AB81" s="224"/>
      <c r="AC81" s="224"/>
      <c r="AD81" s="224"/>
      <c r="AE81" s="436"/>
      <c r="AF81" s="228">
        <v>4</v>
      </c>
      <c r="AG81" s="224"/>
      <c r="AH81" s="224"/>
      <c r="AI81" s="224"/>
      <c r="AJ81" s="224"/>
      <c r="AK81" s="436"/>
      <c r="AL81" s="500">
        <v>4</v>
      </c>
      <c r="AM81" s="501"/>
      <c r="AN81" s="501"/>
      <c r="AO81" s="501"/>
      <c r="AP81" s="501"/>
      <c r="AQ81" s="502"/>
      <c r="AR81" s="228">
        <v>4</v>
      </c>
      <c r="AS81" s="224"/>
      <c r="AT81" s="224"/>
      <c r="AU81" s="224"/>
      <c r="AV81" s="224"/>
      <c r="AW81" s="436"/>
      <c r="AX81" s="190"/>
      <c r="AY81" s="183"/>
      <c r="AZ81" s="183"/>
      <c r="BA81" s="183"/>
      <c r="BB81" s="183"/>
      <c r="BC81" s="184"/>
      <c r="BD81" s="246"/>
      <c r="BE81" s="183"/>
      <c r="BF81" s="183"/>
      <c r="BG81" s="183"/>
      <c r="BH81" s="184"/>
      <c r="BI81" s="122"/>
      <c r="BJ81" s="146"/>
      <c r="BK81" s="122"/>
      <c r="BL81" s="122"/>
    </row>
    <row r="82" spans="1:64" s="5" customFormat="1" ht="38.25" customHeight="1" thickBot="1" x14ac:dyDescent="0.5">
      <c r="A82" s="439" t="s">
        <v>31</v>
      </c>
      <c r="B82" s="440"/>
      <c r="C82" s="440"/>
      <c r="D82" s="440"/>
      <c r="E82" s="440"/>
      <c r="F82" s="440"/>
      <c r="G82" s="440"/>
      <c r="H82" s="440"/>
      <c r="I82" s="440"/>
      <c r="J82" s="440"/>
      <c r="K82" s="440"/>
      <c r="L82" s="440"/>
      <c r="M82" s="440"/>
      <c r="N82" s="440"/>
      <c r="O82" s="440"/>
      <c r="P82" s="440"/>
      <c r="Q82" s="440"/>
      <c r="R82" s="440"/>
      <c r="S82" s="441"/>
      <c r="T82" s="444" t="s">
        <v>285</v>
      </c>
      <c r="U82" s="445"/>
      <c r="V82" s="419"/>
      <c r="W82" s="490"/>
      <c r="X82" s="418"/>
      <c r="Y82" s="419"/>
      <c r="Z82" s="419"/>
      <c r="AA82" s="419"/>
      <c r="AB82" s="419"/>
      <c r="AC82" s="419"/>
      <c r="AD82" s="419"/>
      <c r="AE82" s="490"/>
      <c r="AF82" s="444" t="s">
        <v>133</v>
      </c>
      <c r="AG82" s="445"/>
      <c r="AH82" s="445"/>
      <c r="AI82" s="445"/>
      <c r="AJ82" s="445"/>
      <c r="AK82" s="446"/>
      <c r="AL82" s="444" t="s">
        <v>133</v>
      </c>
      <c r="AM82" s="445"/>
      <c r="AN82" s="445"/>
      <c r="AO82" s="445"/>
      <c r="AP82" s="445"/>
      <c r="AQ82" s="446"/>
      <c r="AR82" s="444" t="s">
        <v>284</v>
      </c>
      <c r="AS82" s="445"/>
      <c r="AT82" s="445"/>
      <c r="AU82" s="445"/>
      <c r="AV82" s="445"/>
      <c r="AW82" s="446"/>
      <c r="AX82" s="309"/>
      <c r="AY82" s="185"/>
      <c r="AZ82" s="185"/>
      <c r="BA82" s="185"/>
      <c r="BB82" s="185"/>
      <c r="BC82" s="186"/>
      <c r="BD82" s="340"/>
      <c r="BE82" s="185"/>
      <c r="BF82" s="185"/>
      <c r="BG82" s="185"/>
      <c r="BH82" s="186"/>
      <c r="BI82" s="122"/>
      <c r="BJ82" s="146"/>
      <c r="BK82" s="122"/>
      <c r="BL82" s="122"/>
    </row>
    <row r="83" spans="1:64" s="5" customFormat="1" ht="37.5" customHeight="1" thickBot="1" x14ac:dyDescent="0.5">
      <c r="A83" s="94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64"/>
      <c r="U83" s="64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122"/>
      <c r="BJ83" s="146"/>
      <c r="BK83" s="122"/>
      <c r="BL83" s="122"/>
    </row>
    <row r="84" spans="1:64" s="3" customFormat="1" ht="36" customHeight="1" thickBot="1" x14ac:dyDescent="0.55000000000000004">
      <c r="A84" s="310" t="s">
        <v>30</v>
      </c>
      <c r="B84" s="489"/>
      <c r="C84" s="489"/>
      <c r="D84" s="489"/>
      <c r="E84" s="489"/>
      <c r="F84" s="489"/>
      <c r="G84" s="489"/>
      <c r="H84" s="489"/>
      <c r="I84" s="489"/>
      <c r="J84" s="489"/>
      <c r="K84" s="489"/>
      <c r="L84" s="489"/>
      <c r="M84" s="489"/>
      <c r="N84" s="489"/>
      <c r="O84" s="489"/>
      <c r="P84" s="489"/>
      <c r="Q84" s="489"/>
      <c r="R84" s="489"/>
      <c r="S84" s="489"/>
      <c r="T84" s="390"/>
      <c r="U84" s="395" t="s">
        <v>29</v>
      </c>
      <c r="V84" s="389"/>
      <c r="W84" s="389"/>
      <c r="X84" s="389"/>
      <c r="Y84" s="389"/>
      <c r="Z84" s="389"/>
      <c r="AA84" s="389"/>
      <c r="AB84" s="389"/>
      <c r="AC84" s="389"/>
      <c r="AD84" s="389"/>
      <c r="AE84" s="389"/>
      <c r="AF84" s="389"/>
      <c r="AG84" s="389"/>
      <c r="AH84" s="389"/>
      <c r="AI84" s="389"/>
      <c r="AJ84" s="389"/>
      <c r="AK84" s="389"/>
      <c r="AL84" s="389"/>
      <c r="AM84" s="389"/>
      <c r="AN84" s="389"/>
      <c r="AO84" s="389"/>
      <c r="AP84" s="396"/>
      <c r="AQ84" s="395" t="s">
        <v>28</v>
      </c>
      <c r="AR84" s="389"/>
      <c r="AS84" s="389"/>
      <c r="AT84" s="389"/>
      <c r="AU84" s="389"/>
      <c r="AV84" s="389"/>
      <c r="AW84" s="389"/>
      <c r="AX84" s="389"/>
      <c r="AY84" s="389"/>
      <c r="AZ84" s="389"/>
      <c r="BA84" s="389"/>
      <c r="BB84" s="389"/>
      <c r="BC84" s="389"/>
      <c r="BD84" s="389"/>
      <c r="BE84" s="389"/>
      <c r="BF84" s="389"/>
      <c r="BG84" s="389"/>
      <c r="BH84" s="396"/>
      <c r="BI84" s="154"/>
      <c r="BJ84" s="146"/>
      <c r="BK84" s="155"/>
      <c r="BL84" s="155"/>
    </row>
    <row r="85" spans="1:64" s="5" customFormat="1" ht="66" customHeight="1" thickBot="1" x14ac:dyDescent="0.55000000000000004">
      <c r="A85" s="236" t="s">
        <v>27</v>
      </c>
      <c r="B85" s="237"/>
      <c r="C85" s="237"/>
      <c r="D85" s="237"/>
      <c r="E85" s="237"/>
      <c r="F85" s="237"/>
      <c r="G85" s="237"/>
      <c r="H85" s="237"/>
      <c r="I85" s="237"/>
      <c r="J85" s="237"/>
      <c r="K85" s="506"/>
      <c r="L85" s="347" t="s">
        <v>26</v>
      </c>
      <c r="M85" s="347"/>
      <c r="N85" s="347"/>
      <c r="O85" s="347" t="s">
        <v>25</v>
      </c>
      <c r="P85" s="347"/>
      <c r="Q85" s="347"/>
      <c r="R85" s="345" t="s">
        <v>24</v>
      </c>
      <c r="S85" s="347"/>
      <c r="T85" s="350"/>
      <c r="U85" s="508" t="s">
        <v>26</v>
      </c>
      <c r="V85" s="347"/>
      <c r="W85" s="347"/>
      <c r="X85" s="347"/>
      <c r="Y85" s="347"/>
      <c r="Z85" s="347"/>
      <c r="AA85" s="347"/>
      <c r="AB85" s="347" t="s">
        <v>25</v>
      </c>
      <c r="AC85" s="347"/>
      <c r="AD85" s="347"/>
      <c r="AE85" s="347"/>
      <c r="AF85" s="347"/>
      <c r="AG85" s="347"/>
      <c r="AH85" s="347"/>
      <c r="AI85" s="345" t="s">
        <v>143</v>
      </c>
      <c r="AJ85" s="347"/>
      <c r="AK85" s="347"/>
      <c r="AL85" s="347"/>
      <c r="AM85" s="347"/>
      <c r="AN85" s="347"/>
      <c r="AO85" s="347"/>
      <c r="AP85" s="348"/>
      <c r="AQ85" s="285" t="s">
        <v>23</v>
      </c>
      <c r="AR85" s="286"/>
      <c r="AS85" s="286"/>
      <c r="AT85" s="286"/>
      <c r="AU85" s="286"/>
      <c r="AV85" s="286"/>
      <c r="AW85" s="286"/>
      <c r="AX85" s="286"/>
      <c r="AY85" s="286"/>
      <c r="AZ85" s="286"/>
      <c r="BA85" s="286"/>
      <c r="BB85" s="286"/>
      <c r="BC85" s="286"/>
      <c r="BD85" s="286"/>
      <c r="BE85" s="286"/>
      <c r="BF85" s="286"/>
      <c r="BG85" s="286"/>
      <c r="BH85" s="287"/>
      <c r="BI85" s="152"/>
      <c r="BJ85" s="146"/>
      <c r="BK85" s="122"/>
      <c r="BL85" s="122"/>
    </row>
    <row r="86" spans="1:64" s="5" customFormat="1" ht="41.25" customHeight="1" thickBot="1" x14ac:dyDescent="0.5">
      <c r="A86" s="236" t="s">
        <v>22</v>
      </c>
      <c r="B86" s="237"/>
      <c r="C86" s="237"/>
      <c r="D86" s="237"/>
      <c r="E86" s="237"/>
      <c r="F86" s="237"/>
      <c r="G86" s="237"/>
      <c r="H86" s="237"/>
      <c r="I86" s="237"/>
      <c r="J86" s="237"/>
      <c r="K86" s="506"/>
      <c r="L86" s="351">
        <v>4</v>
      </c>
      <c r="M86" s="351"/>
      <c r="N86" s="351"/>
      <c r="O86" s="351">
        <v>3</v>
      </c>
      <c r="P86" s="351"/>
      <c r="Q86" s="351"/>
      <c r="R86" s="351">
        <v>5</v>
      </c>
      <c r="S86" s="351"/>
      <c r="T86" s="507"/>
      <c r="U86" s="392">
        <v>4</v>
      </c>
      <c r="V86" s="351"/>
      <c r="W86" s="351"/>
      <c r="X86" s="351"/>
      <c r="Y86" s="351"/>
      <c r="Z86" s="351"/>
      <c r="AA86" s="351"/>
      <c r="AB86" s="351">
        <v>8</v>
      </c>
      <c r="AC86" s="351"/>
      <c r="AD86" s="351"/>
      <c r="AE86" s="351"/>
      <c r="AF86" s="351"/>
      <c r="AG86" s="351"/>
      <c r="AH86" s="351"/>
      <c r="AI86" s="351">
        <v>12</v>
      </c>
      <c r="AJ86" s="351"/>
      <c r="AK86" s="351"/>
      <c r="AL86" s="351"/>
      <c r="AM86" s="351"/>
      <c r="AN86" s="351"/>
      <c r="AO86" s="351"/>
      <c r="AP86" s="403"/>
      <c r="AQ86" s="473"/>
      <c r="AR86" s="474"/>
      <c r="AS86" s="474"/>
      <c r="AT86" s="474"/>
      <c r="AU86" s="474"/>
      <c r="AV86" s="474"/>
      <c r="AW86" s="474"/>
      <c r="AX86" s="474"/>
      <c r="AY86" s="474"/>
      <c r="AZ86" s="474"/>
      <c r="BA86" s="474"/>
      <c r="BB86" s="474"/>
      <c r="BC86" s="474"/>
      <c r="BD86" s="474"/>
      <c r="BE86" s="474"/>
      <c r="BF86" s="474"/>
      <c r="BG86" s="474"/>
      <c r="BH86" s="475"/>
      <c r="BI86" s="122"/>
      <c r="BJ86" s="146"/>
      <c r="BK86" s="122"/>
      <c r="BL86" s="122"/>
    </row>
    <row r="87" spans="1:64" s="5" customFormat="1" ht="30" customHeight="1" x14ac:dyDescent="0.45">
      <c r="A87" s="6"/>
      <c r="B87" s="6"/>
      <c r="C87" s="6"/>
      <c r="D87" s="6"/>
      <c r="E87" s="6"/>
      <c r="F87" s="6"/>
      <c r="G87" s="6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22"/>
      <c r="BJ87" s="146"/>
      <c r="BK87" s="122"/>
      <c r="BL87" s="122"/>
    </row>
    <row r="88" spans="1:64" s="5" customFormat="1" ht="30" customHeight="1" x14ac:dyDescent="0.5">
      <c r="A88" s="9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8" t="s">
        <v>134</v>
      </c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9"/>
      <c r="BE88" s="9"/>
      <c r="BF88" s="9"/>
      <c r="BG88" s="9"/>
      <c r="BH88" s="9"/>
      <c r="BI88" s="122"/>
      <c r="BJ88" s="146"/>
      <c r="BK88" s="122"/>
      <c r="BL88" s="122"/>
    </row>
    <row r="89" spans="1:64" s="5" customFormat="1" ht="30" customHeight="1" thickBot="1" x14ac:dyDescent="0.55000000000000004">
      <c r="A89" s="12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4"/>
      <c r="S89" s="4"/>
      <c r="T89" s="1"/>
      <c r="U89" s="10"/>
      <c r="V89" s="10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29"/>
      <c r="BE89" s="129"/>
      <c r="BF89" s="129"/>
      <c r="BG89" s="129"/>
      <c r="BH89" s="129"/>
      <c r="BI89" s="122"/>
      <c r="BJ89" s="146"/>
      <c r="BK89" s="122"/>
      <c r="BL89" s="122"/>
    </row>
    <row r="90" spans="1:64" s="5" customFormat="1" ht="69.75" customHeight="1" thickBot="1" x14ac:dyDescent="0.55000000000000004">
      <c r="A90" s="460" t="s">
        <v>141</v>
      </c>
      <c r="B90" s="461"/>
      <c r="C90" s="461"/>
      <c r="D90" s="462"/>
      <c r="E90" s="236" t="s">
        <v>142</v>
      </c>
      <c r="F90" s="237"/>
      <c r="G90" s="237"/>
      <c r="H90" s="237"/>
      <c r="I90" s="237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  <c r="V90" s="237"/>
      <c r="W90" s="237"/>
      <c r="X90" s="237"/>
      <c r="Y90" s="237"/>
      <c r="Z90" s="237"/>
      <c r="AA90" s="237"/>
      <c r="AB90" s="237"/>
      <c r="AC90" s="237"/>
      <c r="AD90" s="237"/>
      <c r="AE90" s="237"/>
      <c r="AF90" s="237"/>
      <c r="AG90" s="237"/>
      <c r="AH90" s="237"/>
      <c r="AI90" s="237"/>
      <c r="AJ90" s="237"/>
      <c r="AK90" s="237"/>
      <c r="AL90" s="237"/>
      <c r="AM90" s="237"/>
      <c r="AN90" s="237"/>
      <c r="AO90" s="237"/>
      <c r="AP90" s="237"/>
      <c r="AQ90" s="237"/>
      <c r="AR90" s="237"/>
      <c r="AS90" s="237"/>
      <c r="AT90" s="237"/>
      <c r="AU90" s="237"/>
      <c r="AV90" s="237"/>
      <c r="AW90" s="237"/>
      <c r="AX90" s="237"/>
      <c r="AY90" s="237"/>
      <c r="AZ90" s="237"/>
      <c r="BA90" s="237"/>
      <c r="BB90" s="237"/>
      <c r="BC90" s="238"/>
      <c r="BD90" s="460" t="s">
        <v>21</v>
      </c>
      <c r="BE90" s="461"/>
      <c r="BF90" s="461"/>
      <c r="BG90" s="461"/>
      <c r="BH90" s="462"/>
      <c r="BI90" s="145"/>
      <c r="BJ90" s="146"/>
      <c r="BK90" s="122"/>
      <c r="BL90" s="122"/>
    </row>
    <row r="91" spans="1:64" s="5" customFormat="1" ht="115.5" customHeight="1" x14ac:dyDescent="0.5">
      <c r="A91" s="304" t="s">
        <v>20</v>
      </c>
      <c r="B91" s="305"/>
      <c r="C91" s="305"/>
      <c r="D91" s="306"/>
      <c r="E91" s="493" t="s">
        <v>223</v>
      </c>
      <c r="F91" s="494"/>
      <c r="G91" s="494"/>
      <c r="H91" s="494"/>
      <c r="I91" s="494"/>
      <c r="J91" s="494"/>
      <c r="K91" s="494"/>
      <c r="L91" s="494"/>
      <c r="M91" s="494"/>
      <c r="N91" s="494"/>
      <c r="O91" s="494"/>
      <c r="P91" s="494"/>
      <c r="Q91" s="494"/>
      <c r="R91" s="494"/>
      <c r="S91" s="494"/>
      <c r="T91" s="494"/>
      <c r="U91" s="494"/>
      <c r="V91" s="494"/>
      <c r="W91" s="494"/>
      <c r="X91" s="494"/>
      <c r="Y91" s="494"/>
      <c r="Z91" s="494"/>
      <c r="AA91" s="494"/>
      <c r="AB91" s="494"/>
      <c r="AC91" s="494"/>
      <c r="AD91" s="494"/>
      <c r="AE91" s="494"/>
      <c r="AF91" s="494"/>
      <c r="AG91" s="494"/>
      <c r="AH91" s="494"/>
      <c r="AI91" s="494"/>
      <c r="AJ91" s="494"/>
      <c r="AK91" s="494"/>
      <c r="AL91" s="494"/>
      <c r="AM91" s="494"/>
      <c r="AN91" s="494"/>
      <c r="AO91" s="494"/>
      <c r="AP91" s="494"/>
      <c r="AQ91" s="494"/>
      <c r="AR91" s="494"/>
      <c r="AS91" s="494"/>
      <c r="AT91" s="494"/>
      <c r="AU91" s="494"/>
      <c r="AV91" s="494"/>
      <c r="AW91" s="494"/>
      <c r="AX91" s="494"/>
      <c r="AY91" s="494"/>
      <c r="AZ91" s="494"/>
      <c r="BA91" s="494"/>
      <c r="BB91" s="494"/>
      <c r="BC91" s="495"/>
      <c r="BD91" s="358" t="s">
        <v>131</v>
      </c>
      <c r="BE91" s="359"/>
      <c r="BF91" s="476"/>
      <c r="BG91" s="476"/>
      <c r="BH91" s="477"/>
      <c r="BI91" s="145"/>
      <c r="BJ91" s="146"/>
      <c r="BK91" s="122"/>
      <c r="BL91" s="122"/>
    </row>
    <row r="92" spans="1:64" s="5" customFormat="1" ht="49.5" customHeight="1" x14ac:dyDescent="0.5">
      <c r="A92" s="164" t="s">
        <v>19</v>
      </c>
      <c r="B92" s="165"/>
      <c r="C92" s="165"/>
      <c r="D92" s="166"/>
      <c r="E92" s="203" t="s">
        <v>220</v>
      </c>
      <c r="F92" s="447"/>
      <c r="G92" s="447"/>
      <c r="H92" s="447"/>
      <c r="I92" s="447"/>
      <c r="J92" s="447"/>
      <c r="K92" s="447"/>
      <c r="L92" s="447"/>
      <c r="M92" s="447"/>
      <c r="N92" s="447"/>
      <c r="O92" s="447"/>
      <c r="P92" s="447"/>
      <c r="Q92" s="447"/>
      <c r="R92" s="447"/>
      <c r="S92" s="447"/>
      <c r="T92" s="447"/>
      <c r="U92" s="447"/>
      <c r="V92" s="447"/>
      <c r="W92" s="447"/>
      <c r="X92" s="447"/>
      <c r="Y92" s="447"/>
      <c r="Z92" s="447"/>
      <c r="AA92" s="447"/>
      <c r="AB92" s="447"/>
      <c r="AC92" s="447"/>
      <c r="AD92" s="447"/>
      <c r="AE92" s="447"/>
      <c r="AF92" s="447"/>
      <c r="AG92" s="447"/>
      <c r="AH92" s="447"/>
      <c r="AI92" s="447"/>
      <c r="AJ92" s="447"/>
      <c r="AK92" s="447"/>
      <c r="AL92" s="447"/>
      <c r="AM92" s="447"/>
      <c r="AN92" s="447"/>
      <c r="AO92" s="447"/>
      <c r="AP92" s="447"/>
      <c r="AQ92" s="447"/>
      <c r="AR92" s="447"/>
      <c r="AS92" s="447"/>
      <c r="AT92" s="447"/>
      <c r="AU92" s="447"/>
      <c r="AV92" s="447"/>
      <c r="AW92" s="447"/>
      <c r="AX92" s="447"/>
      <c r="AY92" s="447"/>
      <c r="AZ92" s="447"/>
      <c r="BA92" s="447"/>
      <c r="BB92" s="447"/>
      <c r="BC92" s="201"/>
      <c r="BD92" s="326" t="s">
        <v>162</v>
      </c>
      <c r="BE92" s="327"/>
      <c r="BF92" s="328"/>
      <c r="BG92" s="328"/>
      <c r="BH92" s="329"/>
      <c r="BI92" s="145"/>
      <c r="BJ92" s="146"/>
      <c r="BK92" s="122"/>
      <c r="BL92" s="122"/>
    </row>
    <row r="93" spans="1:64" s="5" customFormat="1" ht="45.75" customHeight="1" x14ac:dyDescent="0.5">
      <c r="A93" s="164" t="s">
        <v>18</v>
      </c>
      <c r="B93" s="165"/>
      <c r="C93" s="165"/>
      <c r="D93" s="166"/>
      <c r="E93" s="167" t="s">
        <v>224</v>
      </c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8"/>
      <c r="AT93" s="168"/>
      <c r="AU93" s="168"/>
      <c r="AV93" s="168"/>
      <c r="AW93" s="168"/>
      <c r="AX93" s="168"/>
      <c r="AY93" s="168"/>
      <c r="AZ93" s="168"/>
      <c r="BA93" s="168"/>
      <c r="BB93" s="168"/>
      <c r="BC93" s="168"/>
      <c r="BD93" s="332" t="s">
        <v>151</v>
      </c>
      <c r="BE93" s="333"/>
      <c r="BF93" s="335"/>
      <c r="BG93" s="335"/>
      <c r="BH93" s="336"/>
      <c r="BI93" s="145"/>
      <c r="BJ93" s="146"/>
      <c r="BK93" s="122"/>
      <c r="BL93" s="122"/>
    </row>
    <row r="94" spans="1:64" s="5" customFormat="1" ht="75.75" customHeight="1" x14ac:dyDescent="0.45">
      <c r="A94" s="164" t="s">
        <v>17</v>
      </c>
      <c r="B94" s="165"/>
      <c r="C94" s="165"/>
      <c r="D94" s="166"/>
      <c r="E94" s="167" t="s">
        <v>234</v>
      </c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8"/>
      <c r="AT94" s="168"/>
      <c r="AU94" s="168"/>
      <c r="AV94" s="168"/>
      <c r="AW94" s="168"/>
      <c r="AX94" s="168"/>
      <c r="AY94" s="168"/>
      <c r="AZ94" s="168"/>
      <c r="BA94" s="168"/>
      <c r="BB94" s="168"/>
      <c r="BC94" s="169"/>
      <c r="BD94" s="192" t="s">
        <v>198</v>
      </c>
      <c r="BE94" s="193"/>
      <c r="BF94" s="193"/>
      <c r="BG94" s="193"/>
      <c r="BH94" s="194"/>
      <c r="BI94" s="122"/>
      <c r="BJ94" s="146"/>
      <c r="BK94" s="122"/>
      <c r="BL94" s="122"/>
    </row>
    <row r="95" spans="1:64" s="5" customFormat="1" ht="75" customHeight="1" x14ac:dyDescent="0.5">
      <c r="A95" s="164" t="s">
        <v>226</v>
      </c>
      <c r="B95" s="165"/>
      <c r="C95" s="165"/>
      <c r="D95" s="166"/>
      <c r="E95" s="167" t="s">
        <v>225</v>
      </c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168"/>
      <c r="BC95" s="168"/>
      <c r="BD95" s="332" t="s">
        <v>164</v>
      </c>
      <c r="BE95" s="333"/>
      <c r="BF95" s="335"/>
      <c r="BG95" s="335"/>
      <c r="BH95" s="336"/>
      <c r="BI95" s="145"/>
      <c r="BJ95" s="146"/>
      <c r="BK95" s="122"/>
      <c r="BL95" s="122"/>
    </row>
    <row r="96" spans="1:64" s="5" customFormat="1" ht="81" customHeight="1" x14ac:dyDescent="0.5">
      <c r="A96" s="164" t="s">
        <v>135</v>
      </c>
      <c r="B96" s="165"/>
      <c r="C96" s="165"/>
      <c r="D96" s="166"/>
      <c r="E96" s="447" t="s">
        <v>305</v>
      </c>
      <c r="F96" s="447"/>
      <c r="G96" s="447"/>
      <c r="H96" s="447"/>
      <c r="I96" s="447"/>
      <c r="J96" s="447"/>
      <c r="K96" s="447"/>
      <c r="L96" s="447"/>
      <c r="M96" s="447"/>
      <c r="N96" s="447"/>
      <c r="O96" s="447"/>
      <c r="P96" s="447"/>
      <c r="Q96" s="447"/>
      <c r="R96" s="447"/>
      <c r="S96" s="447"/>
      <c r="T96" s="447"/>
      <c r="U96" s="447"/>
      <c r="V96" s="447"/>
      <c r="W96" s="447"/>
      <c r="X96" s="447"/>
      <c r="Y96" s="447"/>
      <c r="Z96" s="447"/>
      <c r="AA96" s="447"/>
      <c r="AB96" s="447"/>
      <c r="AC96" s="447"/>
      <c r="AD96" s="447"/>
      <c r="AE96" s="447"/>
      <c r="AF96" s="447"/>
      <c r="AG96" s="447"/>
      <c r="AH96" s="447"/>
      <c r="AI96" s="447"/>
      <c r="AJ96" s="447"/>
      <c r="AK96" s="447"/>
      <c r="AL96" s="447"/>
      <c r="AM96" s="447"/>
      <c r="AN96" s="447"/>
      <c r="AO96" s="447"/>
      <c r="AP96" s="447"/>
      <c r="AQ96" s="447"/>
      <c r="AR96" s="447"/>
      <c r="AS96" s="447"/>
      <c r="AT96" s="447"/>
      <c r="AU96" s="447"/>
      <c r="AV96" s="447"/>
      <c r="AW96" s="447"/>
      <c r="AX96" s="447"/>
      <c r="AY96" s="447"/>
      <c r="AZ96" s="447"/>
      <c r="BA96" s="447"/>
      <c r="BB96" s="447"/>
      <c r="BC96" s="447"/>
      <c r="BD96" s="332" t="s">
        <v>175</v>
      </c>
      <c r="BE96" s="333"/>
      <c r="BF96" s="333"/>
      <c r="BG96" s="333"/>
      <c r="BH96" s="334"/>
      <c r="BI96" s="145"/>
      <c r="BJ96" s="146"/>
      <c r="BK96" s="122"/>
      <c r="BL96" s="122"/>
    </row>
    <row r="97" spans="1:64" s="5" customFormat="1" ht="51" customHeight="1" thickBot="1" x14ac:dyDescent="0.55000000000000004">
      <c r="A97" s="174" t="s">
        <v>303</v>
      </c>
      <c r="B97" s="175"/>
      <c r="C97" s="175"/>
      <c r="D97" s="176"/>
      <c r="E97" s="349" t="s">
        <v>165</v>
      </c>
      <c r="F97" s="349"/>
      <c r="G97" s="349"/>
      <c r="H97" s="349"/>
      <c r="I97" s="349"/>
      <c r="J97" s="349"/>
      <c r="K97" s="349"/>
      <c r="L97" s="349"/>
      <c r="M97" s="349"/>
      <c r="N97" s="349"/>
      <c r="O97" s="349"/>
      <c r="P97" s="349"/>
      <c r="Q97" s="349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162"/>
      <c r="BD97" s="361" t="s">
        <v>176</v>
      </c>
      <c r="BE97" s="362"/>
      <c r="BF97" s="363"/>
      <c r="BG97" s="363"/>
      <c r="BH97" s="364"/>
      <c r="BI97" s="145"/>
      <c r="BJ97" s="146"/>
      <c r="BK97" s="122"/>
      <c r="BL97" s="122"/>
    </row>
    <row r="98" spans="1:64" s="5" customFormat="1" ht="78.75" customHeight="1" x14ac:dyDescent="0.5">
      <c r="A98" s="304" t="s">
        <v>16</v>
      </c>
      <c r="B98" s="305"/>
      <c r="C98" s="305"/>
      <c r="D98" s="306"/>
      <c r="E98" s="495" t="s">
        <v>232</v>
      </c>
      <c r="F98" s="496"/>
      <c r="G98" s="496"/>
      <c r="H98" s="496"/>
      <c r="I98" s="496"/>
      <c r="J98" s="496"/>
      <c r="K98" s="496"/>
      <c r="L98" s="496"/>
      <c r="M98" s="496"/>
      <c r="N98" s="496"/>
      <c r="O98" s="496"/>
      <c r="P98" s="496"/>
      <c r="Q98" s="496"/>
      <c r="R98" s="496"/>
      <c r="S98" s="496"/>
      <c r="T98" s="496"/>
      <c r="U98" s="496"/>
      <c r="V98" s="496"/>
      <c r="W98" s="496"/>
      <c r="X98" s="496"/>
      <c r="Y98" s="496"/>
      <c r="Z98" s="496"/>
      <c r="AA98" s="496"/>
      <c r="AB98" s="496"/>
      <c r="AC98" s="496"/>
      <c r="AD98" s="496"/>
      <c r="AE98" s="496"/>
      <c r="AF98" s="496"/>
      <c r="AG98" s="496"/>
      <c r="AH98" s="496"/>
      <c r="AI98" s="496"/>
      <c r="AJ98" s="496"/>
      <c r="AK98" s="496"/>
      <c r="AL98" s="496"/>
      <c r="AM98" s="496"/>
      <c r="AN98" s="496"/>
      <c r="AO98" s="496"/>
      <c r="AP98" s="496"/>
      <c r="AQ98" s="496"/>
      <c r="AR98" s="496"/>
      <c r="AS98" s="496"/>
      <c r="AT98" s="496"/>
      <c r="AU98" s="496"/>
      <c r="AV98" s="496"/>
      <c r="AW98" s="496"/>
      <c r="AX98" s="496"/>
      <c r="AY98" s="496"/>
      <c r="AZ98" s="496"/>
      <c r="BA98" s="496"/>
      <c r="BB98" s="496"/>
      <c r="BC98" s="496"/>
      <c r="BD98" s="358" t="s">
        <v>161</v>
      </c>
      <c r="BE98" s="359"/>
      <c r="BF98" s="359"/>
      <c r="BG98" s="359"/>
      <c r="BH98" s="360"/>
      <c r="BI98" s="145"/>
      <c r="BJ98" s="146"/>
      <c r="BK98" s="122"/>
      <c r="BL98" s="122"/>
    </row>
    <row r="99" spans="1:64" s="5" customFormat="1" ht="48" customHeight="1" x14ac:dyDescent="0.45">
      <c r="A99" s="164" t="s">
        <v>163</v>
      </c>
      <c r="B99" s="165"/>
      <c r="C99" s="165"/>
      <c r="D99" s="166"/>
      <c r="E99" s="169" t="s">
        <v>221</v>
      </c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7"/>
      <c r="AK99" s="177"/>
      <c r="AL99" s="177"/>
      <c r="AM99" s="177"/>
      <c r="AN99" s="177"/>
      <c r="AO99" s="177"/>
      <c r="AP99" s="177"/>
      <c r="AQ99" s="177"/>
      <c r="AR99" s="177"/>
      <c r="AS99" s="177"/>
      <c r="AT99" s="177"/>
      <c r="AU99" s="177"/>
      <c r="AV99" s="177"/>
      <c r="AW99" s="177"/>
      <c r="AX99" s="177"/>
      <c r="AY99" s="177"/>
      <c r="AZ99" s="177"/>
      <c r="BA99" s="177"/>
      <c r="BB99" s="177"/>
      <c r="BC99" s="167"/>
      <c r="BD99" s="326" t="s">
        <v>12</v>
      </c>
      <c r="BE99" s="327"/>
      <c r="BF99" s="328"/>
      <c r="BG99" s="328"/>
      <c r="BH99" s="329"/>
      <c r="BI99" s="122"/>
      <c r="BJ99" s="156"/>
      <c r="BK99" s="122"/>
      <c r="BL99" s="122"/>
    </row>
    <row r="100" spans="1:64" s="5" customFormat="1" ht="48.75" customHeight="1" x14ac:dyDescent="0.45">
      <c r="A100" s="164" t="s">
        <v>194</v>
      </c>
      <c r="B100" s="165"/>
      <c r="C100" s="165"/>
      <c r="D100" s="166"/>
      <c r="E100" s="169" t="s">
        <v>233</v>
      </c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7"/>
      <c r="AH100" s="177"/>
      <c r="AI100" s="177"/>
      <c r="AJ100" s="177"/>
      <c r="AK100" s="177"/>
      <c r="AL100" s="177"/>
      <c r="AM100" s="177"/>
      <c r="AN100" s="177"/>
      <c r="AO100" s="177"/>
      <c r="AP100" s="177"/>
      <c r="AQ100" s="177"/>
      <c r="AR100" s="177"/>
      <c r="AS100" s="177"/>
      <c r="AT100" s="177"/>
      <c r="AU100" s="177"/>
      <c r="AV100" s="177"/>
      <c r="AW100" s="177"/>
      <c r="AX100" s="177"/>
      <c r="AY100" s="177"/>
      <c r="AZ100" s="177"/>
      <c r="BA100" s="177"/>
      <c r="BB100" s="177"/>
      <c r="BC100" s="167"/>
      <c r="BD100" s="326" t="s">
        <v>10</v>
      </c>
      <c r="BE100" s="327"/>
      <c r="BF100" s="328"/>
      <c r="BG100" s="328"/>
      <c r="BH100" s="329"/>
      <c r="BI100" s="122"/>
      <c r="BJ100" s="146"/>
      <c r="BK100" s="122"/>
      <c r="BL100" s="122"/>
    </row>
    <row r="101" spans="1:64" s="5" customFormat="1" ht="45.75" customHeight="1" thickBot="1" x14ac:dyDescent="0.5">
      <c r="A101" s="174" t="s">
        <v>195</v>
      </c>
      <c r="B101" s="175"/>
      <c r="C101" s="175"/>
      <c r="D101" s="176"/>
      <c r="E101" s="330" t="s">
        <v>222</v>
      </c>
      <c r="F101" s="331"/>
      <c r="G101" s="331"/>
      <c r="H101" s="331"/>
      <c r="I101" s="331"/>
      <c r="J101" s="331"/>
      <c r="K101" s="331"/>
      <c r="L101" s="331"/>
      <c r="M101" s="331"/>
      <c r="N101" s="331"/>
      <c r="O101" s="331"/>
      <c r="P101" s="331"/>
      <c r="Q101" s="331"/>
      <c r="R101" s="331"/>
      <c r="S101" s="331"/>
      <c r="T101" s="331"/>
      <c r="U101" s="331"/>
      <c r="V101" s="331"/>
      <c r="W101" s="331"/>
      <c r="X101" s="331"/>
      <c r="Y101" s="331"/>
      <c r="Z101" s="331"/>
      <c r="AA101" s="331"/>
      <c r="AB101" s="331"/>
      <c r="AC101" s="331"/>
      <c r="AD101" s="331"/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55" t="s">
        <v>191</v>
      </c>
      <c r="BE101" s="356"/>
      <c r="BF101" s="356"/>
      <c r="BG101" s="356"/>
      <c r="BH101" s="357"/>
      <c r="BI101" s="122"/>
      <c r="BJ101" s="146"/>
      <c r="BK101" s="122"/>
      <c r="BL101" s="122"/>
    </row>
    <row r="102" spans="1:64" s="5" customFormat="1" ht="75.75" customHeight="1" x14ac:dyDescent="0.45">
      <c r="A102" s="424" t="s">
        <v>15</v>
      </c>
      <c r="B102" s="442"/>
      <c r="C102" s="442"/>
      <c r="D102" s="443"/>
      <c r="E102" s="352" t="s">
        <v>276</v>
      </c>
      <c r="F102" s="353"/>
      <c r="G102" s="353"/>
      <c r="H102" s="353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3"/>
      <c r="X102" s="353"/>
      <c r="Y102" s="353"/>
      <c r="Z102" s="353"/>
      <c r="AA102" s="353"/>
      <c r="AB102" s="353"/>
      <c r="AC102" s="353"/>
      <c r="AD102" s="353"/>
      <c r="AE102" s="353"/>
      <c r="AF102" s="353"/>
      <c r="AG102" s="353"/>
      <c r="AH102" s="353"/>
      <c r="AI102" s="353"/>
      <c r="AJ102" s="353"/>
      <c r="AK102" s="353"/>
      <c r="AL102" s="353"/>
      <c r="AM102" s="353"/>
      <c r="AN102" s="353"/>
      <c r="AO102" s="353"/>
      <c r="AP102" s="353"/>
      <c r="AQ102" s="353"/>
      <c r="AR102" s="353"/>
      <c r="AS102" s="353"/>
      <c r="AT102" s="353"/>
      <c r="AU102" s="353"/>
      <c r="AV102" s="353"/>
      <c r="AW102" s="353"/>
      <c r="AX102" s="353"/>
      <c r="AY102" s="353"/>
      <c r="AZ102" s="353"/>
      <c r="BA102" s="353"/>
      <c r="BB102" s="353"/>
      <c r="BC102" s="354"/>
      <c r="BD102" s="337" t="s">
        <v>275</v>
      </c>
      <c r="BE102" s="338"/>
      <c r="BF102" s="338"/>
      <c r="BG102" s="338"/>
      <c r="BH102" s="339"/>
      <c r="BI102" s="122"/>
      <c r="BJ102" s="146"/>
      <c r="BK102" s="122"/>
      <c r="BL102" s="122"/>
    </row>
    <row r="103" spans="1:64" s="5" customFormat="1" ht="75.75" customHeight="1" thickBot="1" x14ac:dyDescent="0.5">
      <c r="A103" s="309" t="s">
        <v>14</v>
      </c>
      <c r="B103" s="185"/>
      <c r="C103" s="185"/>
      <c r="D103" s="186"/>
      <c r="E103" s="198" t="s">
        <v>273</v>
      </c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199"/>
      <c r="AL103" s="199"/>
      <c r="AM103" s="199"/>
      <c r="AN103" s="199"/>
      <c r="AO103" s="199"/>
      <c r="AP103" s="199"/>
      <c r="AQ103" s="199"/>
      <c r="AR103" s="199"/>
      <c r="AS103" s="199"/>
      <c r="AT103" s="199"/>
      <c r="AU103" s="199"/>
      <c r="AV103" s="199"/>
      <c r="AW103" s="199"/>
      <c r="AX103" s="199"/>
      <c r="AY103" s="199"/>
      <c r="AZ103" s="199"/>
      <c r="BA103" s="199"/>
      <c r="BB103" s="199"/>
      <c r="BC103" s="200"/>
      <c r="BD103" s="195" t="s">
        <v>274</v>
      </c>
      <c r="BE103" s="196"/>
      <c r="BF103" s="196"/>
      <c r="BG103" s="196"/>
      <c r="BH103" s="197"/>
      <c r="BI103" s="122"/>
      <c r="BJ103" s="146"/>
      <c r="BK103" s="122"/>
      <c r="BL103" s="122"/>
    </row>
    <row r="104" spans="1:64" s="5" customFormat="1" ht="60" customHeight="1" x14ac:dyDescent="0.5">
      <c r="A104" s="23" t="s">
        <v>5</v>
      </c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7"/>
      <c r="S104" s="67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130"/>
      <c r="AG104" s="66"/>
      <c r="AH104" s="66"/>
      <c r="AI104" s="173" t="s">
        <v>5</v>
      </c>
      <c r="AJ104" s="173"/>
      <c r="AK104" s="173"/>
      <c r="AL104" s="173"/>
      <c r="AM104" s="173"/>
      <c r="AN104" s="173"/>
      <c r="AO104" s="173"/>
      <c r="AP104" s="173"/>
      <c r="AQ104" s="173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145"/>
      <c r="BJ104" s="122"/>
      <c r="BK104" s="122"/>
      <c r="BL104" s="122"/>
    </row>
    <row r="105" spans="1:64" s="5" customFormat="1" ht="43.5" customHeight="1" x14ac:dyDescent="0.5">
      <c r="A105" s="159" t="s">
        <v>4</v>
      </c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68"/>
      <c r="Z105" s="68"/>
      <c r="AA105" s="68"/>
      <c r="AB105" s="68"/>
      <c r="AC105" s="68"/>
      <c r="AD105" s="66"/>
      <c r="AE105" s="130"/>
      <c r="AF105" s="66"/>
      <c r="AG105" s="66"/>
      <c r="AH105" s="66"/>
      <c r="AI105" s="180" t="s">
        <v>302</v>
      </c>
      <c r="AJ105" s="180"/>
      <c r="AK105" s="180"/>
      <c r="AL105" s="180"/>
      <c r="AM105" s="180"/>
      <c r="AN105" s="180"/>
      <c r="AO105" s="180"/>
      <c r="AP105" s="180"/>
      <c r="AQ105" s="180"/>
      <c r="AR105" s="180"/>
      <c r="AS105" s="180"/>
      <c r="AT105" s="180"/>
      <c r="AU105" s="180"/>
      <c r="AV105" s="180"/>
      <c r="AW105" s="180"/>
      <c r="AX105" s="180"/>
      <c r="AY105" s="180"/>
      <c r="AZ105" s="180"/>
      <c r="BA105" s="180"/>
      <c r="BB105" s="180"/>
      <c r="BC105" s="180"/>
      <c r="BD105" s="180"/>
      <c r="BE105" s="180"/>
      <c r="BF105" s="180"/>
      <c r="BG105" s="180"/>
      <c r="BH105" s="180"/>
      <c r="BI105" s="145"/>
      <c r="BJ105" s="122"/>
      <c r="BK105" s="122"/>
      <c r="BL105" s="122"/>
    </row>
    <row r="106" spans="1:64" s="5" customFormat="1" ht="30.75" customHeight="1" x14ac:dyDescent="0.5">
      <c r="A106" s="159"/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68"/>
      <c r="Z106" s="68"/>
      <c r="AA106" s="68"/>
      <c r="AB106" s="68"/>
      <c r="AC106" s="68"/>
      <c r="AD106" s="66"/>
      <c r="AE106" s="130"/>
      <c r="AF106" s="66"/>
      <c r="AG106" s="66"/>
      <c r="AH106" s="66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80"/>
      <c r="AY106" s="180"/>
      <c r="AZ106" s="180"/>
      <c r="BA106" s="180"/>
      <c r="BB106" s="180"/>
      <c r="BC106" s="180"/>
      <c r="BD106" s="180"/>
      <c r="BE106" s="180"/>
      <c r="BF106" s="180"/>
      <c r="BG106" s="180"/>
      <c r="BH106" s="180"/>
      <c r="BI106" s="145"/>
      <c r="BJ106" s="122"/>
      <c r="BK106" s="122"/>
      <c r="BL106" s="122"/>
    </row>
    <row r="107" spans="1:64" s="5" customFormat="1" ht="47.25" customHeight="1" x14ac:dyDescent="0.5">
      <c r="A107" s="189"/>
      <c r="B107" s="189"/>
      <c r="C107" s="189"/>
      <c r="D107" s="189"/>
      <c r="E107" s="189"/>
      <c r="F107" s="189"/>
      <c r="G107" s="189"/>
      <c r="H107" s="179" t="s">
        <v>2</v>
      </c>
      <c r="I107" s="179"/>
      <c r="J107" s="179"/>
      <c r="K107" s="179"/>
      <c r="L107" s="179"/>
      <c r="M107" s="179"/>
      <c r="N107" s="179"/>
      <c r="O107" s="179"/>
      <c r="P107" s="179"/>
      <c r="Q107" s="179"/>
      <c r="R107" s="69"/>
      <c r="S107" s="69"/>
      <c r="T107" s="69"/>
      <c r="U107" s="69"/>
      <c r="V107" s="66"/>
      <c r="W107" s="66"/>
      <c r="X107" s="66"/>
      <c r="Y107" s="66"/>
      <c r="Z107" s="66"/>
      <c r="AA107" s="66"/>
      <c r="AB107" s="66"/>
      <c r="AC107" s="66"/>
      <c r="AD107" s="66"/>
      <c r="AE107" s="130"/>
      <c r="AF107" s="66"/>
      <c r="AG107" s="66"/>
      <c r="AH107" s="66"/>
      <c r="AI107" s="134"/>
      <c r="AJ107" s="128"/>
      <c r="AK107" s="128"/>
      <c r="AL107" s="128"/>
      <c r="AM107" s="128"/>
      <c r="AN107" s="128"/>
      <c r="AO107" s="128"/>
      <c r="AP107" s="172" t="s">
        <v>1</v>
      </c>
      <c r="AQ107" s="172"/>
      <c r="AR107" s="172"/>
      <c r="AS107" s="172"/>
      <c r="AT107" s="172"/>
      <c r="AU107" s="172"/>
      <c r="AV107" s="172"/>
      <c r="AW107" s="172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6"/>
      <c r="BI107" s="145"/>
      <c r="BJ107" s="122"/>
      <c r="BK107" s="122"/>
      <c r="BL107" s="122"/>
    </row>
    <row r="108" spans="1:64" s="5" customFormat="1" ht="36" customHeight="1" x14ac:dyDescent="0.5">
      <c r="A108" s="437"/>
      <c r="B108" s="437"/>
      <c r="C108" s="437"/>
      <c r="D108" s="437"/>
      <c r="E108" s="437"/>
      <c r="F108" s="437"/>
      <c r="G108" s="437"/>
      <c r="H108" s="170">
        <v>2019</v>
      </c>
      <c r="I108" s="170"/>
      <c r="J108" s="170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130"/>
      <c r="AF108" s="66"/>
      <c r="AG108" s="66"/>
      <c r="AH108" s="66"/>
      <c r="AI108" s="438" t="s">
        <v>159</v>
      </c>
      <c r="AJ108" s="438"/>
      <c r="AK108" s="438"/>
      <c r="AL108" s="438"/>
      <c r="AM108" s="438"/>
      <c r="AN108" s="438"/>
      <c r="AO108" s="438"/>
      <c r="AP108" s="170">
        <v>2019</v>
      </c>
      <c r="AQ108" s="170"/>
      <c r="AR108" s="170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6"/>
      <c r="BH108" s="66"/>
      <c r="BI108" s="145"/>
      <c r="BJ108" s="122"/>
      <c r="BK108" s="122"/>
      <c r="BL108" s="122"/>
    </row>
    <row r="109" spans="1:64" s="11" customFormat="1" ht="40.5" x14ac:dyDescent="0.55000000000000004">
      <c r="C109" s="2"/>
      <c r="D109" s="2"/>
      <c r="E109" s="2"/>
      <c r="F109" s="2"/>
      <c r="G109" s="2"/>
      <c r="H109" s="2"/>
      <c r="I109" s="2"/>
      <c r="J109" s="2"/>
      <c r="K109" s="2"/>
      <c r="L109" s="2"/>
      <c r="R109" s="12"/>
      <c r="S109" s="12"/>
      <c r="AA109" s="15"/>
      <c r="BD109" s="13"/>
      <c r="BE109" s="13"/>
      <c r="BF109" s="13"/>
      <c r="BG109" s="13"/>
      <c r="BH109" s="13"/>
      <c r="BI109" s="145"/>
      <c r="BJ109" s="123"/>
      <c r="BK109" s="123"/>
      <c r="BL109" s="123"/>
    </row>
    <row r="110" spans="1:64" s="5" customFormat="1" ht="38.25" customHeight="1" x14ac:dyDescent="0.45">
      <c r="A110" s="116"/>
      <c r="B110" s="116"/>
      <c r="C110" s="116"/>
      <c r="D110" s="116"/>
      <c r="E110" s="116"/>
      <c r="F110" s="116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40"/>
      <c r="W110" s="140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14"/>
      <c r="AL110" s="112"/>
      <c r="AM110" s="139"/>
      <c r="AN110" s="112"/>
      <c r="AO110" s="112"/>
      <c r="AP110" s="112"/>
      <c r="AQ110" s="3"/>
      <c r="AR110" s="3"/>
      <c r="AS110" s="112"/>
      <c r="AT110" s="112"/>
      <c r="AU110" s="112"/>
      <c r="AV110" s="112"/>
      <c r="AW110" s="112"/>
      <c r="AX110" s="112"/>
      <c r="AY110" s="111"/>
      <c r="AZ110" s="111"/>
      <c r="BA110" s="111"/>
      <c r="BB110" s="111"/>
      <c r="BC110" s="111"/>
      <c r="BD110" s="111"/>
      <c r="BE110" s="140"/>
      <c r="BF110" s="140"/>
      <c r="BG110" s="140"/>
      <c r="BH110" s="140"/>
      <c r="BI110" s="122"/>
      <c r="BJ110" s="122"/>
      <c r="BK110" s="122"/>
      <c r="BL110" s="122"/>
    </row>
    <row r="111" spans="1:64" s="5" customFormat="1" ht="36.75" customHeight="1" x14ac:dyDescent="0.5">
      <c r="A111" s="85" t="s">
        <v>288</v>
      </c>
      <c r="B111" s="121"/>
      <c r="C111" s="121"/>
      <c r="D111" s="121"/>
      <c r="E111" s="121"/>
      <c r="F111" s="121"/>
      <c r="G111" s="66"/>
      <c r="H111" s="73"/>
      <c r="I111" s="73"/>
      <c r="J111" s="73"/>
      <c r="K111" s="73"/>
      <c r="L111" s="73"/>
      <c r="M111" s="73"/>
      <c r="N111" s="66"/>
      <c r="O111" s="66"/>
      <c r="P111" s="66"/>
      <c r="Q111" s="66"/>
      <c r="R111" s="66"/>
      <c r="S111" s="66"/>
      <c r="T111" s="66"/>
      <c r="U111" s="66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2"/>
      <c r="AL111" s="66"/>
      <c r="AM111" s="77"/>
      <c r="AN111" s="66"/>
      <c r="AO111" s="66"/>
      <c r="AP111" s="66"/>
      <c r="AW111" s="73"/>
      <c r="AX111" s="66"/>
      <c r="AY111" s="66"/>
      <c r="AZ111" s="66"/>
      <c r="BA111" s="66"/>
      <c r="BB111" s="66"/>
      <c r="BC111" s="66"/>
      <c r="BD111" s="66"/>
      <c r="BI111" s="122"/>
      <c r="BJ111" s="122"/>
      <c r="BK111" s="122"/>
      <c r="BL111" s="122"/>
    </row>
    <row r="112" spans="1:64" s="5" customFormat="1" ht="36.75" customHeight="1" x14ac:dyDescent="0.5">
      <c r="A112" s="1" t="s">
        <v>123</v>
      </c>
      <c r="B112" s="121"/>
      <c r="C112" s="121"/>
      <c r="D112" s="121"/>
      <c r="E112" s="121"/>
      <c r="F112" s="121"/>
      <c r="G112" s="66"/>
      <c r="H112" s="73"/>
      <c r="I112" s="73"/>
      <c r="J112" s="73"/>
      <c r="K112" s="73"/>
      <c r="L112" s="73"/>
      <c r="M112" s="73"/>
      <c r="N112" s="66"/>
      <c r="O112" s="66"/>
      <c r="P112" s="66"/>
      <c r="Q112" s="66"/>
      <c r="R112" s="66"/>
      <c r="S112" s="66"/>
      <c r="T112" s="66"/>
      <c r="U112" s="66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2"/>
      <c r="AL112" s="66"/>
      <c r="AM112" s="77"/>
      <c r="AN112" s="66"/>
      <c r="AO112" s="66"/>
      <c r="AP112" s="66"/>
      <c r="AW112" s="73"/>
      <c r="AX112" s="66"/>
      <c r="AY112" s="66"/>
      <c r="AZ112" s="66"/>
      <c r="BA112" s="66"/>
      <c r="BB112" s="66"/>
      <c r="BC112" s="66"/>
      <c r="BD112" s="66"/>
      <c r="BI112" s="122"/>
      <c r="BJ112" s="122"/>
      <c r="BK112" s="122"/>
      <c r="BL112" s="122"/>
    </row>
    <row r="113" spans="1:64" s="5" customFormat="1" ht="42" customHeight="1" thickBot="1" x14ac:dyDescent="0.5">
      <c r="A113" s="113"/>
      <c r="B113" s="113"/>
      <c r="C113" s="113"/>
      <c r="D113" s="113"/>
      <c r="E113" s="113"/>
      <c r="F113" s="113"/>
      <c r="G113" s="111"/>
      <c r="H113" s="114"/>
      <c r="I113" s="114"/>
      <c r="J113" s="114"/>
      <c r="K113" s="114"/>
      <c r="L113" s="114"/>
      <c r="M113" s="114"/>
      <c r="N113" s="111"/>
      <c r="O113" s="111"/>
      <c r="P113" s="111"/>
      <c r="Q113" s="111"/>
      <c r="R113" s="111"/>
      <c r="S113" s="111"/>
      <c r="T113" s="111"/>
      <c r="U113" s="111"/>
      <c r="V113" s="140"/>
      <c r="W113" s="140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15"/>
      <c r="AL113" s="111"/>
      <c r="AM113" s="141"/>
      <c r="AN113" s="111"/>
      <c r="AO113" s="111"/>
      <c r="AP113" s="111"/>
      <c r="AW113" s="114"/>
      <c r="AX113" s="111"/>
      <c r="AY113" s="111"/>
      <c r="AZ113" s="111"/>
      <c r="BA113" s="111"/>
      <c r="BB113" s="111"/>
      <c r="BC113" s="111"/>
      <c r="BD113" s="111"/>
      <c r="BE113" s="140"/>
      <c r="BF113" s="140"/>
      <c r="BG113" s="140"/>
      <c r="BH113" s="140"/>
      <c r="BI113" s="122"/>
      <c r="BJ113" s="122"/>
      <c r="BK113" s="122"/>
      <c r="BL113" s="122"/>
    </row>
    <row r="114" spans="1:64" s="5" customFormat="1" ht="107.25" customHeight="1" thickBot="1" x14ac:dyDescent="0.55000000000000004">
      <c r="A114" s="460" t="s">
        <v>141</v>
      </c>
      <c r="B114" s="461"/>
      <c r="C114" s="461"/>
      <c r="D114" s="462"/>
      <c r="E114" s="236" t="s">
        <v>142</v>
      </c>
      <c r="F114" s="237"/>
      <c r="G114" s="237"/>
      <c r="H114" s="237"/>
      <c r="I114" s="237"/>
      <c r="J114" s="237"/>
      <c r="K114" s="237"/>
      <c r="L114" s="237"/>
      <c r="M114" s="237"/>
      <c r="N114" s="237"/>
      <c r="O114" s="237"/>
      <c r="P114" s="237"/>
      <c r="Q114" s="237"/>
      <c r="R114" s="237"/>
      <c r="S114" s="237"/>
      <c r="T114" s="237"/>
      <c r="U114" s="237"/>
      <c r="V114" s="237"/>
      <c r="W114" s="237"/>
      <c r="X114" s="237"/>
      <c r="Y114" s="237"/>
      <c r="Z114" s="237"/>
      <c r="AA114" s="237"/>
      <c r="AB114" s="237"/>
      <c r="AC114" s="237"/>
      <c r="AD114" s="237"/>
      <c r="AE114" s="237"/>
      <c r="AF114" s="237"/>
      <c r="AG114" s="237"/>
      <c r="AH114" s="237"/>
      <c r="AI114" s="237"/>
      <c r="AJ114" s="237"/>
      <c r="AK114" s="237"/>
      <c r="AL114" s="237"/>
      <c r="AM114" s="237"/>
      <c r="AN114" s="237"/>
      <c r="AO114" s="237"/>
      <c r="AP114" s="237"/>
      <c r="AQ114" s="237"/>
      <c r="AR114" s="237"/>
      <c r="AS114" s="237"/>
      <c r="AT114" s="237"/>
      <c r="AU114" s="237"/>
      <c r="AV114" s="237"/>
      <c r="AW114" s="237"/>
      <c r="AX114" s="237"/>
      <c r="AY114" s="237"/>
      <c r="AZ114" s="237"/>
      <c r="BA114" s="237"/>
      <c r="BB114" s="237"/>
      <c r="BC114" s="238"/>
      <c r="BD114" s="460" t="s">
        <v>21</v>
      </c>
      <c r="BE114" s="461"/>
      <c r="BF114" s="461"/>
      <c r="BG114" s="461"/>
      <c r="BH114" s="462"/>
      <c r="BI114" s="145"/>
      <c r="BJ114" s="146"/>
      <c r="BK114" s="122"/>
      <c r="BL114" s="122"/>
    </row>
    <row r="115" spans="1:64" s="5" customFormat="1" ht="55.5" customHeight="1" x14ac:dyDescent="0.45">
      <c r="A115" s="424" t="s">
        <v>13</v>
      </c>
      <c r="B115" s="442"/>
      <c r="C115" s="442"/>
      <c r="D115" s="443"/>
      <c r="E115" s="352" t="s">
        <v>231</v>
      </c>
      <c r="F115" s="353"/>
      <c r="G115" s="353"/>
      <c r="H115" s="353"/>
      <c r="I115" s="353"/>
      <c r="J115" s="353"/>
      <c r="K115" s="353"/>
      <c r="L115" s="353"/>
      <c r="M115" s="353"/>
      <c r="N115" s="353"/>
      <c r="O115" s="353"/>
      <c r="P115" s="353"/>
      <c r="Q115" s="353"/>
      <c r="R115" s="353"/>
      <c r="S115" s="353"/>
      <c r="T115" s="353"/>
      <c r="U115" s="353"/>
      <c r="V115" s="353"/>
      <c r="W115" s="353"/>
      <c r="X115" s="353"/>
      <c r="Y115" s="353"/>
      <c r="Z115" s="353"/>
      <c r="AA115" s="353"/>
      <c r="AB115" s="353"/>
      <c r="AC115" s="353"/>
      <c r="AD115" s="353"/>
      <c r="AE115" s="353"/>
      <c r="AF115" s="353"/>
      <c r="AG115" s="353"/>
      <c r="AH115" s="353"/>
      <c r="AI115" s="353"/>
      <c r="AJ115" s="353"/>
      <c r="AK115" s="353"/>
      <c r="AL115" s="353"/>
      <c r="AM115" s="353"/>
      <c r="AN115" s="353"/>
      <c r="AO115" s="353"/>
      <c r="AP115" s="353"/>
      <c r="AQ115" s="353"/>
      <c r="AR115" s="353"/>
      <c r="AS115" s="353"/>
      <c r="AT115" s="353"/>
      <c r="AU115" s="353"/>
      <c r="AV115" s="353"/>
      <c r="AW115" s="353"/>
      <c r="AX115" s="353"/>
      <c r="AY115" s="353"/>
      <c r="AZ115" s="353"/>
      <c r="BA115" s="353"/>
      <c r="BB115" s="353"/>
      <c r="BC115" s="354"/>
      <c r="BD115" s="337" t="s">
        <v>196</v>
      </c>
      <c r="BE115" s="338"/>
      <c r="BF115" s="338"/>
      <c r="BG115" s="338"/>
      <c r="BH115" s="339"/>
      <c r="BI115" s="122"/>
      <c r="BJ115" s="146"/>
      <c r="BK115" s="122"/>
      <c r="BL115" s="122"/>
    </row>
    <row r="116" spans="1:64" s="5" customFormat="1" ht="57.75" customHeight="1" x14ac:dyDescent="0.45">
      <c r="A116" s="164" t="s">
        <v>11</v>
      </c>
      <c r="B116" s="165"/>
      <c r="C116" s="165"/>
      <c r="D116" s="166"/>
      <c r="E116" s="177" t="s">
        <v>227</v>
      </c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177"/>
      <c r="AH116" s="177"/>
      <c r="AI116" s="177"/>
      <c r="AJ116" s="177"/>
      <c r="AK116" s="177"/>
      <c r="AL116" s="177"/>
      <c r="AM116" s="177"/>
      <c r="AN116" s="177"/>
      <c r="AO116" s="177"/>
      <c r="AP116" s="177"/>
      <c r="AQ116" s="177"/>
      <c r="AR116" s="177"/>
      <c r="AS116" s="177"/>
      <c r="AT116" s="177"/>
      <c r="AU116" s="177"/>
      <c r="AV116" s="177"/>
      <c r="AW116" s="177"/>
      <c r="AX116" s="177"/>
      <c r="AY116" s="177"/>
      <c r="AZ116" s="177"/>
      <c r="BA116" s="177"/>
      <c r="BB116" s="177"/>
      <c r="BC116" s="177"/>
      <c r="BD116" s="332" t="s">
        <v>197</v>
      </c>
      <c r="BE116" s="333"/>
      <c r="BF116" s="333"/>
      <c r="BG116" s="333"/>
      <c r="BH116" s="334"/>
      <c r="BI116" s="122"/>
      <c r="BJ116" s="146"/>
      <c r="BK116" s="122"/>
      <c r="BL116" s="122"/>
    </row>
    <row r="117" spans="1:64" s="5" customFormat="1" ht="56.25" customHeight="1" x14ac:dyDescent="0.45">
      <c r="A117" s="164" t="s">
        <v>9</v>
      </c>
      <c r="B117" s="165"/>
      <c r="C117" s="165"/>
      <c r="D117" s="166"/>
      <c r="E117" s="177" t="s">
        <v>228</v>
      </c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  <c r="AC117" s="177"/>
      <c r="AD117" s="177"/>
      <c r="AE117" s="177"/>
      <c r="AF117" s="177"/>
      <c r="AG117" s="177"/>
      <c r="AH117" s="177"/>
      <c r="AI117" s="177"/>
      <c r="AJ117" s="177"/>
      <c r="AK117" s="177"/>
      <c r="AL117" s="177"/>
      <c r="AM117" s="177"/>
      <c r="AN117" s="177"/>
      <c r="AO117" s="177"/>
      <c r="AP117" s="177"/>
      <c r="AQ117" s="177"/>
      <c r="AR117" s="177"/>
      <c r="AS117" s="177"/>
      <c r="AT117" s="177"/>
      <c r="AU117" s="177"/>
      <c r="AV117" s="177"/>
      <c r="AW117" s="177"/>
      <c r="AX117" s="177"/>
      <c r="AY117" s="177"/>
      <c r="AZ117" s="177"/>
      <c r="BA117" s="177"/>
      <c r="BB117" s="177"/>
      <c r="BC117" s="177"/>
      <c r="BD117" s="332" t="s">
        <v>149</v>
      </c>
      <c r="BE117" s="333"/>
      <c r="BF117" s="333"/>
      <c r="BG117" s="333"/>
      <c r="BH117" s="334"/>
      <c r="BI117" s="122"/>
      <c r="BJ117" s="146"/>
      <c r="BK117" s="122"/>
      <c r="BL117" s="122"/>
    </row>
    <row r="118" spans="1:64" s="5" customFormat="1" ht="54" customHeight="1" x14ac:dyDescent="0.45">
      <c r="A118" s="164" t="s">
        <v>8</v>
      </c>
      <c r="B118" s="165"/>
      <c r="C118" s="165"/>
      <c r="D118" s="166"/>
      <c r="E118" s="167" t="s">
        <v>229</v>
      </c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  <c r="AZ118" s="168"/>
      <c r="BA118" s="168"/>
      <c r="BB118" s="168"/>
      <c r="BC118" s="169"/>
      <c r="BD118" s="332" t="s">
        <v>150</v>
      </c>
      <c r="BE118" s="333"/>
      <c r="BF118" s="333"/>
      <c r="BG118" s="333"/>
      <c r="BH118" s="334"/>
      <c r="BI118" s="122"/>
      <c r="BJ118" s="146"/>
      <c r="BK118" s="122"/>
      <c r="BL118" s="122"/>
    </row>
    <row r="119" spans="1:64" s="5" customFormat="1" ht="54" customHeight="1" x14ac:dyDescent="0.45">
      <c r="A119" s="164" t="s">
        <v>7</v>
      </c>
      <c r="B119" s="165"/>
      <c r="C119" s="165"/>
      <c r="D119" s="166"/>
      <c r="E119" s="177" t="s">
        <v>308</v>
      </c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77"/>
      <c r="AB119" s="177"/>
      <c r="AC119" s="177"/>
      <c r="AD119" s="177"/>
      <c r="AE119" s="177"/>
      <c r="AF119" s="177"/>
      <c r="AG119" s="177"/>
      <c r="AH119" s="177"/>
      <c r="AI119" s="177"/>
      <c r="AJ119" s="177"/>
      <c r="AK119" s="177"/>
      <c r="AL119" s="177"/>
      <c r="AM119" s="177"/>
      <c r="AN119" s="177"/>
      <c r="AO119" s="177"/>
      <c r="AP119" s="177"/>
      <c r="AQ119" s="177"/>
      <c r="AR119" s="177"/>
      <c r="AS119" s="177"/>
      <c r="AT119" s="177"/>
      <c r="AU119" s="177"/>
      <c r="AV119" s="177"/>
      <c r="AW119" s="177"/>
      <c r="AX119" s="177"/>
      <c r="AY119" s="177"/>
      <c r="AZ119" s="177"/>
      <c r="BA119" s="177"/>
      <c r="BB119" s="177"/>
      <c r="BC119" s="177"/>
      <c r="BD119" s="192" t="s">
        <v>281</v>
      </c>
      <c r="BE119" s="193"/>
      <c r="BF119" s="193"/>
      <c r="BG119" s="193"/>
      <c r="BH119" s="194"/>
      <c r="BI119" s="122"/>
      <c r="BJ119" s="146"/>
      <c r="BK119" s="122"/>
      <c r="BL119" s="122"/>
    </row>
    <row r="120" spans="1:64" s="5" customFormat="1" ht="63.75" customHeight="1" x14ac:dyDescent="0.45">
      <c r="A120" s="164" t="s">
        <v>6</v>
      </c>
      <c r="B120" s="165"/>
      <c r="C120" s="165"/>
      <c r="D120" s="166"/>
      <c r="E120" s="167" t="s">
        <v>230</v>
      </c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68"/>
      <c r="AZ120" s="168"/>
      <c r="BA120" s="168"/>
      <c r="BB120" s="168"/>
      <c r="BC120" s="169"/>
      <c r="BD120" s="192" t="s">
        <v>282</v>
      </c>
      <c r="BE120" s="193"/>
      <c r="BF120" s="193"/>
      <c r="BG120" s="193"/>
      <c r="BH120" s="194"/>
      <c r="BI120" s="122"/>
      <c r="BJ120" s="146"/>
      <c r="BK120" s="122"/>
      <c r="BL120" s="122"/>
    </row>
    <row r="121" spans="1:64" s="5" customFormat="1" ht="63.75" customHeight="1" x14ac:dyDescent="0.45">
      <c r="A121" s="372" t="s">
        <v>216</v>
      </c>
      <c r="B121" s="373"/>
      <c r="C121" s="373"/>
      <c r="D121" s="374"/>
      <c r="E121" s="201" t="s">
        <v>240</v>
      </c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  <c r="BB121" s="202"/>
      <c r="BC121" s="203"/>
      <c r="BD121" s="323" t="s">
        <v>156</v>
      </c>
      <c r="BE121" s="324"/>
      <c r="BF121" s="324"/>
      <c r="BG121" s="324"/>
      <c r="BH121" s="325"/>
      <c r="BI121" s="122"/>
      <c r="BJ121" s="146"/>
      <c r="BK121" s="122"/>
      <c r="BL121" s="122"/>
    </row>
    <row r="122" spans="1:64" s="5" customFormat="1" ht="63.75" customHeight="1" x14ac:dyDescent="0.45">
      <c r="A122" s="164" t="s">
        <v>217</v>
      </c>
      <c r="B122" s="165"/>
      <c r="C122" s="165"/>
      <c r="D122" s="166"/>
      <c r="E122" s="167" t="s">
        <v>235</v>
      </c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  <c r="AV122" s="168"/>
      <c r="AW122" s="168"/>
      <c r="AX122" s="168"/>
      <c r="AY122" s="168"/>
      <c r="AZ122" s="168"/>
      <c r="BA122" s="168"/>
      <c r="BB122" s="168"/>
      <c r="BC122" s="169"/>
      <c r="BD122" s="192" t="s">
        <v>157</v>
      </c>
      <c r="BE122" s="193"/>
      <c r="BF122" s="193"/>
      <c r="BG122" s="193"/>
      <c r="BH122" s="194"/>
      <c r="BI122" s="122"/>
      <c r="BJ122" s="146"/>
      <c r="BK122" s="122"/>
      <c r="BL122" s="122"/>
    </row>
    <row r="123" spans="1:64" s="5" customFormat="1" ht="63.75" customHeight="1" x14ac:dyDescent="0.45">
      <c r="A123" s="164" t="s">
        <v>215</v>
      </c>
      <c r="B123" s="165"/>
      <c r="C123" s="165"/>
      <c r="D123" s="166"/>
      <c r="E123" s="167" t="s">
        <v>241</v>
      </c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  <c r="AX123" s="168"/>
      <c r="AY123" s="168"/>
      <c r="AZ123" s="168"/>
      <c r="BA123" s="168"/>
      <c r="BB123" s="168"/>
      <c r="BC123" s="169"/>
      <c r="BD123" s="192" t="s">
        <v>154</v>
      </c>
      <c r="BE123" s="193"/>
      <c r="BF123" s="193"/>
      <c r="BG123" s="193"/>
      <c r="BH123" s="194"/>
      <c r="BI123" s="122"/>
      <c r="BJ123" s="146"/>
      <c r="BK123" s="122"/>
      <c r="BL123" s="122"/>
    </row>
    <row r="124" spans="1:64" s="5" customFormat="1" ht="63.75" customHeight="1" x14ac:dyDescent="0.45">
      <c r="A124" s="164" t="s">
        <v>218</v>
      </c>
      <c r="B124" s="165"/>
      <c r="C124" s="165"/>
      <c r="D124" s="166"/>
      <c r="E124" s="167" t="s">
        <v>242</v>
      </c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68"/>
      <c r="AE124" s="168"/>
      <c r="AF124" s="168"/>
      <c r="AG124" s="168"/>
      <c r="AH124" s="168"/>
      <c r="AI124" s="168"/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8"/>
      <c r="AT124" s="168"/>
      <c r="AU124" s="168"/>
      <c r="AV124" s="168"/>
      <c r="AW124" s="168"/>
      <c r="AX124" s="168"/>
      <c r="AY124" s="168"/>
      <c r="AZ124" s="168"/>
      <c r="BA124" s="168"/>
      <c r="BB124" s="168"/>
      <c r="BC124" s="169"/>
      <c r="BD124" s="192" t="s">
        <v>155</v>
      </c>
      <c r="BE124" s="193"/>
      <c r="BF124" s="193"/>
      <c r="BG124" s="193"/>
      <c r="BH124" s="194"/>
      <c r="BI124" s="122"/>
      <c r="BJ124" s="146"/>
      <c r="BK124" s="122"/>
      <c r="BL124" s="122"/>
    </row>
    <row r="125" spans="1:64" s="5" customFormat="1" ht="63.75" customHeight="1" x14ac:dyDescent="0.45">
      <c r="A125" s="164" t="s">
        <v>236</v>
      </c>
      <c r="B125" s="165"/>
      <c r="C125" s="165"/>
      <c r="D125" s="166"/>
      <c r="E125" s="167" t="s">
        <v>243</v>
      </c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8"/>
      <c r="AK125" s="168"/>
      <c r="AL125" s="168"/>
      <c r="AM125" s="168"/>
      <c r="AN125" s="168"/>
      <c r="AO125" s="168"/>
      <c r="AP125" s="168"/>
      <c r="AQ125" s="168"/>
      <c r="AR125" s="168"/>
      <c r="AS125" s="168"/>
      <c r="AT125" s="168"/>
      <c r="AU125" s="168"/>
      <c r="AV125" s="168"/>
      <c r="AW125" s="168"/>
      <c r="AX125" s="168"/>
      <c r="AY125" s="168"/>
      <c r="AZ125" s="168"/>
      <c r="BA125" s="168"/>
      <c r="BB125" s="168"/>
      <c r="BC125" s="169"/>
      <c r="BD125" s="192" t="s">
        <v>250</v>
      </c>
      <c r="BE125" s="193"/>
      <c r="BF125" s="193"/>
      <c r="BG125" s="193"/>
      <c r="BH125" s="194"/>
      <c r="BI125" s="122"/>
      <c r="BJ125" s="146"/>
      <c r="BK125" s="122"/>
      <c r="BL125" s="122"/>
    </row>
    <row r="126" spans="1:64" s="5" customFormat="1" ht="63.75" customHeight="1" x14ac:dyDescent="0.45">
      <c r="A126" s="164" t="s">
        <v>237</v>
      </c>
      <c r="B126" s="165"/>
      <c r="C126" s="165"/>
      <c r="D126" s="166"/>
      <c r="E126" s="167" t="s">
        <v>286</v>
      </c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68"/>
      <c r="AE126" s="168"/>
      <c r="AF126" s="168"/>
      <c r="AG126" s="168"/>
      <c r="AH126" s="168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8"/>
      <c r="AT126" s="168"/>
      <c r="AU126" s="168"/>
      <c r="AV126" s="168"/>
      <c r="AW126" s="168"/>
      <c r="AX126" s="168"/>
      <c r="AY126" s="168"/>
      <c r="AZ126" s="168"/>
      <c r="BA126" s="168"/>
      <c r="BB126" s="168"/>
      <c r="BC126" s="169"/>
      <c r="BD126" s="192" t="s">
        <v>251</v>
      </c>
      <c r="BE126" s="193"/>
      <c r="BF126" s="193"/>
      <c r="BG126" s="193"/>
      <c r="BH126" s="194"/>
      <c r="BI126" s="122"/>
      <c r="BJ126" s="146"/>
      <c r="BK126" s="122"/>
      <c r="BL126" s="122"/>
    </row>
    <row r="127" spans="1:64" s="5" customFormat="1" ht="63.75" customHeight="1" x14ac:dyDescent="0.45">
      <c r="A127" s="164" t="s">
        <v>238</v>
      </c>
      <c r="B127" s="165"/>
      <c r="C127" s="165"/>
      <c r="D127" s="166"/>
      <c r="E127" s="167" t="s">
        <v>287</v>
      </c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68"/>
      <c r="AE127" s="168"/>
      <c r="AF127" s="168"/>
      <c r="AG127" s="168"/>
      <c r="AH127" s="168"/>
      <c r="AI127" s="168"/>
      <c r="AJ127" s="168"/>
      <c r="AK127" s="168"/>
      <c r="AL127" s="168"/>
      <c r="AM127" s="168"/>
      <c r="AN127" s="168"/>
      <c r="AO127" s="168"/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9"/>
      <c r="BD127" s="192" t="s">
        <v>253</v>
      </c>
      <c r="BE127" s="193"/>
      <c r="BF127" s="193"/>
      <c r="BG127" s="193"/>
      <c r="BH127" s="194"/>
      <c r="BI127" s="122"/>
      <c r="BJ127" s="146"/>
      <c r="BK127" s="122"/>
      <c r="BL127" s="122"/>
    </row>
    <row r="128" spans="1:64" s="5" customFormat="1" ht="73.5" customHeight="1" x14ac:dyDescent="0.45">
      <c r="A128" s="164" t="s">
        <v>239</v>
      </c>
      <c r="B128" s="165"/>
      <c r="C128" s="165"/>
      <c r="D128" s="166"/>
      <c r="E128" s="167" t="s">
        <v>246</v>
      </c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  <c r="AA128" s="168"/>
      <c r="AB128" s="168"/>
      <c r="AC128" s="168"/>
      <c r="AD128" s="168"/>
      <c r="AE128" s="168"/>
      <c r="AF128" s="168"/>
      <c r="AG128" s="168"/>
      <c r="AH128" s="168"/>
      <c r="AI128" s="168"/>
      <c r="AJ128" s="168"/>
      <c r="AK128" s="168"/>
      <c r="AL128" s="168"/>
      <c r="AM128" s="168"/>
      <c r="AN128" s="168"/>
      <c r="AO128" s="168"/>
      <c r="AP128" s="168"/>
      <c r="AQ128" s="168"/>
      <c r="AR128" s="168"/>
      <c r="AS128" s="168"/>
      <c r="AT128" s="168"/>
      <c r="AU128" s="168"/>
      <c r="AV128" s="168"/>
      <c r="AW128" s="168"/>
      <c r="AX128" s="168"/>
      <c r="AY128" s="168"/>
      <c r="AZ128" s="168"/>
      <c r="BA128" s="168"/>
      <c r="BB128" s="168"/>
      <c r="BC128" s="169"/>
      <c r="BD128" s="192" t="s">
        <v>254</v>
      </c>
      <c r="BE128" s="193"/>
      <c r="BF128" s="193"/>
      <c r="BG128" s="193"/>
      <c r="BH128" s="194"/>
      <c r="BI128" s="122"/>
      <c r="BJ128" s="146"/>
      <c r="BK128" s="122"/>
      <c r="BL128" s="122"/>
    </row>
    <row r="129" spans="1:64" s="5" customFormat="1" ht="63.75" customHeight="1" x14ac:dyDescent="0.45">
      <c r="A129" s="164" t="s">
        <v>244</v>
      </c>
      <c r="B129" s="165"/>
      <c r="C129" s="165"/>
      <c r="D129" s="166"/>
      <c r="E129" s="167" t="s">
        <v>269</v>
      </c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  <c r="AA129" s="168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168"/>
      <c r="AQ129" s="168"/>
      <c r="AR129" s="168"/>
      <c r="AS129" s="168"/>
      <c r="AT129" s="168"/>
      <c r="AU129" s="168"/>
      <c r="AV129" s="168"/>
      <c r="AW129" s="168"/>
      <c r="AX129" s="168"/>
      <c r="AY129" s="168"/>
      <c r="AZ129" s="168"/>
      <c r="BA129" s="168"/>
      <c r="BB129" s="168"/>
      <c r="BC129" s="169"/>
      <c r="BD129" s="192" t="s">
        <v>261</v>
      </c>
      <c r="BE129" s="193"/>
      <c r="BF129" s="193"/>
      <c r="BG129" s="193"/>
      <c r="BH129" s="194"/>
      <c r="BI129" s="122"/>
      <c r="BJ129" s="146"/>
      <c r="BK129" s="122"/>
      <c r="BL129" s="122"/>
    </row>
    <row r="130" spans="1:64" s="5" customFormat="1" ht="54" customHeight="1" x14ac:dyDescent="0.45">
      <c r="A130" s="164" t="s">
        <v>245</v>
      </c>
      <c r="B130" s="165"/>
      <c r="C130" s="165"/>
      <c r="D130" s="166"/>
      <c r="E130" s="167" t="s">
        <v>270</v>
      </c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A130" s="168"/>
      <c r="AB130" s="168"/>
      <c r="AC130" s="168"/>
      <c r="AD130" s="168"/>
      <c r="AE130" s="168"/>
      <c r="AF130" s="168"/>
      <c r="AG130" s="168"/>
      <c r="AH130" s="168"/>
      <c r="AI130" s="168"/>
      <c r="AJ130" s="168"/>
      <c r="AK130" s="168"/>
      <c r="AL130" s="168"/>
      <c r="AM130" s="168"/>
      <c r="AN130" s="168"/>
      <c r="AO130" s="168"/>
      <c r="AP130" s="168"/>
      <c r="AQ130" s="168"/>
      <c r="AR130" s="168"/>
      <c r="AS130" s="168"/>
      <c r="AT130" s="168"/>
      <c r="AU130" s="168"/>
      <c r="AV130" s="168"/>
      <c r="AW130" s="168"/>
      <c r="AX130" s="168"/>
      <c r="AY130" s="168"/>
      <c r="AZ130" s="168"/>
      <c r="BA130" s="168"/>
      <c r="BB130" s="168"/>
      <c r="BC130" s="169"/>
      <c r="BD130" s="192" t="s">
        <v>262</v>
      </c>
      <c r="BE130" s="193"/>
      <c r="BF130" s="193"/>
      <c r="BG130" s="193"/>
      <c r="BH130" s="194"/>
      <c r="BI130" s="122"/>
      <c r="BJ130" s="146"/>
      <c r="BK130" s="122"/>
      <c r="BL130" s="122"/>
    </row>
    <row r="131" spans="1:64" s="5" customFormat="1" ht="54" customHeight="1" x14ac:dyDescent="0.45">
      <c r="A131" s="164" t="s">
        <v>267</v>
      </c>
      <c r="B131" s="165"/>
      <c r="C131" s="165"/>
      <c r="D131" s="166"/>
      <c r="E131" s="167" t="s">
        <v>271</v>
      </c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A131" s="168"/>
      <c r="AB131" s="168"/>
      <c r="AC131" s="168"/>
      <c r="AD131" s="168"/>
      <c r="AE131" s="168"/>
      <c r="AF131" s="168"/>
      <c r="AG131" s="168"/>
      <c r="AH131" s="168"/>
      <c r="AI131" s="168"/>
      <c r="AJ131" s="168"/>
      <c r="AK131" s="168"/>
      <c r="AL131" s="168"/>
      <c r="AM131" s="168"/>
      <c r="AN131" s="168"/>
      <c r="AO131" s="168"/>
      <c r="AP131" s="168"/>
      <c r="AQ131" s="168"/>
      <c r="AR131" s="168"/>
      <c r="AS131" s="168"/>
      <c r="AT131" s="168"/>
      <c r="AU131" s="168"/>
      <c r="AV131" s="168"/>
      <c r="AW131" s="168"/>
      <c r="AX131" s="168"/>
      <c r="AY131" s="168"/>
      <c r="AZ131" s="168"/>
      <c r="BA131" s="168"/>
      <c r="BB131" s="168"/>
      <c r="BC131" s="169"/>
      <c r="BD131" s="192" t="s">
        <v>263</v>
      </c>
      <c r="BE131" s="193"/>
      <c r="BF131" s="193"/>
      <c r="BG131" s="193"/>
      <c r="BH131" s="194"/>
      <c r="BI131" s="122"/>
      <c r="BJ131" s="146"/>
      <c r="BK131" s="122"/>
      <c r="BL131" s="122"/>
    </row>
    <row r="132" spans="1:64" s="5" customFormat="1" ht="63.75" customHeight="1" thickBot="1" x14ac:dyDescent="0.5">
      <c r="A132" s="174" t="s">
        <v>268</v>
      </c>
      <c r="B132" s="175"/>
      <c r="C132" s="175"/>
      <c r="D132" s="176"/>
      <c r="E132" s="162" t="s">
        <v>311</v>
      </c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63"/>
      <c r="AQ132" s="163"/>
      <c r="AR132" s="163"/>
      <c r="AS132" s="163"/>
      <c r="AT132" s="163"/>
      <c r="AU132" s="163"/>
      <c r="AV132" s="163"/>
      <c r="AW132" s="163"/>
      <c r="AX132" s="163"/>
      <c r="AY132" s="163"/>
      <c r="AZ132" s="163"/>
      <c r="BA132" s="163"/>
      <c r="BB132" s="163"/>
      <c r="BC132" s="163"/>
      <c r="BD132" s="195" t="s">
        <v>264</v>
      </c>
      <c r="BE132" s="196"/>
      <c r="BF132" s="196"/>
      <c r="BG132" s="196"/>
      <c r="BH132" s="197"/>
      <c r="BI132" s="122"/>
      <c r="BJ132" s="146"/>
      <c r="BK132" s="122"/>
      <c r="BL132" s="122"/>
    </row>
    <row r="133" spans="1:64" s="5" customFormat="1" ht="89.25" customHeight="1" x14ac:dyDescent="0.5">
      <c r="A133" s="188" t="s">
        <v>283</v>
      </c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  <c r="U133" s="188"/>
      <c r="V133" s="188"/>
      <c r="W133" s="188"/>
      <c r="X133" s="188"/>
      <c r="Y133" s="188"/>
      <c r="Z133" s="188"/>
      <c r="AA133" s="188"/>
      <c r="AB133" s="188"/>
      <c r="AC133" s="188"/>
      <c r="AD133" s="188"/>
      <c r="AE133" s="188"/>
      <c r="AF133" s="188"/>
      <c r="AG133" s="188"/>
      <c r="AH133" s="188"/>
      <c r="AI133" s="188"/>
      <c r="AJ133" s="188"/>
      <c r="AK133" s="188"/>
      <c r="AL133" s="188"/>
      <c r="AM133" s="188"/>
      <c r="AN133" s="188"/>
      <c r="AO133" s="188"/>
      <c r="AP133" s="188"/>
      <c r="AQ133" s="188"/>
      <c r="AR133" s="188"/>
      <c r="AS133" s="188"/>
      <c r="AT133" s="188"/>
      <c r="AU133" s="188"/>
      <c r="AV133" s="188"/>
      <c r="AW133" s="188"/>
      <c r="AX133" s="188"/>
      <c r="AY133" s="188"/>
      <c r="AZ133" s="188"/>
      <c r="BA133" s="188"/>
      <c r="BB133" s="188"/>
      <c r="BC133" s="188"/>
      <c r="BD133" s="188"/>
      <c r="BE133" s="188"/>
      <c r="BF133" s="188"/>
      <c r="BG133" s="188"/>
      <c r="BH133" s="188"/>
      <c r="BI133" s="122"/>
      <c r="BJ133" s="146"/>
      <c r="BK133" s="122"/>
      <c r="BL133" s="122"/>
    </row>
    <row r="134" spans="1:64" s="5" customFormat="1" ht="138.75" customHeight="1" x14ac:dyDescent="0.5">
      <c r="A134" s="159" t="s">
        <v>183</v>
      </c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59"/>
      <c r="AQ134" s="159"/>
      <c r="AR134" s="159"/>
      <c r="AS134" s="159"/>
      <c r="AT134" s="159"/>
      <c r="AU134" s="159"/>
      <c r="AV134" s="159"/>
      <c r="AW134" s="159"/>
      <c r="AX134" s="159"/>
      <c r="AY134" s="159"/>
      <c r="AZ134" s="159"/>
      <c r="BA134" s="159"/>
      <c r="BB134" s="159"/>
      <c r="BC134" s="159"/>
      <c r="BD134" s="159"/>
      <c r="BE134" s="159"/>
      <c r="BF134" s="159"/>
      <c r="BG134" s="159"/>
      <c r="BH134" s="159"/>
      <c r="BI134" s="122"/>
      <c r="BJ134" s="146"/>
      <c r="BK134" s="122"/>
      <c r="BL134" s="122"/>
    </row>
    <row r="135" spans="1:64" s="5" customFormat="1" ht="92.25" customHeight="1" x14ac:dyDescent="0.45">
      <c r="A135" s="131" t="s">
        <v>5</v>
      </c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7"/>
      <c r="S135" s="67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130"/>
      <c r="AG135" s="66"/>
      <c r="AH135" s="66"/>
      <c r="AI135" s="173" t="s">
        <v>5</v>
      </c>
      <c r="AJ135" s="173"/>
      <c r="AK135" s="173"/>
      <c r="AL135" s="173"/>
      <c r="AM135" s="173"/>
      <c r="AN135" s="173"/>
      <c r="AO135" s="173"/>
      <c r="AP135" s="173"/>
      <c r="AQ135" s="173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122"/>
      <c r="BJ135" s="146"/>
      <c r="BK135" s="122"/>
      <c r="BL135" s="122"/>
    </row>
    <row r="136" spans="1:64" s="5" customFormat="1" ht="29.25" customHeight="1" x14ac:dyDescent="0.45">
      <c r="A136" s="172"/>
      <c r="B136" s="172"/>
      <c r="C136" s="172"/>
      <c r="D136" s="172"/>
      <c r="E136" s="172"/>
      <c r="F136" s="172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  <c r="AB136" s="172"/>
      <c r="AC136" s="172"/>
      <c r="AD136" s="66"/>
      <c r="AE136" s="130"/>
      <c r="AF136" s="66"/>
      <c r="AG136" s="66"/>
      <c r="AH136" s="66"/>
      <c r="AI136" s="159" t="s">
        <v>4</v>
      </c>
      <c r="AJ136" s="159"/>
      <c r="AK136" s="159"/>
      <c r="AL136" s="159"/>
      <c r="AM136" s="159"/>
      <c r="AN136" s="159"/>
      <c r="AO136" s="159"/>
      <c r="AP136" s="159"/>
      <c r="AQ136" s="159"/>
      <c r="AR136" s="159"/>
      <c r="AS136" s="159"/>
      <c r="AT136" s="159"/>
      <c r="AU136" s="159"/>
      <c r="AV136" s="159"/>
      <c r="AW136" s="159"/>
      <c r="AX136" s="159"/>
      <c r="AY136" s="159"/>
      <c r="AZ136" s="159"/>
      <c r="BA136" s="159"/>
      <c r="BB136" s="159"/>
      <c r="BC136" s="159"/>
      <c r="BD136" s="159"/>
      <c r="BE136" s="159"/>
      <c r="BF136" s="159"/>
      <c r="BG136" s="66"/>
      <c r="BH136" s="66"/>
      <c r="BI136" s="122"/>
      <c r="BJ136" s="146"/>
      <c r="BK136" s="122"/>
      <c r="BL136" s="122"/>
    </row>
    <row r="137" spans="1:64" s="5" customFormat="1" ht="63.75" customHeight="1" x14ac:dyDescent="0.5">
      <c r="A137" s="160"/>
      <c r="B137" s="160"/>
      <c r="C137" s="160"/>
      <c r="D137" s="160"/>
      <c r="E137" s="160"/>
      <c r="F137" s="160"/>
      <c r="G137" s="171"/>
      <c r="H137" s="171"/>
      <c r="I137" s="171"/>
      <c r="J137" s="171"/>
      <c r="K137" s="171"/>
      <c r="L137" s="171"/>
      <c r="M137" s="171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6"/>
      <c r="AE137" s="130"/>
      <c r="AF137" s="66"/>
      <c r="AG137" s="66"/>
      <c r="AH137" s="66"/>
      <c r="AI137" s="159"/>
      <c r="AJ137" s="159"/>
      <c r="AK137" s="159"/>
      <c r="AL137" s="159"/>
      <c r="AM137" s="159"/>
      <c r="AN137" s="159"/>
      <c r="AO137" s="159"/>
      <c r="AP137" s="159"/>
      <c r="AQ137" s="159"/>
      <c r="AR137" s="159"/>
      <c r="AS137" s="159"/>
      <c r="AT137" s="159"/>
      <c r="AU137" s="159"/>
      <c r="AV137" s="159"/>
      <c r="AW137" s="159"/>
      <c r="AX137" s="159"/>
      <c r="AY137" s="159"/>
      <c r="AZ137" s="159"/>
      <c r="BA137" s="159"/>
      <c r="BB137" s="159"/>
      <c r="BC137" s="159"/>
      <c r="BD137" s="159"/>
      <c r="BE137" s="159"/>
      <c r="BF137" s="159"/>
      <c r="BG137" s="66"/>
      <c r="BH137" s="66"/>
      <c r="BI137" s="122"/>
      <c r="BJ137" s="146"/>
      <c r="BK137" s="122"/>
      <c r="BL137" s="122"/>
    </row>
    <row r="138" spans="1:64" s="5" customFormat="1" ht="54" customHeight="1" x14ac:dyDescent="0.5">
      <c r="A138" s="161" t="s">
        <v>159</v>
      </c>
      <c r="B138" s="161"/>
      <c r="C138" s="161"/>
      <c r="D138" s="161"/>
      <c r="E138" s="161"/>
      <c r="F138" s="161"/>
      <c r="G138" s="170">
        <v>2019</v>
      </c>
      <c r="H138" s="170"/>
      <c r="I138" s="170"/>
      <c r="N138" s="66"/>
      <c r="O138" s="66"/>
      <c r="P138" s="66"/>
      <c r="Q138" s="66"/>
      <c r="R138" s="67"/>
      <c r="S138" s="67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130"/>
      <c r="AF138" s="66"/>
      <c r="AG138" s="66"/>
      <c r="AH138" s="66"/>
      <c r="AI138" s="189"/>
      <c r="AJ138" s="189"/>
      <c r="AK138" s="189"/>
      <c r="AL138" s="189"/>
      <c r="AM138" s="189"/>
      <c r="AN138" s="189"/>
      <c r="AO138" s="189"/>
      <c r="AP138" s="179" t="s">
        <v>2</v>
      </c>
      <c r="AQ138" s="179"/>
      <c r="AR138" s="179"/>
      <c r="AS138" s="179"/>
      <c r="AT138" s="179"/>
      <c r="AU138" s="179"/>
      <c r="AV138" s="179"/>
      <c r="AW138" s="179"/>
      <c r="AX138" s="179"/>
      <c r="AY138" s="179"/>
      <c r="AZ138" s="69"/>
      <c r="BA138" s="69"/>
      <c r="BB138" s="69"/>
      <c r="BC138" s="69"/>
      <c r="BD138" s="66"/>
      <c r="BE138" s="66"/>
      <c r="BF138" s="66"/>
      <c r="BG138" s="66"/>
      <c r="BH138" s="66"/>
      <c r="BI138" s="122"/>
      <c r="BJ138" s="146"/>
      <c r="BK138" s="122"/>
      <c r="BL138" s="122"/>
    </row>
    <row r="139" spans="1:64" s="5" customFormat="1" ht="44.25" customHeight="1" x14ac:dyDescent="0.5">
      <c r="A139" s="70"/>
      <c r="B139" s="71"/>
      <c r="C139" s="71"/>
      <c r="D139" s="71"/>
      <c r="E139" s="71"/>
      <c r="F139" s="71"/>
      <c r="G139" s="66"/>
      <c r="H139" s="72"/>
      <c r="I139" s="66"/>
      <c r="J139" s="66"/>
      <c r="K139" s="66"/>
      <c r="L139" s="66"/>
      <c r="M139" s="66"/>
      <c r="N139" s="66"/>
      <c r="O139" s="66"/>
      <c r="P139" s="66"/>
      <c r="Q139" s="66"/>
      <c r="R139" s="67"/>
      <c r="S139" s="67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130"/>
      <c r="AF139" s="66"/>
      <c r="AG139" s="66"/>
      <c r="AH139" s="66"/>
      <c r="AI139" s="437"/>
      <c r="AJ139" s="437"/>
      <c r="AK139" s="437"/>
      <c r="AL139" s="437"/>
      <c r="AM139" s="437"/>
      <c r="AN139" s="437"/>
      <c r="AO139" s="437"/>
      <c r="AP139" s="170">
        <v>2019</v>
      </c>
      <c r="AQ139" s="170"/>
      <c r="AR139" s="170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122"/>
      <c r="BJ139" s="146"/>
      <c r="BK139" s="122"/>
      <c r="BL139" s="122"/>
    </row>
    <row r="140" spans="1:64" s="5" customFormat="1" ht="35.25" customHeight="1" x14ac:dyDescent="0.45">
      <c r="A140" s="172" t="s">
        <v>158</v>
      </c>
      <c r="B140" s="172"/>
      <c r="C140" s="172"/>
      <c r="D140" s="172"/>
      <c r="E140" s="172"/>
      <c r="F140" s="172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  <c r="AB140" s="172"/>
      <c r="AC140" s="172"/>
      <c r="AD140" s="66"/>
      <c r="AE140" s="130"/>
      <c r="AF140" s="66"/>
      <c r="AG140" s="66"/>
      <c r="AH140" s="66"/>
      <c r="AI140" s="66"/>
      <c r="AJ140" s="73"/>
      <c r="AK140" s="73"/>
      <c r="AL140" s="73"/>
      <c r="AM140" s="73"/>
      <c r="AN140" s="73"/>
      <c r="AO140" s="73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122"/>
      <c r="BJ140" s="146"/>
      <c r="BK140" s="122"/>
      <c r="BL140" s="122"/>
    </row>
    <row r="141" spans="1:64" s="5" customFormat="1" ht="38.25" customHeight="1" x14ac:dyDescent="0.5">
      <c r="A141" s="134"/>
      <c r="B141" s="128"/>
      <c r="C141" s="128"/>
      <c r="D141" s="128"/>
      <c r="E141" s="128"/>
      <c r="F141" s="128"/>
      <c r="G141" s="179" t="s">
        <v>3</v>
      </c>
      <c r="H141" s="179"/>
      <c r="I141" s="179"/>
      <c r="J141" s="179"/>
      <c r="K141" s="179"/>
      <c r="L141" s="179"/>
      <c r="M141" s="179"/>
      <c r="N141" s="179"/>
      <c r="O141" s="179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66"/>
      <c r="AE141" s="130"/>
      <c r="AF141" s="66"/>
      <c r="AG141" s="66"/>
      <c r="AH141" s="66"/>
      <c r="AI141" s="180" t="s">
        <v>302</v>
      </c>
      <c r="AJ141" s="180"/>
      <c r="AK141" s="180"/>
      <c r="AL141" s="180"/>
      <c r="AM141" s="180"/>
      <c r="AN141" s="180"/>
      <c r="AO141" s="180"/>
      <c r="AP141" s="180"/>
      <c r="AQ141" s="180"/>
      <c r="AR141" s="180"/>
      <c r="AS141" s="180"/>
      <c r="AT141" s="180"/>
      <c r="AU141" s="180"/>
      <c r="AV141" s="180"/>
      <c r="AW141" s="180"/>
      <c r="AX141" s="180"/>
      <c r="AY141" s="180"/>
      <c r="AZ141" s="180"/>
      <c r="BA141" s="180"/>
      <c r="BB141" s="180"/>
      <c r="BC141" s="180"/>
      <c r="BD141" s="180"/>
      <c r="BE141" s="180"/>
      <c r="BF141" s="180"/>
      <c r="BG141" s="180"/>
      <c r="BH141" s="180"/>
      <c r="BI141" s="122"/>
      <c r="BJ141" s="146"/>
      <c r="BK141" s="122"/>
      <c r="BL141" s="122"/>
    </row>
    <row r="142" spans="1:64" s="5" customFormat="1" ht="54.75" customHeight="1" x14ac:dyDescent="0.5">
      <c r="A142" s="161" t="s">
        <v>159</v>
      </c>
      <c r="B142" s="161"/>
      <c r="C142" s="161"/>
      <c r="D142" s="161"/>
      <c r="E142" s="161"/>
      <c r="F142" s="161"/>
      <c r="G142" s="170">
        <v>2019</v>
      </c>
      <c r="H142" s="170"/>
      <c r="I142" s="170"/>
      <c r="AD142" s="66"/>
      <c r="AE142" s="130"/>
      <c r="AF142" s="66"/>
      <c r="AG142" s="66"/>
      <c r="AH142" s="66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  <c r="AS142" s="180"/>
      <c r="AT142" s="180"/>
      <c r="AU142" s="180"/>
      <c r="AV142" s="180"/>
      <c r="AW142" s="180"/>
      <c r="AX142" s="180"/>
      <c r="AY142" s="180"/>
      <c r="AZ142" s="180"/>
      <c r="BA142" s="180"/>
      <c r="BB142" s="180"/>
      <c r="BC142" s="180"/>
      <c r="BD142" s="180"/>
      <c r="BE142" s="180"/>
      <c r="BF142" s="180"/>
      <c r="BG142" s="180"/>
      <c r="BH142" s="180"/>
      <c r="BI142" s="155"/>
      <c r="BJ142" s="156"/>
      <c r="BK142" s="122"/>
      <c r="BL142" s="122"/>
    </row>
    <row r="143" spans="1:64" s="5" customFormat="1" ht="38.25" customHeight="1" x14ac:dyDescent="0.5">
      <c r="A143" s="24"/>
      <c r="AD143" s="66"/>
      <c r="AE143" s="130"/>
      <c r="AF143" s="66"/>
      <c r="AG143" s="66"/>
      <c r="AH143" s="66"/>
      <c r="AI143" s="134"/>
      <c r="AJ143" s="128"/>
      <c r="AK143" s="128"/>
      <c r="AL143" s="128"/>
      <c r="AM143" s="128"/>
      <c r="AN143" s="128"/>
      <c r="AO143" s="128"/>
      <c r="AP143" s="171" t="s">
        <v>1</v>
      </c>
      <c r="AQ143" s="171"/>
      <c r="AR143" s="171"/>
      <c r="AS143" s="171"/>
      <c r="AT143" s="171"/>
      <c r="AU143" s="171"/>
      <c r="AV143" s="171"/>
      <c r="AW143" s="171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6"/>
      <c r="BI143" s="122"/>
      <c r="BJ143" s="156"/>
      <c r="BK143" s="122"/>
      <c r="BL143" s="122"/>
    </row>
    <row r="144" spans="1:64" s="5" customFormat="1" ht="48.75" customHeight="1" x14ac:dyDescent="0.5">
      <c r="A144" s="159" t="s">
        <v>279</v>
      </c>
      <c r="B144" s="159"/>
      <c r="C144" s="159"/>
      <c r="D144" s="159"/>
      <c r="E144" s="159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66"/>
      <c r="AE144" s="130"/>
      <c r="AF144" s="66"/>
      <c r="AG144" s="66"/>
      <c r="AH144" s="66"/>
      <c r="AI144" s="438" t="s">
        <v>159</v>
      </c>
      <c r="AJ144" s="438"/>
      <c r="AK144" s="438"/>
      <c r="AL144" s="438"/>
      <c r="AM144" s="438"/>
      <c r="AN144" s="438"/>
      <c r="AO144" s="438"/>
      <c r="AP144" s="170">
        <v>2019</v>
      </c>
      <c r="AQ144" s="170"/>
      <c r="AR144" s="170"/>
      <c r="AS144" s="130"/>
      <c r="AT144" s="130"/>
      <c r="AU144" s="130"/>
      <c r="AV144" s="130"/>
      <c r="AW144" s="130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6"/>
      <c r="BI144" s="157"/>
      <c r="BJ144" s="146"/>
      <c r="BK144" s="122"/>
      <c r="BL144" s="122"/>
    </row>
    <row r="145" spans="1:64" s="5" customFormat="1" ht="140.25" hidden="1" customHeight="1" x14ac:dyDescent="0.5">
      <c r="A145" s="159"/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66"/>
      <c r="AE145" s="130"/>
      <c r="AF145" s="66"/>
      <c r="AG145" s="66"/>
      <c r="AH145" s="66"/>
      <c r="AI145" s="75"/>
      <c r="AJ145" s="75"/>
      <c r="AK145" s="75"/>
      <c r="AL145" s="75"/>
      <c r="AM145" s="75"/>
      <c r="AN145" s="75"/>
      <c r="AO145" s="75"/>
      <c r="AP145" s="129"/>
      <c r="AQ145" s="129"/>
      <c r="AR145" s="129"/>
      <c r="AS145" s="130"/>
      <c r="AT145" s="130"/>
      <c r="AU145" s="130"/>
      <c r="AV145" s="130"/>
      <c r="AW145" s="130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6"/>
      <c r="BI145" s="145"/>
      <c r="BJ145" s="146"/>
      <c r="BK145" s="122"/>
      <c r="BL145" s="122"/>
    </row>
    <row r="146" spans="1:64" s="5" customFormat="1" ht="50.25" customHeight="1" x14ac:dyDescent="0.5">
      <c r="A146" s="134"/>
      <c r="B146" s="128"/>
      <c r="C146" s="128"/>
      <c r="D146" s="128"/>
      <c r="E146" s="128"/>
      <c r="F146" s="128"/>
      <c r="G146" s="172" t="s">
        <v>280</v>
      </c>
      <c r="H146" s="172"/>
      <c r="I146" s="172"/>
      <c r="J146" s="172"/>
      <c r="K146" s="172"/>
      <c r="L146" s="172"/>
      <c r="M146" s="172"/>
      <c r="N146" s="172"/>
      <c r="O146" s="172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  <c r="AC146" s="127"/>
      <c r="AD146" s="66"/>
      <c r="AE146" s="130"/>
      <c r="AF146" s="66"/>
      <c r="AG146" s="66"/>
      <c r="AH146" s="66"/>
      <c r="AI146" s="117"/>
      <c r="AJ146" s="117"/>
      <c r="AK146" s="117"/>
      <c r="AL146" s="117"/>
      <c r="AM146" s="117"/>
      <c r="AN146" s="117"/>
      <c r="AO146" s="117"/>
      <c r="AP146" s="129"/>
      <c r="AQ146" s="129"/>
      <c r="AR146" s="129"/>
      <c r="AS146" s="130"/>
      <c r="AT146" s="130"/>
      <c r="AU146" s="130"/>
      <c r="AV146" s="130"/>
      <c r="AW146" s="130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6"/>
      <c r="BI146" s="145"/>
      <c r="BJ146" s="146"/>
      <c r="BK146" s="122"/>
      <c r="BL146" s="122"/>
    </row>
    <row r="147" spans="1:64" s="5" customFormat="1" ht="52.5" customHeight="1" x14ac:dyDescent="0.5">
      <c r="A147" s="132"/>
      <c r="B147" s="132"/>
      <c r="C147" s="132"/>
      <c r="D147" s="132"/>
      <c r="E147" s="132"/>
      <c r="F147" s="132"/>
      <c r="G147" s="170">
        <v>2019</v>
      </c>
      <c r="H147" s="170"/>
      <c r="I147" s="170"/>
      <c r="AD147" s="66"/>
      <c r="AE147" s="130"/>
      <c r="AF147" s="66"/>
      <c r="AG147" s="66"/>
      <c r="AH147" s="66"/>
      <c r="AI147" s="76" t="s">
        <v>0</v>
      </c>
      <c r="AJ147" s="76"/>
      <c r="AK147" s="76"/>
      <c r="AL147" s="76"/>
      <c r="AM147" s="76"/>
      <c r="AN147" s="76"/>
      <c r="AO147" s="76"/>
      <c r="AP147" s="76"/>
      <c r="AQ147" s="76"/>
      <c r="AR147" s="76"/>
      <c r="AS147" s="77"/>
      <c r="AT147" s="77"/>
      <c r="AU147" s="77"/>
      <c r="AV147" s="77"/>
      <c r="AW147" s="130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6"/>
      <c r="BI147" s="145"/>
      <c r="BJ147" s="146"/>
      <c r="BK147" s="122"/>
      <c r="BL147" s="122"/>
    </row>
    <row r="148" spans="1:64" s="5" customFormat="1" ht="43.5" customHeight="1" x14ac:dyDescent="0.5">
      <c r="P148" s="130"/>
      <c r="Q148" s="66"/>
      <c r="R148" s="67"/>
      <c r="S148" s="67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130"/>
      <c r="AF148" s="66"/>
      <c r="AG148" s="66"/>
      <c r="AH148" s="66"/>
      <c r="AI148" s="134"/>
      <c r="AJ148" s="128"/>
      <c r="AK148" s="128"/>
      <c r="AL148" s="128"/>
      <c r="AM148" s="128"/>
      <c r="AN148" s="128"/>
      <c r="AO148" s="128"/>
      <c r="AP148" s="172" t="s">
        <v>146</v>
      </c>
      <c r="AQ148" s="172"/>
      <c r="AR148" s="172"/>
      <c r="AS148" s="172"/>
      <c r="AT148" s="172"/>
      <c r="AU148" s="172"/>
      <c r="AV148" s="172"/>
      <c r="AW148" s="172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6"/>
      <c r="BI148" s="145"/>
      <c r="BJ148" s="146"/>
      <c r="BK148" s="122"/>
      <c r="BL148" s="122"/>
    </row>
    <row r="149" spans="1:64" s="5" customFormat="1" ht="47.25" customHeight="1" x14ac:dyDescent="0.5">
      <c r="A149" s="24"/>
      <c r="AD149" s="66"/>
      <c r="AE149" s="130"/>
      <c r="AF149" s="66"/>
      <c r="AG149" s="66"/>
      <c r="AH149" s="66"/>
      <c r="AI149" s="136"/>
      <c r="AJ149" s="178"/>
      <c r="AK149" s="178"/>
      <c r="AL149" s="178"/>
      <c r="AM149" s="178"/>
      <c r="AN149" s="178"/>
      <c r="AO149" s="178"/>
      <c r="AP149" s="170">
        <v>2019</v>
      </c>
      <c r="AQ149" s="170"/>
      <c r="AR149" s="170"/>
      <c r="AW149" s="130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6"/>
      <c r="BI149" s="145"/>
      <c r="BJ149" s="146"/>
      <c r="BK149" s="122"/>
      <c r="BL149" s="122"/>
    </row>
    <row r="150" spans="1:64" s="5" customFormat="1" ht="47.25" customHeight="1" x14ac:dyDescent="0.5">
      <c r="A150" s="159" t="s">
        <v>167</v>
      </c>
      <c r="B150" s="159"/>
      <c r="C150" s="159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66"/>
      <c r="AE150" s="130"/>
      <c r="AF150" s="66"/>
      <c r="AG150" s="66"/>
      <c r="AH150" s="66"/>
      <c r="AI150" s="78"/>
      <c r="AJ150" s="79"/>
      <c r="AK150" s="79"/>
      <c r="AL150" s="79"/>
      <c r="AM150" s="79"/>
      <c r="AN150" s="79"/>
      <c r="AO150" s="79"/>
      <c r="AP150" s="80"/>
      <c r="AQ150" s="80"/>
      <c r="AR150" s="80"/>
      <c r="AW150" s="130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6"/>
      <c r="BI150" s="145"/>
      <c r="BJ150" s="146"/>
      <c r="BK150" s="122"/>
      <c r="BL150" s="122"/>
    </row>
    <row r="151" spans="1:64" s="5" customFormat="1" ht="36" customHeight="1" x14ac:dyDescent="0.5">
      <c r="A151" s="159"/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  <c r="AC151" s="159"/>
      <c r="AD151" s="66"/>
      <c r="AE151" s="130"/>
      <c r="AF151" s="66"/>
      <c r="AG151" s="66"/>
      <c r="AH151" s="66"/>
      <c r="AI151" s="130"/>
      <c r="AJ151" s="3"/>
      <c r="AK151" s="3"/>
      <c r="AL151" s="3"/>
      <c r="AM151" s="3"/>
      <c r="AN151" s="3"/>
      <c r="AO151" s="3"/>
      <c r="AP151" s="3"/>
      <c r="AX151" s="69"/>
      <c r="AY151" s="69"/>
      <c r="AZ151" s="69"/>
      <c r="BA151" s="69"/>
      <c r="BB151" s="69"/>
      <c r="BC151" s="69"/>
      <c r="BD151" s="69"/>
      <c r="BE151" s="69"/>
      <c r="BF151" s="69"/>
      <c r="BG151" s="66"/>
      <c r="BH151" s="66"/>
      <c r="BI151" s="145"/>
      <c r="BJ151" s="146"/>
      <c r="BK151" s="122"/>
      <c r="BL151" s="122"/>
    </row>
    <row r="152" spans="1:64" s="5" customFormat="1" ht="37.9" customHeight="1" x14ac:dyDescent="0.5">
      <c r="A152" s="24"/>
      <c r="AD152" s="66"/>
      <c r="AE152" s="130"/>
      <c r="AF152" s="66"/>
      <c r="AG152" s="66"/>
      <c r="AH152" s="66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2"/>
      <c r="AT152" s="82"/>
      <c r="AU152" s="82"/>
      <c r="AV152" s="82"/>
      <c r="AW152" s="77"/>
      <c r="AX152" s="77"/>
      <c r="AY152" s="77"/>
      <c r="AZ152" s="77"/>
      <c r="BA152" s="77"/>
      <c r="BB152" s="77"/>
      <c r="BC152" s="77"/>
      <c r="BD152" s="66"/>
      <c r="BE152" s="66"/>
      <c r="BF152" s="66"/>
      <c r="BG152" s="66"/>
      <c r="BH152" s="66"/>
      <c r="BI152" s="145"/>
      <c r="BJ152" s="146"/>
      <c r="BK152" s="122"/>
      <c r="BL152" s="122"/>
    </row>
    <row r="153" spans="1:64" s="5" customFormat="1" ht="38.25" customHeight="1" x14ac:dyDescent="0.5">
      <c r="A153" s="170" t="s">
        <v>145</v>
      </c>
      <c r="B153" s="170"/>
      <c r="C153" s="170"/>
      <c r="D153" s="170"/>
      <c r="E153" s="170"/>
      <c r="F153" s="170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  <c r="AA153" s="170"/>
      <c r="AB153" s="170"/>
      <c r="AD153" s="66"/>
      <c r="AE153" s="130"/>
      <c r="AF153" s="66"/>
      <c r="AG153" s="66"/>
      <c r="AH153" s="66"/>
      <c r="AI153" s="130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130"/>
      <c r="BD153" s="66"/>
      <c r="BE153" s="66"/>
      <c r="BF153" s="66"/>
      <c r="BG153" s="66"/>
      <c r="BH153" s="66"/>
      <c r="BI153" s="145"/>
      <c r="BJ153" s="146"/>
      <c r="BK153" s="122"/>
      <c r="BL153" s="122"/>
    </row>
    <row r="154" spans="1:64" s="5" customFormat="1" ht="47.25" customHeight="1" x14ac:dyDescent="0.5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66"/>
      <c r="AE154" s="130"/>
      <c r="AF154" s="66"/>
      <c r="AG154" s="66"/>
      <c r="AH154" s="66"/>
      <c r="AI154" s="130"/>
      <c r="AJ154" s="84"/>
      <c r="AK154" s="84"/>
      <c r="AL154" s="84"/>
      <c r="AM154" s="84"/>
      <c r="AN154" s="84"/>
      <c r="AO154" s="84"/>
      <c r="AP154" s="85"/>
      <c r="AQ154" s="85"/>
      <c r="AR154" s="85"/>
      <c r="AS154" s="3"/>
      <c r="AT154" s="3"/>
      <c r="AU154" s="3"/>
      <c r="AV154" s="3"/>
      <c r="BD154" s="66"/>
      <c r="BE154" s="66"/>
      <c r="BF154" s="66"/>
      <c r="BG154" s="66"/>
      <c r="BH154" s="66"/>
      <c r="BI154" s="145"/>
      <c r="BJ154" s="146"/>
      <c r="BK154" s="122"/>
      <c r="BL154" s="122"/>
    </row>
    <row r="155" spans="1:64" s="5" customFormat="1" ht="27" customHeight="1" x14ac:dyDescent="0.5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66"/>
      <c r="AE155" s="130"/>
      <c r="AF155" s="66"/>
      <c r="AG155" s="66"/>
      <c r="AH155" s="66"/>
      <c r="AI155" s="66"/>
      <c r="BD155" s="66"/>
      <c r="BE155" s="66"/>
      <c r="BF155" s="66"/>
      <c r="BG155" s="66"/>
      <c r="BH155" s="66"/>
      <c r="BI155" s="145"/>
      <c r="BJ155" s="146"/>
      <c r="BK155" s="122"/>
      <c r="BL155" s="122"/>
    </row>
    <row r="156" spans="1:64" s="5" customFormat="1" ht="48" customHeight="1" x14ac:dyDescent="0.5">
      <c r="A156" s="24"/>
      <c r="AD156" s="130"/>
      <c r="AE156" s="130"/>
      <c r="AF156" s="66"/>
      <c r="AG156" s="66"/>
      <c r="AH156" s="66"/>
      <c r="AI156" s="66"/>
      <c r="BD156" s="66"/>
      <c r="BE156" s="66"/>
      <c r="BF156" s="66"/>
      <c r="BG156" s="66"/>
      <c r="BH156" s="66"/>
      <c r="BI156" s="145"/>
      <c r="BJ156" s="146"/>
      <c r="BK156" s="122"/>
      <c r="BL156" s="122"/>
    </row>
    <row r="157" spans="1:64" s="5" customFormat="1" ht="36.75" customHeight="1" x14ac:dyDescent="0.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D157" s="130"/>
      <c r="AE157" s="130"/>
      <c r="AF157" s="66"/>
      <c r="AG157" s="66"/>
      <c r="AH157" s="66"/>
      <c r="AI157" s="66"/>
      <c r="AJ157" s="73"/>
      <c r="AK157" s="73"/>
      <c r="AL157" s="73"/>
      <c r="AM157" s="73"/>
      <c r="AN157" s="73"/>
      <c r="AO157" s="73"/>
      <c r="BD157" s="66"/>
      <c r="BE157" s="66"/>
      <c r="BF157" s="66"/>
      <c r="BG157" s="66"/>
      <c r="BH157" s="66"/>
      <c r="BI157" s="145"/>
      <c r="BJ157" s="146"/>
      <c r="BK157" s="122"/>
      <c r="BL157" s="122"/>
    </row>
    <row r="158" spans="1:64" s="5" customFormat="1" ht="32.25" customHeight="1" x14ac:dyDescent="0.5">
      <c r="A158" s="24"/>
      <c r="AD158" s="130"/>
      <c r="AE158" s="130"/>
      <c r="AF158" s="66"/>
      <c r="AG158" s="66"/>
      <c r="AH158" s="66"/>
      <c r="AI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145"/>
      <c r="BJ158" s="146"/>
      <c r="BK158" s="122"/>
      <c r="BL158" s="122"/>
    </row>
    <row r="159" spans="1:64" s="5" customFormat="1" ht="32.25" customHeight="1" x14ac:dyDescent="0.5">
      <c r="A159" s="24"/>
      <c r="AD159" s="130"/>
      <c r="AE159" s="130"/>
      <c r="AF159" s="66"/>
      <c r="AG159" s="66"/>
      <c r="AH159" s="66"/>
      <c r="AI159" s="66"/>
      <c r="AJ159" s="86"/>
      <c r="AK159" s="86"/>
      <c r="AL159" s="86"/>
      <c r="AM159" s="86"/>
      <c r="AN159" s="86"/>
      <c r="AO159" s="86"/>
      <c r="AP159" s="66"/>
      <c r="AQ159" s="72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145"/>
      <c r="BJ159" s="146"/>
      <c r="BK159" s="122"/>
      <c r="BL159" s="122"/>
    </row>
    <row r="160" spans="1:64" s="5" customFormat="1" ht="32.25" customHeight="1" x14ac:dyDescent="0.5">
      <c r="A160" s="24"/>
      <c r="AD160" s="130"/>
      <c r="AE160" s="130"/>
      <c r="AF160" s="66"/>
      <c r="AG160" s="66"/>
      <c r="AH160" s="66"/>
      <c r="AI160" s="66"/>
      <c r="AJ160" s="3"/>
      <c r="AK160" s="3"/>
      <c r="AL160" s="3"/>
      <c r="AM160" s="3"/>
      <c r="AN160" s="3"/>
      <c r="AO160" s="3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D160" s="24"/>
      <c r="BE160" s="24"/>
      <c r="BF160" s="24"/>
      <c r="BG160" s="24"/>
      <c r="BH160" s="24"/>
      <c r="BI160" s="145"/>
      <c r="BJ160" s="146"/>
      <c r="BK160" s="122"/>
      <c r="BL160" s="122"/>
    </row>
    <row r="161" spans="1:64" s="5" customFormat="1" ht="32.25" customHeight="1" x14ac:dyDescent="0.5">
      <c r="A161" s="87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9"/>
      <c r="S161" s="89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8"/>
      <c r="BD161" s="87"/>
      <c r="BE161" s="87"/>
      <c r="BF161" s="87"/>
      <c r="BG161" s="87"/>
      <c r="BH161" s="87"/>
      <c r="BI161" s="145"/>
      <c r="BJ161" s="146"/>
      <c r="BK161" s="122"/>
      <c r="BL161" s="122"/>
    </row>
    <row r="162" spans="1:64" s="5" customFormat="1" ht="36" customHeight="1" x14ac:dyDescent="0.5">
      <c r="A162" s="27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6"/>
      <c r="S162" s="26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7"/>
      <c r="BE162" s="27"/>
      <c r="BF162" s="27"/>
      <c r="BG162" s="27"/>
      <c r="BH162" s="27"/>
      <c r="BI162" s="145"/>
      <c r="BJ162" s="146"/>
      <c r="BK162" s="122"/>
      <c r="BL162" s="122"/>
    </row>
    <row r="163" spans="1:64" s="5" customFormat="1" ht="33.75" customHeight="1" x14ac:dyDescent="0.5">
      <c r="A163" s="27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6"/>
      <c r="S163" s="26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7"/>
      <c r="BE163" s="27"/>
      <c r="BF163" s="27"/>
      <c r="BG163" s="27"/>
      <c r="BH163" s="27"/>
      <c r="BI163" s="145"/>
      <c r="BJ163" s="146"/>
      <c r="BK163" s="122"/>
      <c r="BL163" s="122"/>
    </row>
    <row r="164" spans="1:64" s="5" customFormat="1" ht="33.75" customHeight="1" x14ac:dyDescent="0.5">
      <c r="A164" s="27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6"/>
      <c r="S164" s="26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7"/>
      <c r="BE164" s="27"/>
      <c r="BF164" s="27"/>
      <c r="BG164" s="27"/>
      <c r="BH164" s="27"/>
      <c r="BI164" s="145"/>
      <c r="BJ164" s="146"/>
      <c r="BK164" s="122"/>
      <c r="BL164" s="122"/>
    </row>
    <row r="165" spans="1:64" s="5" customFormat="1" ht="32.25" customHeight="1" x14ac:dyDescent="0.5">
      <c r="A165" s="27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6"/>
      <c r="S165" s="26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7"/>
      <c r="BE165" s="27"/>
      <c r="BF165" s="27"/>
      <c r="BG165" s="27"/>
      <c r="BH165" s="27"/>
      <c r="BI165" s="145"/>
      <c r="BJ165" s="146"/>
      <c r="BK165" s="122"/>
      <c r="BL165" s="122"/>
    </row>
    <row r="166" spans="1:64" s="5" customFormat="1" ht="33.75" customHeight="1" x14ac:dyDescent="0.5">
      <c r="A166" s="27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6"/>
      <c r="S166" s="26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7"/>
      <c r="BE166" s="27"/>
      <c r="BF166" s="27"/>
      <c r="BG166" s="27"/>
      <c r="BH166" s="27"/>
      <c r="BI166" s="145"/>
      <c r="BJ166" s="146"/>
      <c r="BK166" s="122"/>
      <c r="BL166" s="122"/>
    </row>
    <row r="167" spans="1:64" s="5" customFormat="1" ht="33.75" customHeight="1" x14ac:dyDescent="0.5">
      <c r="A167" s="27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6"/>
      <c r="S167" s="26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7"/>
      <c r="BE167" s="27"/>
      <c r="BF167" s="27"/>
      <c r="BG167" s="27"/>
      <c r="BH167" s="27"/>
      <c r="BI167" s="145"/>
      <c r="BJ167" s="146"/>
      <c r="BK167" s="122"/>
      <c r="BL167" s="122"/>
    </row>
    <row r="168" spans="1:64" s="5" customFormat="1" ht="37.5" customHeight="1" x14ac:dyDescent="0.5">
      <c r="A168" s="27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6"/>
      <c r="S168" s="26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7"/>
      <c r="BE168" s="27"/>
      <c r="BF168" s="27"/>
      <c r="BG168" s="27"/>
      <c r="BH168" s="27"/>
      <c r="BI168" s="145"/>
      <c r="BJ168" s="146"/>
      <c r="BK168" s="122"/>
      <c r="BL168" s="122"/>
    </row>
    <row r="169" spans="1:64" s="5" customFormat="1" ht="36" customHeight="1" x14ac:dyDescent="0.5">
      <c r="A169" s="27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6"/>
      <c r="S169" s="26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7"/>
      <c r="BE169" s="27"/>
      <c r="BF169" s="27"/>
      <c r="BG169" s="27"/>
      <c r="BH169" s="27"/>
      <c r="BI169" s="145"/>
      <c r="BJ169" s="146"/>
      <c r="BK169" s="122"/>
      <c r="BL169" s="122"/>
    </row>
    <row r="170" spans="1:64" s="5" customFormat="1" ht="36" customHeight="1" x14ac:dyDescent="0.5">
      <c r="A170" s="27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6"/>
      <c r="S170" s="26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7"/>
      <c r="BE170" s="27"/>
      <c r="BF170" s="27"/>
      <c r="BG170" s="27"/>
      <c r="BH170" s="27"/>
      <c r="BI170" s="145"/>
      <c r="BJ170" s="146"/>
      <c r="BK170" s="122"/>
      <c r="BL170" s="122"/>
    </row>
    <row r="171" spans="1:64" s="5" customFormat="1" ht="37.5" customHeight="1" x14ac:dyDescent="0.5">
      <c r="A171" s="27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6"/>
      <c r="S171" s="26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7"/>
      <c r="BE171" s="27"/>
      <c r="BF171" s="27"/>
      <c r="BG171" s="27"/>
      <c r="BH171" s="27"/>
      <c r="BI171" s="145"/>
      <c r="BJ171" s="146"/>
      <c r="BK171" s="122"/>
      <c r="BL171" s="122"/>
    </row>
    <row r="172" spans="1:64" s="88" customFormat="1" x14ac:dyDescent="0.5">
      <c r="A172" s="27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6"/>
      <c r="S172" s="26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7"/>
      <c r="BE172" s="27"/>
      <c r="BF172" s="27"/>
      <c r="BG172" s="27"/>
      <c r="BH172" s="27"/>
      <c r="BI172" s="145"/>
      <c r="BJ172" s="146"/>
      <c r="BK172" s="158"/>
      <c r="BL172" s="158"/>
    </row>
  </sheetData>
  <mergeCells count="1302">
    <mergeCell ref="Y5:AQ7"/>
    <mergeCell ref="AT5:BH5"/>
    <mergeCell ref="AT7:BJ7"/>
    <mergeCell ref="A132:D132"/>
    <mergeCell ref="B40:O40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AL42:AM42"/>
    <mergeCell ref="AN42:AO42"/>
    <mergeCell ref="AP42:AQ42"/>
    <mergeCell ref="P42:Q42"/>
    <mergeCell ref="R42:S42"/>
    <mergeCell ref="T42:U42"/>
    <mergeCell ref="P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V82:W82"/>
    <mergeCell ref="BB77:BC77"/>
    <mergeCell ref="A80:S80"/>
    <mergeCell ref="AV77:AW77"/>
    <mergeCell ref="AR77:AS77"/>
    <mergeCell ref="E91:BC91"/>
    <mergeCell ref="AZ78:BA78"/>
    <mergeCell ref="BB78:BC78"/>
    <mergeCell ref="A98:D98"/>
    <mergeCell ref="E98:BC98"/>
    <mergeCell ref="AI85:AP85"/>
    <mergeCell ref="L86:N86"/>
    <mergeCell ref="Z78:AA78"/>
    <mergeCell ref="R73:S73"/>
    <mergeCell ref="R74:S74"/>
    <mergeCell ref="T76:U76"/>
    <mergeCell ref="A81:S81"/>
    <mergeCell ref="AL81:AQ81"/>
    <mergeCell ref="Z82:AA82"/>
    <mergeCell ref="AL78:AM78"/>
    <mergeCell ref="B77:O77"/>
    <mergeCell ref="AF77:AG77"/>
    <mergeCell ref="AH77:AI77"/>
    <mergeCell ref="AQ84:BH84"/>
    <mergeCell ref="A85:K85"/>
    <mergeCell ref="R86:T86"/>
    <mergeCell ref="U85:AA85"/>
    <mergeCell ref="L85:N85"/>
    <mergeCell ref="AX82:BC82"/>
    <mergeCell ref="T81:U81"/>
    <mergeCell ref="A86:K86"/>
    <mergeCell ref="AN76:AO76"/>
    <mergeCell ref="AF75:AG75"/>
    <mergeCell ref="V75:W75"/>
    <mergeCell ref="AZ76:BA76"/>
    <mergeCell ref="BD125:BH125"/>
    <mergeCell ref="Z77:AA77"/>
    <mergeCell ref="BB76:BC76"/>
    <mergeCell ref="AZ75:BA75"/>
    <mergeCell ref="AR76:AS76"/>
    <mergeCell ref="AV75:AW75"/>
    <mergeCell ref="AT76:AU76"/>
    <mergeCell ref="BD76:BH76"/>
    <mergeCell ref="AP77:AQ77"/>
    <mergeCell ref="P77:Q77"/>
    <mergeCell ref="AJ77:AK77"/>
    <mergeCell ref="AH75:AI75"/>
    <mergeCell ref="AJ75:AK75"/>
    <mergeCell ref="AL75:AM75"/>
    <mergeCell ref="AH76:AI76"/>
    <mergeCell ref="AL77:AM77"/>
    <mergeCell ref="A114:D114"/>
    <mergeCell ref="E114:BC114"/>
    <mergeCell ref="BD114:BH114"/>
    <mergeCell ref="AR81:AW81"/>
    <mergeCell ref="AF82:AK82"/>
    <mergeCell ref="AL82:AQ82"/>
    <mergeCell ref="AI104:AQ104"/>
    <mergeCell ref="A105:X106"/>
    <mergeCell ref="AX77:AY77"/>
    <mergeCell ref="AZ77:BA77"/>
    <mergeCell ref="X77:Y77"/>
    <mergeCell ref="AN77:AO77"/>
    <mergeCell ref="V80:W80"/>
    <mergeCell ref="A84:T84"/>
    <mergeCell ref="AL80:AQ80"/>
    <mergeCell ref="AD82:AE82"/>
    <mergeCell ref="BD126:BH126"/>
    <mergeCell ref="E124:BC124"/>
    <mergeCell ref="E125:BC125"/>
    <mergeCell ref="BD124:BH124"/>
    <mergeCell ref="BD123:BH123"/>
    <mergeCell ref="A115:D115"/>
    <mergeCell ref="E118:BC118"/>
    <mergeCell ref="E123:BC123"/>
    <mergeCell ref="E126:BC126"/>
    <mergeCell ref="A124:D124"/>
    <mergeCell ref="A125:D125"/>
    <mergeCell ref="A126:D126"/>
    <mergeCell ref="A123:D123"/>
    <mergeCell ref="A102:D102"/>
    <mergeCell ref="E102:BC102"/>
    <mergeCell ref="BD102:BH102"/>
    <mergeCell ref="AB78:AC78"/>
    <mergeCell ref="AQ85:BH86"/>
    <mergeCell ref="AT78:AU78"/>
    <mergeCell ref="AR79:AS79"/>
    <mergeCell ref="AD81:AE81"/>
    <mergeCell ref="A91:D91"/>
    <mergeCell ref="A94:D94"/>
    <mergeCell ref="E94:BC94"/>
    <mergeCell ref="A93:D93"/>
    <mergeCell ref="A95:D95"/>
    <mergeCell ref="E96:BC96"/>
    <mergeCell ref="BD90:BH90"/>
    <mergeCell ref="BD92:BH92"/>
    <mergeCell ref="BD91:BH91"/>
    <mergeCell ref="E90:BC90"/>
    <mergeCell ref="BD82:BH82"/>
    <mergeCell ref="AL74:AM74"/>
    <mergeCell ref="AN72:AO72"/>
    <mergeCell ref="AF73:AG73"/>
    <mergeCell ref="AD70:AE70"/>
    <mergeCell ref="AD71:AE71"/>
    <mergeCell ref="AD72:AE72"/>
    <mergeCell ref="AX71:AY71"/>
    <mergeCell ref="AX72:AY72"/>
    <mergeCell ref="AL76:AM76"/>
    <mergeCell ref="AX75:AY75"/>
    <mergeCell ref="AX76:AY76"/>
    <mergeCell ref="AJ74:AK74"/>
    <mergeCell ref="Z70:AA70"/>
    <mergeCell ref="Z71:AA71"/>
    <mergeCell ref="AV76:AW76"/>
    <mergeCell ref="AR75:AS75"/>
    <mergeCell ref="AP72:AQ72"/>
    <mergeCell ref="AD79:AE79"/>
    <mergeCell ref="X78:Y78"/>
    <mergeCell ref="T82:U82"/>
    <mergeCell ref="B75:O75"/>
    <mergeCell ref="AT77:AU77"/>
    <mergeCell ref="AV47:AW47"/>
    <mergeCell ref="AR49:AS49"/>
    <mergeCell ref="AV52:AW52"/>
    <mergeCell ref="AX44:AY44"/>
    <mergeCell ref="Z75:AA75"/>
    <mergeCell ref="AP75:AQ75"/>
    <mergeCell ref="AP73:AQ73"/>
    <mergeCell ref="AV64:AW64"/>
    <mergeCell ref="AP52:AQ52"/>
    <mergeCell ref="AT64:AU64"/>
    <mergeCell ref="AV61:AW61"/>
    <mergeCell ref="AR61:AS61"/>
    <mergeCell ref="AT61:AU61"/>
    <mergeCell ref="AV62:AW62"/>
    <mergeCell ref="AV63:AW63"/>
    <mergeCell ref="AR54:AS54"/>
    <mergeCell ref="AD73:AE73"/>
    <mergeCell ref="AD74:AE74"/>
    <mergeCell ref="Z73:AA73"/>
    <mergeCell ref="Z74:AA74"/>
    <mergeCell ref="AX70:AY70"/>
    <mergeCell ref="AJ60:AK60"/>
    <mergeCell ref="AL60:AM60"/>
    <mergeCell ref="AN60:AO60"/>
    <mergeCell ref="AP60:AQ60"/>
    <mergeCell ref="AR60:AS60"/>
    <mergeCell ref="AH74:AI74"/>
    <mergeCell ref="AV60:AW60"/>
    <mergeCell ref="AX60:AY60"/>
    <mergeCell ref="A90:D90"/>
    <mergeCell ref="AL61:AM61"/>
    <mergeCell ref="Z53:AA53"/>
    <mergeCell ref="AD66:AE66"/>
    <mergeCell ref="AB66:AC66"/>
    <mergeCell ref="X52:Y52"/>
    <mergeCell ref="AP50:AQ50"/>
    <mergeCell ref="AN50:AO50"/>
    <mergeCell ref="AH50:AI50"/>
    <mergeCell ref="AJ46:AK46"/>
    <mergeCell ref="AP47:AQ47"/>
    <mergeCell ref="AF78:AG78"/>
    <mergeCell ref="AN79:AO79"/>
    <mergeCell ref="AL79:AM79"/>
    <mergeCell ref="AF79:AG79"/>
    <mergeCell ref="AJ50:AK50"/>
    <mergeCell ref="AL50:AM50"/>
    <mergeCell ref="AB64:AC64"/>
    <mergeCell ref="AD64:AE64"/>
    <mergeCell ref="AN64:AO64"/>
    <mergeCell ref="X75:Y75"/>
    <mergeCell ref="V71:W71"/>
    <mergeCell ref="V72:W72"/>
    <mergeCell ref="V66:W66"/>
    <mergeCell ref="Z66:AA66"/>
    <mergeCell ref="AN75:AO75"/>
    <mergeCell ref="AL73:AM73"/>
    <mergeCell ref="AJ73:AK73"/>
    <mergeCell ref="X76:Y76"/>
    <mergeCell ref="AB79:AC79"/>
    <mergeCell ref="AB77:AC77"/>
    <mergeCell ref="AD77:AE77"/>
    <mergeCell ref="BD28:BH28"/>
    <mergeCell ref="BD37:BH37"/>
    <mergeCell ref="BB34:BC34"/>
    <mergeCell ref="BD34:BH34"/>
    <mergeCell ref="BD33:BH33"/>
    <mergeCell ref="BB33:BC33"/>
    <mergeCell ref="BB29:BC29"/>
    <mergeCell ref="BD31:BH31"/>
    <mergeCell ref="BD32:BH32"/>
    <mergeCell ref="BB37:BC37"/>
    <mergeCell ref="T46:U46"/>
    <mergeCell ref="V46:W46"/>
    <mergeCell ref="AP46:AQ46"/>
    <mergeCell ref="AR46:AS46"/>
    <mergeCell ref="AJ44:AK44"/>
    <mergeCell ref="AL44:AM44"/>
    <mergeCell ref="AP28:AQ28"/>
    <mergeCell ref="AV29:AW29"/>
    <mergeCell ref="BB28:BC28"/>
    <mergeCell ref="AR28:AS28"/>
    <mergeCell ref="AV46:AW46"/>
    <mergeCell ref="AT46:AU46"/>
    <mergeCell ref="AF44:AG44"/>
    <mergeCell ref="X44:Y44"/>
    <mergeCell ref="Z45:AA45"/>
    <mergeCell ref="AB45:AC45"/>
    <mergeCell ref="AD45:AE45"/>
    <mergeCell ref="AF45:AG45"/>
    <mergeCell ref="AD44:AE44"/>
    <mergeCell ref="AT60:AU60"/>
    <mergeCell ref="AN43:AO43"/>
    <mergeCell ref="AB39:AC39"/>
    <mergeCell ref="AH39:AI39"/>
    <mergeCell ref="AJ79:AK79"/>
    <mergeCell ref="AN73:AO73"/>
    <mergeCell ref="T80:U80"/>
    <mergeCell ref="A57:A60"/>
    <mergeCell ref="B57:O60"/>
    <mergeCell ref="AP66:AQ66"/>
    <mergeCell ref="AH64:AI64"/>
    <mergeCell ref="AP61:AQ61"/>
    <mergeCell ref="AP53:AQ53"/>
    <mergeCell ref="AB75:AC75"/>
    <mergeCell ref="AL70:AM70"/>
    <mergeCell ref="Z76:AA76"/>
    <mergeCell ref="AB76:AC76"/>
    <mergeCell ref="AD76:AE76"/>
    <mergeCell ref="AH73:AI73"/>
    <mergeCell ref="AL71:AM71"/>
    <mergeCell ref="AH70:AI70"/>
    <mergeCell ref="AH71:AI71"/>
    <mergeCell ref="AP74:AQ74"/>
    <mergeCell ref="T53:U53"/>
    <mergeCell ref="B72:O72"/>
    <mergeCell ref="P70:Q70"/>
    <mergeCell ref="P71:Q71"/>
    <mergeCell ref="P72:Q72"/>
    <mergeCell ref="P61:Q61"/>
    <mergeCell ref="T61:U61"/>
    <mergeCell ref="AF67:AG67"/>
    <mergeCell ref="B70:O70"/>
    <mergeCell ref="B76:O76"/>
    <mergeCell ref="AH68:AI68"/>
    <mergeCell ref="AH69:AI69"/>
    <mergeCell ref="G146:O146"/>
    <mergeCell ref="V54:W54"/>
    <mergeCell ref="T54:U54"/>
    <mergeCell ref="X70:Y70"/>
    <mergeCell ref="X71:Y71"/>
    <mergeCell ref="X72:Y72"/>
    <mergeCell ref="T69:U69"/>
    <mergeCell ref="X73:Y73"/>
    <mergeCell ref="X65:Y65"/>
    <mergeCell ref="V65:W65"/>
    <mergeCell ref="BB63:BC63"/>
    <mergeCell ref="BB44:BC44"/>
    <mergeCell ref="V67:W67"/>
    <mergeCell ref="Z67:AA67"/>
    <mergeCell ref="AB74:AC74"/>
    <mergeCell ref="V74:W74"/>
    <mergeCell ref="E122:BC122"/>
    <mergeCell ref="E95:BC95"/>
    <mergeCell ref="Z49:AA49"/>
    <mergeCell ref="AB49:AC49"/>
    <mergeCell ref="AH51:AI51"/>
    <mergeCell ref="AF54:AG54"/>
    <mergeCell ref="AD61:AE61"/>
    <mergeCell ref="X53:Y53"/>
    <mergeCell ref="AH44:AI44"/>
    <mergeCell ref="AF57:BC57"/>
    <mergeCell ref="V49:W49"/>
    <mergeCell ref="V51:W51"/>
    <mergeCell ref="AN61:AO61"/>
    <mergeCell ref="Z79:AA79"/>
    <mergeCell ref="AT28:AU28"/>
    <mergeCell ref="AV28:AW28"/>
    <mergeCell ref="AX28:AY28"/>
    <mergeCell ref="AZ28:BA28"/>
    <mergeCell ref="AT29:AU29"/>
    <mergeCell ref="AX45:AY45"/>
    <mergeCell ref="AV45:AW45"/>
    <mergeCell ref="AV44:AW44"/>
    <mergeCell ref="AT43:AU43"/>
    <mergeCell ref="AT45:AU45"/>
    <mergeCell ref="AV43:AW43"/>
    <mergeCell ref="AD75:AE75"/>
    <mergeCell ref="AI86:AP86"/>
    <mergeCell ref="T63:U63"/>
    <mergeCell ref="X61:Y61"/>
    <mergeCell ref="AN28:AO28"/>
    <mergeCell ref="X46:Y46"/>
    <mergeCell ref="Z46:AA46"/>
    <mergeCell ref="AJ28:AK28"/>
    <mergeCell ref="AL28:AM28"/>
    <mergeCell ref="AD38:AE38"/>
    <mergeCell ref="AF38:AG38"/>
    <mergeCell ref="AF43:AG43"/>
    <mergeCell ref="AB28:AC28"/>
    <mergeCell ref="AD28:AE28"/>
    <mergeCell ref="AF28:AG28"/>
    <mergeCell ref="AH28:AI28"/>
    <mergeCell ref="AH53:AI53"/>
    <mergeCell ref="AJ61:AK61"/>
    <mergeCell ref="AL54:AM54"/>
    <mergeCell ref="AD46:AE46"/>
    <mergeCell ref="AD51:AE51"/>
    <mergeCell ref="BD131:BH131"/>
    <mergeCell ref="AF80:AK80"/>
    <mergeCell ref="X81:Y81"/>
    <mergeCell ref="Z81:AA81"/>
    <mergeCell ref="AB44:AC44"/>
    <mergeCell ref="Z44:AA44"/>
    <mergeCell ref="AN49:AO49"/>
    <mergeCell ref="AN45:AO45"/>
    <mergeCell ref="AN46:AO46"/>
    <mergeCell ref="AL45:AM45"/>
    <mergeCell ref="AH54:AI54"/>
    <mergeCell ref="AJ76:AK76"/>
    <mergeCell ref="V79:W79"/>
    <mergeCell ref="X79:Y79"/>
    <mergeCell ref="V76:W76"/>
    <mergeCell ref="AD78:AE78"/>
    <mergeCell ref="AR82:AW82"/>
    <mergeCell ref="E92:BC92"/>
    <mergeCell ref="V81:W81"/>
    <mergeCell ref="AB82:AC82"/>
    <mergeCell ref="BD46:BH46"/>
    <mergeCell ref="AB61:AC61"/>
    <mergeCell ref="AD63:AE63"/>
    <mergeCell ref="AF61:AG61"/>
    <mergeCell ref="AD54:AE54"/>
    <mergeCell ref="V48:W48"/>
    <mergeCell ref="B64:O64"/>
    <mergeCell ref="V61:W61"/>
    <mergeCell ref="AH45:AI45"/>
    <mergeCell ref="AJ49:AK49"/>
    <mergeCell ref="AJ45:AK45"/>
    <mergeCell ref="P76:Q76"/>
    <mergeCell ref="B46:O46"/>
    <mergeCell ref="P46:Q46"/>
    <mergeCell ref="R46:S46"/>
    <mergeCell ref="AL33:AM33"/>
    <mergeCell ref="AN33:AO33"/>
    <mergeCell ref="AF33:AG33"/>
    <mergeCell ref="AH33:AI33"/>
    <mergeCell ref="AN36:AO36"/>
    <mergeCell ref="G147:I147"/>
    <mergeCell ref="AF81:AK81"/>
    <mergeCell ref="AI139:AO139"/>
    <mergeCell ref="U86:AA86"/>
    <mergeCell ref="T79:U79"/>
    <mergeCell ref="AP148:AW148"/>
    <mergeCell ref="AI144:AO144"/>
    <mergeCell ref="AP144:AR144"/>
    <mergeCell ref="AB85:AH85"/>
    <mergeCell ref="AB81:AC81"/>
    <mergeCell ref="U84:AP84"/>
    <mergeCell ref="E93:BC93"/>
    <mergeCell ref="AI105:BH106"/>
    <mergeCell ref="A107:G107"/>
    <mergeCell ref="H107:Q107"/>
    <mergeCell ref="AP107:AW107"/>
    <mergeCell ref="A108:G108"/>
    <mergeCell ref="H108:J108"/>
    <mergeCell ref="AI108:AO108"/>
    <mergeCell ref="AP108:AR108"/>
    <mergeCell ref="AB86:AH86"/>
    <mergeCell ref="X82:Y82"/>
    <mergeCell ref="A82:S82"/>
    <mergeCell ref="BD79:BH79"/>
    <mergeCell ref="AZ42:BA42"/>
    <mergeCell ref="V58:W60"/>
    <mergeCell ref="B43:O43"/>
    <mergeCell ref="B50:O50"/>
    <mergeCell ref="P50:Q50"/>
    <mergeCell ref="R50:S50"/>
    <mergeCell ref="P43:Q43"/>
    <mergeCell ref="R43:S43"/>
    <mergeCell ref="B67:O67"/>
    <mergeCell ref="P67:Q67"/>
    <mergeCell ref="T67:U67"/>
    <mergeCell ref="R67:S67"/>
    <mergeCell ref="B68:O68"/>
    <mergeCell ref="B69:O69"/>
    <mergeCell ref="P68:Q68"/>
    <mergeCell ref="P69:Q69"/>
    <mergeCell ref="B54:O54"/>
    <mergeCell ref="P54:Q54"/>
    <mergeCell ref="T68:U68"/>
    <mergeCell ref="B49:O49"/>
    <mergeCell ref="P49:Q49"/>
    <mergeCell ref="B61:O61"/>
    <mergeCell ref="B44:O44"/>
    <mergeCell ref="R48:S48"/>
    <mergeCell ref="B52:O52"/>
    <mergeCell ref="B53:O53"/>
    <mergeCell ref="P53:Q53"/>
    <mergeCell ref="P52:Q52"/>
    <mergeCell ref="T58:U60"/>
    <mergeCell ref="P57:Q60"/>
    <mergeCell ref="B47:O47"/>
    <mergeCell ref="B42:O42"/>
    <mergeCell ref="B48:O48"/>
    <mergeCell ref="B45:O45"/>
    <mergeCell ref="P45:Q45"/>
    <mergeCell ref="Z47:AA47"/>
    <mergeCell ref="AB47:AC47"/>
    <mergeCell ref="AB48:AC48"/>
    <mergeCell ref="Z48:AA48"/>
    <mergeCell ref="X51:Y51"/>
    <mergeCell ref="X47:Y47"/>
    <mergeCell ref="AB50:AC50"/>
    <mergeCell ref="X74:Y74"/>
    <mergeCell ref="Z61:AA61"/>
    <mergeCell ref="AD62:AE62"/>
    <mergeCell ref="Z63:AA63"/>
    <mergeCell ref="X62:Y62"/>
    <mergeCell ref="Z64:AA64"/>
    <mergeCell ref="R61:S61"/>
    <mergeCell ref="R68:S68"/>
    <mergeCell ref="R69:S69"/>
    <mergeCell ref="V68:W68"/>
    <mergeCell ref="V69:W69"/>
    <mergeCell ref="R66:S66"/>
    <mergeCell ref="V64:W64"/>
    <mergeCell ref="R62:S62"/>
    <mergeCell ref="T62:U62"/>
    <mergeCell ref="R64:S64"/>
    <mergeCell ref="T64:U64"/>
    <mergeCell ref="T66:U66"/>
    <mergeCell ref="T73:U73"/>
    <mergeCell ref="R57:S60"/>
    <mergeCell ref="AD53:AE53"/>
    <mergeCell ref="X49:Y49"/>
    <mergeCell ref="Z68:AA68"/>
    <mergeCell ref="Z69:AA69"/>
    <mergeCell ref="AB68:AC68"/>
    <mergeCell ref="R75:S75"/>
    <mergeCell ref="AN74:AO74"/>
    <mergeCell ref="AF74:AG74"/>
    <mergeCell ref="AL72:AM72"/>
    <mergeCell ref="AP76:AQ76"/>
    <mergeCell ref="AL64:AM64"/>
    <mergeCell ref="AL66:AM66"/>
    <mergeCell ref="T75:U75"/>
    <mergeCell ref="P75:Q75"/>
    <mergeCell ref="V73:W73"/>
    <mergeCell ref="AB73:AC73"/>
    <mergeCell ref="V70:W70"/>
    <mergeCell ref="X64:Y64"/>
    <mergeCell ref="AF76:AG76"/>
    <mergeCell ref="X67:Y67"/>
    <mergeCell ref="AD67:AE67"/>
    <mergeCell ref="AB67:AC67"/>
    <mergeCell ref="Z72:AA72"/>
    <mergeCell ref="AB70:AC70"/>
    <mergeCell ref="AB71:AC71"/>
    <mergeCell ref="AB72:AC72"/>
    <mergeCell ref="T74:U74"/>
    <mergeCell ref="X66:Y66"/>
    <mergeCell ref="AN71:AO71"/>
    <mergeCell ref="P64:Q64"/>
    <mergeCell ref="AB69:AC69"/>
    <mergeCell ref="AD68:AE68"/>
    <mergeCell ref="AD69:AE69"/>
    <mergeCell ref="AL68:AM68"/>
    <mergeCell ref="AL69:AM69"/>
    <mergeCell ref="B71:O71"/>
    <mergeCell ref="R70:S70"/>
    <mergeCell ref="R71:S71"/>
    <mergeCell ref="R72:S72"/>
    <mergeCell ref="T72:U72"/>
    <mergeCell ref="AP64:AQ64"/>
    <mergeCell ref="AH67:AI67"/>
    <mergeCell ref="AT75:AU75"/>
    <mergeCell ref="AR74:AS74"/>
    <mergeCell ref="AV73:AW73"/>
    <mergeCell ref="AZ70:BA70"/>
    <mergeCell ref="AZ52:BA52"/>
    <mergeCell ref="AZ53:BA53"/>
    <mergeCell ref="AX52:AY52"/>
    <mergeCell ref="AX63:AY63"/>
    <mergeCell ref="BB62:BC62"/>
    <mergeCell ref="AX74:AY74"/>
    <mergeCell ref="AZ71:BA71"/>
    <mergeCell ref="AX67:AY67"/>
    <mergeCell ref="AN67:AO67"/>
    <mergeCell ref="AJ70:AK70"/>
    <mergeCell ref="AJ71:AK71"/>
    <mergeCell ref="AV70:AW70"/>
    <mergeCell ref="AV71:AW71"/>
    <mergeCell ref="AV72:AW72"/>
    <mergeCell ref="AR70:AS70"/>
    <mergeCell ref="AR71:AS71"/>
    <mergeCell ref="AR72:AS72"/>
    <mergeCell ref="AN70:AO70"/>
    <mergeCell ref="AZ72:BA72"/>
    <mergeCell ref="AP71:AQ71"/>
    <mergeCell ref="BD62:BH62"/>
    <mergeCell ref="BD63:BH63"/>
    <mergeCell ref="AJ62:AK62"/>
    <mergeCell ref="AP63:AQ63"/>
    <mergeCell ref="AF66:AG66"/>
    <mergeCell ref="AJ66:AK66"/>
    <mergeCell ref="AH66:AI66"/>
    <mergeCell ref="AR73:AS73"/>
    <mergeCell ref="AT52:AU52"/>
    <mergeCell ref="AF68:AG68"/>
    <mergeCell ref="AF69:AG69"/>
    <mergeCell ref="BD71:BH71"/>
    <mergeCell ref="AL67:AM67"/>
    <mergeCell ref="AF70:AG70"/>
    <mergeCell ref="AF71:AG71"/>
    <mergeCell ref="BD72:BH72"/>
    <mergeCell ref="AX73:AY73"/>
    <mergeCell ref="BD73:BH73"/>
    <mergeCell ref="AJ67:AK67"/>
    <mergeCell ref="AF72:AG72"/>
    <mergeCell ref="AH61:AI61"/>
    <mergeCell ref="AH72:AI72"/>
    <mergeCell ref="AJ68:AK68"/>
    <mergeCell ref="AJ69:AK69"/>
    <mergeCell ref="AP68:AQ68"/>
    <mergeCell ref="AV69:AW69"/>
    <mergeCell ref="AN68:AO68"/>
    <mergeCell ref="AP69:AQ69"/>
    <mergeCell ref="AT72:AU72"/>
    <mergeCell ref="AP70:AQ70"/>
    <mergeCell ref="AN54:AO54"/>
    <mergeCell ref="AR52:AS52"/>
    <mergeCell ref="AL62:AM62"/>
    <mergeCell ref="AR64:AS64"/>
    <mergeCell ref="AJ72:AK72"/>
    <mergeCell ref="AF58:AQ58"/>
    <mergeCell ref="AR58:BC58"/>
    <mergeCell ref="AF59:AK59"/>
    <mergeCell ref="AL59:AQ59"/>
    <mergeCell ref="BD61:BH61"/>
    <mergeCell ref="AN53:AO53"/>
    <mergeCell ref="AR50:AS50"/>
    <mergeCell ref="AT50:AU50"/>
    <mergeCell ref="AT51:AU51"/>
    <mergeCell ref="BB70:BC70"/>
    <mergeCell ref="BB71:BC71"/>
    <mergeCell ref="BD74:BH74"/>
    <mergeCell ref="BB73:BC73"/>
    <mergeCell ref="BB72:BC72"/>
    <mergeCell ref="BB74:BC74"/>
    <mergeCell ref="AZ73:BA73"/>
    <mergeCell ref="AV50:AW50"/>
    <mergeCell ref="AR66:AS66"/>
    <mergeCell ref="AT66:AU66"/>
    <mergeCell ref="AT73:AU73"/>
    <mergeCell ref="AT74:AU74"/>
    <mergeCell ref="AV74:AW74"/>
    <mergeCell ref="AV66:AW66"/>
    <mergeCell ref="AV68:AW68"/>
    <mergeCell ref="AP62:AQ62"/>
    <mergeCell ref="AX62:AY62"/>
    <mergeCell ref="AT67:AU67"/>
    <mergeCell ref="AX69:AY69"/>
    <mergeCell ref="AZ51:BA51"/>
    <mergeCell ref="AR68:AS68"/>
    <mergeCell ref="AR69:AS69"/>
    <mergeCell ref="BD57:BH60"/>
    <mergeCell ref="AR59:AW59"/>
    <mergeCell ref="AX59:BC59"/>
    <mergeCell ref="BD42:BH42"/>
    <mergeCell ref="BD53:BH53"/>
    <mergeCell ref="BD54:BH54"/>
    <mergeCell ref="AV53:AW53"/>
    <mergeCell ref="AV54:AW54"/>
    <mergeCell ref="AX54:AY54"/>
    <mergeCell ref="BB53:BC53"/>
    <mergeCell ref="AV65:AW65"/>
    <mergeCell ref="BB67:BC67"/>
    <mergeCell ref="AT48:AU48"/>
    <mergeCell ref="AV48:AW48"/>
    <mergeCell ref="BD49:BH49"/>
    <mergeCell ref="AR45:AS45"/>
    <mergeCell ref="BD51:BH51"/>
    <mergeCell ref="BB45:BC45"/>
    <mergeCell ref="BD45:BH45"/>
    <mergeCell ref="BD47:BH47"/>
    <mergeCell ref="AT54:AU54"/>
    <mergeCell ref="AZ62:BA62"/>
    <mergeCell ref="BD50:BH50"/>
    <mergeCell ref="AZ60:BA60"/>
    <mergeCell ref="BB60:BC60"/>
    <mergeCell ref="AR48:AS48"/>
    <mergeCell ref="BB52:BC52"/>
    <mergeCell ref="AZ45:BA45"/>
    <mergeCell ref="BD52:BH52"/>
    <mergeCell ref="AX43:AY43"/>
    <mergeCell ref="AF48:AG48"/>
    <mergeCell ref="AH48:AI48"/>
    <mergeCell ref="AJ48:AK48"/>
    <mergeCell ref="AD47:AE47"/>
    <mergeCell ref="AD48:AE48"/>
    <mergeCell ref="BB49:BC49"/>
    <mergeCell ref="AV51:AW51"/>
    <mergeCell ref="BB46:BC46"/>
    <mergeCell ref="AX50:AY50"/>
    <mergeCell ref="BB47:BC47"/>
    <mergeCell ref="AX47:AY47"/>
    <mergeCell ref="AL46:AM46"/>
    <mergeCell ref="AH46:AI46"/>
    <mergeCell ref="BB50:BC50"/>
    <mergeCell ref="AX49:AY49"/>
    <mergeCell ref="AL51:AM51"/>
    <mergeCell ref="AF51:AG51"/>
    <mergeCell ref="AZ50:BA50"/>
    <mergeCell ref="AX48:AY48"/>
    <mergeCell ref="AZ49:BA49"/>
    <mergeCell ref="AV49:AW49"/>
    <mergeCell ref="AJ51:AK51"/>
    <mergeCell ref="R45:S45"/>
    <mergeCell ref="BD48:BH48"/>
    <mergeCell ref="BB48:BC48"/>
    <mergeCell ref="BD43:BH43"/>
    <mergeCell ref="BD44:BH44"/>
    <mergeCell ref="AX66:AY66"/>
    <mergeCell ref="BD66:BH66"/>
    <mergeCell ref="BB66:BC66"/>
    <mergeCell ref="BD65:BH65"/>
    <mergeCell ref="BB65:BC65"/>
    <mergeCell ref="AZ65:BA65"/>
    <mergeCell ref="BD68:BH68"/>
    <mergeCell ref="BD67:BH67"/>
    <mergeCell ref="AP49:AQ49"/>
    <mergeCell ref="AP51:AQ51"/>
    <mergeCell ref="AN51:AO51"/>
    <mergeCell ref="AR51:AS51"/>
    <mergeCell ref="AL49:AM49"/>
    <mergeCell ref="AH49:AI49"/>
    <mergeCell ref="AT47:AU47"/>
    <mergeCell ref="AN47:AO47"/>
    <mergeCell ref="AR47:AS47"/>
    <mergeCell ref="AL48:AM48"/>
    <mergeCell ref="AZ48:BA48"/>
    <mergeCell ref="AZ47:BA47"/>
    <mergeCell ref="AF49:AG49"/>
    <mergeCell ref="AF50:AG50"/>
    <mergeCell ref="AR43:AS43"/>
    <mergeCell ref="V43:W43"/>
    <mergeCell ref="AP45:AQ45"/>
    <mergeCell ref="R44:S44"/>
    <mergeCell ref="BB43:BC43"/>
    <mergeCell ref="P48:Q48"/>
    <mergeCell ref="X45:Y45"/>
    <mergeCell ref="T44:U44"/>
    <mergeCell ref="V44:W44"/>
    <mergeCell ref="P47:Q47"/>
    <mergeCell ref="X48:Y48"/>
    <mergeCell ref="R47:S47"/>
    <mergeCell ref="V45:W45"/>
    <mergeCell ref="AR42:AS42"/>
    <mergeCell ref="AT42:AU42"/>
    <mergeCell ref="AV42:AW42"/>
    <mergeCell ref="AX42:AY42"/>
    <mergeCell ref="AT49:AU49"/>
    <mergeCell ref="AX51:AY51"/>
    <mergeCell ref="T50:U50"/>
    <mergeCell ref="T49:U49"/>
    <mergeCell ref="T51:U51"/>
    <mergeCell ref="AB51:AC51"/>
    <mergeCell ref="V50:W50"/>
    <mergeCell ref="AD50:AE50"/>
    <mergeCell ref="X50:Y50"/>
    <mergeCell ref="R49:S49"/>
    <mergeCell ref="P44:Q44"/>
    <mergeCell ref="T43:U43"/>
    <mergeCell ref="AB46:AC46"/>
    <mergeCell ref="X43:Y43"/>
    <mergeCell ref="Z50:AA50"/>
    <mergeCell ref="Z51:AA51"/>
    <mergeCell ref="AT44:AU44"/>
    <mergeCell ref="AR44:AS44"/>
    <mergeCell ref="AN48:AO48"/>
    <mergeCell ref="AL43:AM43"/>
    <mergeCell ref="AD39:AE39"/>
    <mergeCell ref="AX64:AY64"/>
    <mergeCell ref="BB42:BC42"/>
    <mergeCell ref="BB51:BC51"/>
    <mergeCell ref="BB61:BC61"/>
    <mergeCell ref="AX61:AY61"/>
    <mergeCell ref="AX53:AY53"/>
    <mergeCell ref="AZ61:BA61"/>
    <mergeCell ref="T57:AE57"/>
    <mergeCell ref="V53:W53"/>
    <mergeCell ref="X58:AE58"/>
    <mergeCell ref="X59:Y60"/>
    <mergeCell ref="Z59:AA60"/>
    <mergeCell ref="AB59:AC60"/>
    <mergeCell ref="AD59:AE60"/>
    <mergeCell ref="AF60:AG60"/>
    <mergeCell ref="AH60:AI60"/>
    <mergeCell ref="AZ46:BA46"/>
    <mergeCell ref="X54:Y54"/>
    <mergeCell ref="AB54:AC54"/>
    <mergeCell ref="T52:U52"/>
    <mergeCell ref="AX46:AY46"/>
    <mergeCell ref="AF46:AG46"/>
    <mergeCell ref="AP48:AQ48"/>
    <mergeCell ref="AJ53:AK53"/>
    <mergeCell ref="AL53:AM53"/>
    <mergeCell ref="AJ54:AK54"/>
    <mergeCell ref="AD49:AE49"/>
    <mergeCell ref="AL47:AM47"/>
    <mergeCell ref="AJ47:AK47"/>
    <mergeCell ref="AF47:AG47"/>
    <mergeCell ref="AH47:AI47"/>
    <mergeCell ref="AZ43:BA43"/>
    <mergeCell ref="AN44:AO44"/>
    <mergeCell ref="AP44:AQ44"/>
    <mergeCell ref="P66:Q66"/>
    <mergeCell ref="P73:Q73"/>
    <mergeCell ref="AD41:AE41"/>
    <mergeCell ref="Z54:AA54"/>
    <mergeCell ref="AB52:AC52"/>
    <mergeCell ref="AB53:AC53"/>
    <mergeCell ref="AB62:AC62"/>
    <mergeCell ref="AB63:AC63"/>
    <mergeCell ref="X68:Y68"/>
    <mergeCell ref="Z62:AA62"/>
    <mergeCell ref="AH52:AI52"/>
    <mergeCell ref="AT53:AU53"/>
    <mergeCell ref="AN52:AO52"/>
    <mergeCell ref="AR53:AS53"/>
    <mergeCell ref="AN66:AO66"/>
    <mergeCell ref="AF41:AG41"/>
    <mergeCell ref="AH43:AI43"/>
    <mergeCell ref="AJ43:AK43"/>
    <mergeCell ref="AD43:AE43"/>
    <mergeCell ref="AZ54:BA54"/>
    <mergeCell ref="AP43:AQ43"/>
    <mergeCell ref="AZ67:BA67"/>
    <mergeCell ref="AR67:AS67"/>
    <mergeCell ref="AB43:AC43"/>
    <mergeCell ref="AZ44:BA44"/>
    <mergeCell ref="AJ52:AK52"/>
    <mergeCell ref="Z65:AA65"/>
    <mergeCell ref="AB65:AC65"/>
    <mergeCell ref="Z41:AA41"/>
    <mergeCell ref="BD39:BH39"/>
    <mergeCell ref="AT39:AU39"/>
    <mergeCell ref="AL39:AM39"/>
    <mergeCell ref="AV39:AW39"/>
    <mergeCell ref="AX39:AY39"/>
    <mergeCell ref="AZ39:BA39"/>
    <mergeCell ref="AP38:AQ38"/>
    <mergeCell ref="AJ41:AK41"/>
    <mergeCell ref="AN40:AO40"/>
    <mergeCell ref="AP40:AQ40"/>
    <mergeCell ref="AR40:AS40"/>
    <mergeCell ref="AT40:AU40"/>
    <mergeCell ref="AV40:AW40"/>
    <mergeCell ref="AX40:AY40"/>
    <mergeCell ref="AZ40:BA40"/>
    <mergeCell ref="BB40:BC40"/>
    <mergeCell ref="BD40:BH40"/>
    <mergeCell ref="BB38:BC38"/>
    <mergeCell ref="AJ40:AK40"/>
    <mergeCell ref="AL40:AM40"/>
    <mergeCell ref="BB41:BC41"/>
    <mergeCell ref="AR41:AS41"/>
    <mergeCell ref="AT41:AU41"/>
    <mergeCell ref="AJ39:AK39"/>
    <mergeCell ref="BB39:BC39"/>
    <mergeCell ref="AR39:AS39"/>
    <mergeCell ref="BD41:BH41"/>
    <mergeCell ref="AN39:AO39"/>
    <mergeCell ref="AP39:AQ39"/>
    <mergeCell ref="B36:O36"/>
    <mergeCell ref="P36:Q36"/>
    <mergeCell ref="B37:O37"/>
    <mergeCell ref="P35:Q35"/>
    <mergeCell ref="AR37:AS37"/>
    <mergeCell ref="AH38:AI38"/>
    <mergeCell ref="AV41:AW41"/>
    <mergeCell ref="AT38:AU38"/>
    <mergeCell ref="AN37:AO37"/>
    <mergeCell ref="AX38:AY38"/>
    <mergeCell ref="AZ38:BA38"/>
    <mergeCell ref="AZ41:BA41"/>
    <mergeCell ref="AR38:AS38"/>
    <mergeCell ref="AL38:AM38"/>
    <mergeCell ref="AN38:AO38"/>
    <mergeCell ref="AV38:AW38"/>
    <mergeCell ref="AL41:AM41"/>
    <mergeCell ref="AP41:AQ41"/>
    <mergeCell ref="AZ37:BA37"/>
    <mergeCell ref="AX37:AY37"/>
    <mergeCell ref="AX41:AY41"/>
    <mergeCell ref="AJ38:AK38"/>
    <mergeCell ref="AN41:AO41"/>
    <mergeCell ref="AP37:AQ37"/>
    <mergeCell ref="B41:O41"/>
    <mergeCell ref="P41:Q41"/>
    <mergeCell ref="R41:S41"/>
    <mergeCell ref="P39:Q39"/>
    <mergeCell ref="R39:S39"/>
    <mergeCell ref="B39:O39"/>
    <mergeCell ref="V41:W41"/>
    <mergeCell ref="AH41:AI41"/>
    <mergeCell ref="AJ30:AK30"/>
    <mergeCell ref="AH32:AI32"/>
    <mergeCell ref="AJ32:AK32"/>
    <mergeCell ref="AJ31:AK31"/>
    <mergeCell ref="AN31:AO31"/>
    <mergeCell ref="AH31:AI31"/>
    <mergeCell ref="AL31:AM31"/>
    <mergeCell ref="X30:Y30"/>
    <mergeCell ref="X41:Y41"/>
    <mergeCell ref="P33:Q33"/>
    <mergeCell ref="R33:S33"/>
    <mergeCell ref="T33:U33"/>
    <mergeCell ref="V33:W33"/>
    <mergeCell ref="X38:Y38"/>
    <mergeCell ref="Z38:AA38"/>
    <mergeCell ref="AB36:AC36"/>
    <mergeCell ref="X35:Y35"/>
    <mergeCell ref="Z35:AA35"/>
    <mergeCell ref="P37:Q37"/>
    <mergeCell ref="R37:S37"/>
    <mergeCell ref="T37:U37"/>
    <mergeCell ref="X36:Y36"/>
    <mergeCell ref="T36:U36"/>
    <mergeCell ref="P38:Q38"/>
    <mergeCell ref="R38:S38"/>
    <mergeCell ref="AB38:AC38"/>
    <mergeCell ref="Z33:AA33"/>
    <mergeCell ref="V38:W38"/>
    <mergeCell ref="R36:S36"/>
    <mergeCell ref="T39:U39"/>
    <mergeCell ref="V39:W39"/>
    <mergeCell ref="AB41:AC41"/>
    <mergeCell ref="AD32:AE32"/>
    <mergeCell ref="T30:U30"/>
    <mergeCell ref="V30:W30"/>
    <mergeCell ref="R30:S30"/>
    <mergeCell ref="B30:O30"/>
    <mergeCell ref="P30:Q30"/>
    <mergeCell ref="T29:U29"/>
    <mergeCell ref="Z30:AA30"/>
    <mergeCell ref="AX31:AY31"/>
    <mergeCell ref="AX34:AY34"/>
    <mergeCell ref="AV37:AW37"/>
    <mergeCell ref="AP30:AQ30"/>
    <mergeCell ref="AZ34:BA34"/>
    <mergeCell ref="AZ30:BA30"/>
    <mergeCell ref="AZ32:BA32"/>
    <mergeCell ref="AZ31:BA31"/>
    <mergeCell ref="AV30:AW30"/>
    <mergeCell ref="AT31:AU31"/>
    <mergeCell ref="AT33:AU33"/>
    <mergeCell ref="AT30:AU30"/>
    <mergeCell ref="AT32:AU32"/>
    <mergeCell ref="V34:W34"/>
    <mergeCell ref="AB35:AC35"/>
    <mergeCell ref="X34:Y34"/>
    <mergeCell ref="Z34:AA34"/>
    <mergeCell ref="AB34:AC34"/>
    <mergeCell ref="AN30:AO30"/>
    <mergeCell ref="AF32:AG32"/>
    <mergeCell ref="AD31:AE31"/>
    <mergeCell ref="AD30:AE30"/>
    <mergeCell ref="AF30:AG30"/>
    <mergeCell ref="AH30:AI30"/>
    <mergeCell ref="AD33:AE33"/>
    <mergeCell ref="X33:Y33"/>
    <mergeCell ref="R35:S35"/>
    <mergeCell ref="V35:W35"/>
    <mergeCell ref="T34:U34"/>
    <mergeCell ref="Z36:AA36"/>
    <mergeCell ref="X37:Y37"/>
    <mergeCell ref="AJ35:AK35"/>
    <mergeCell ref="AV32:AW32"/>
    <mergeCell ref="AV31:AW31"/>
    <mergeCell ref="AH29:AI29"/>
    <mergeCell ref="B32:O32"/>
    <mergeCell ref="P32:Q32"/>
    <mergeCell ref="Z32:AA32"/>
    <mergeCell ref="R32:S32"/>
    <mergeCell ref="B29:O29"/>
    <mergeCell ref="P29:Q29"/>
    <mergeCell ref="R29:S29"/>
    <mergeCell ref="AB29:AC29"/>
    <mergeCell ref="V29:W29"/>
    <mergeCell ref="AJ29:AK29"/>
    <mergeCell ref="X29:Y29"/>
    <mergeCell ref="Z29:AA29"/>
    <mergeCell ref="AD29:AE29"/>
    <mergeCell ref="AF29:AG29"/>
    <mergeCell ref="AB30:AC30"/>
    <mergeCell ref="AL30:AM30"/>
    <mergeCell ref="AF31:AG31"/>
    <mergeCell ref="AL32:AM32"/>
    <mergeCell ref="AN32:AO32"/>
    <mergeCell ref="X32:Y32"/>
    <mergeCell ref="AB32:AC32"/>
    <mergeCell ref="AZ36:BA36"/>
    <mergeCell ref="A103:D103"/>
    <mergeCell ref="A121:D121"/>
    <mergeCell ref="A122:D122"/>
    <mergeCell ref="A134:BH134"/>
    <mergeCell ref="BD122:BH122"/>
    <mergeCell ref="A128:D128"/>
    <mergeCell ref="BD127:BH127"/>
    <mergeCell ref="BD128:BH128"/>
    <mergeCell ref="E127:BC127"/>
    <mergeCell ref="B66:O66"/>
    <mergeCell ref="B73:O73"/>
    <mergeCell ref="B74:O74"/>
    <mergeCell ref="V62:W62"/>
    <mergeCell ref="V63:W63"/>
    <mergeCell ref="P74:Q74"/>
    <mergeCell ref="B62:O62"/>
    <mergeCell ref="B63:O63"/>
    <mergeCell ref="P62:Q62"/>
    <mergeCell ref="BD69:BH69"/>
    <mergeCell ref="AZ66:BA66"/>
    <mergeCell ref="BD78:BH78"/>
    <mergeCell ref="B38:O38"/>
    <mergeCell ref="B51:O51"/>
    <mergeCell ref="P51:Q51"/>
    <mergeCell ref="T41:U41"/>
    <mergeCell ref="Z43:AA43"/>
    <mergeCell ref="T45:U45"/>
    <mergeCell ref="V47:W47"/>
    <mergeCell ref="T47:U47"/>
    <mergeCell ref="T48:U48"/>
    <mergeCell ref="BD38:BH38"/>
    <mergeCell ref="BD77:BH77"/>
    <mergeCell ref="R76:S76"/>
    <mergeCell ref="V77:W77"/>
    <mergeCell ref="R77:S77"/>
    <mergeCell ref="T77:U77"/>
    <mergeCell ref="B78:O78"/>
    <mergeCell ref="P78:Q78"/>
    <mergeCell ref="R78:S78"/>
    <mergeCell ref="V78:W78"/>
    <mergeCell ref="T78:U78"/>
    <mergeCell ref="T70:U70"/>
    <mergeCell ref="X31:Y31"/>
    <mergeCell ref="V31:W31"/>
    <mergeCell ref="B31:O31"/>
    <mergeCell ref="P31:Q31"/>
    <mergeCell ref="R31:S31"/>
    <mergeCell ref="AR31:AS31"/>
    <mergeCell ref="AP31:AQ31"/>
    <mergeCell ref="Z31:AA31"/>
    <mergeCell ref="AB31:AC31"/>
    <mergeCell ref="AF37:AG37"/>
    <mergeCell ref="AH37:AI37"/>
    <mergeCell ref="AV33:AW33"/>
    <mergeCell ref="AX33:AY33"/>
    <mergeCell ref="AP33:AQ33"/>
    <mergeCell ref="AR32:AS32"/>
    <mergeCell ref="AR33:AS33"/>
    <mergeCell ref="AL36:AM36"/>
    <mergeCell ref="AR34:AS34"/>
    <mergeCell ref="AT37:AU37"/>
    <mergeCell ref="R51:S51"/>
    <mergeCell ref="T31:U31"/>
    <mergeCell ref="BD129:BH129"/>
    <mergeCell ref="BD130:BH130"/>
    <mergeCell ref="BD64:BH64"/>
    <mergeCell ref="BD75:BH75"/>
    <mergeCell ref="AZ74:BA74"/>
    <mergeCell ref="BB75:BC75"/>
    <mergeCell ref="AZ64:BA64"/>
    <mergeCell ref="BB64:BC64"/>
    <mergeCell ref="BD70:BH70"/>
    <mergeCell ref="AX81:BC81"/>
    <mergeCell ref="AP35:AQ35"/>
    <mergeCell ref="AD35:AE35"/>
    <mergeCell ref="AJ34:AK34"/>
    <mergeCell ref="AF34:AG34"/>
    <mergeCell ref="AL34:AM34"/>
    <mergeCell ref="AN34:AO34"/>
    <mergeCell ref="AJ37:AK37"/>
    <mergeCell ref="E97:BC97"/>
    <mergeCell ref="BD118:BH118"/>
    <mergeCell ref="E116:BC116"/>
    <mergeCell ref="BD119:BH119"/>
    <mergeCell ref="O85:Q85"/>
    <mergeCell ref="R85:T85"/>
    <mergeCell ref="O86:Q86"/>
    <mergeCell ref="E115:BC115"/>
    <mergeCell ref="P63:Q63"/>
    <mergeCell ref="BD101:BH101"/>
    <mergeCell ref="BD98:BH98"/>
    <mergeCell ref="BD97:BH97"/>
    <mergeCell ref="BD96:BH96"/>
    <mergeCell ref="BD81:BH81"/>
    <mergeCell ref="AJ63:AK63"/>
    <mergeCell ref="BD121:BH121"/>
    <mergeCell ref="BD99:BH99"/>
    <mergeCell ref="E101:BC101"/>
    <mergeCell ref="BD117:BH117"/>
    <mergeCell ref="BD80:BH80"/>
    <mergeCell ref="BB79:BC79"/>
    <mergeCell ref="BD95:BH95"/>
    <mergeCell ref="BD93:BH93"/>
    <mergeCell ref="BD115:BH115"/>
    <mergeCell ref="BD100:BH100"/>
    <mergeCell ref="BB36:BC36"/>
    <mergeCell ref="BD36:BH36"/>
    <mergeCell ref="BB68:BC68"/>
    <mergeCell ref="BB69:BC69"/>
    <mergeCell ref="AP36:AQ36"/>
    <mergeCell ref="AH36:AI36"/>
    <mergeCell ref="AV36:AW36"/>
    <mergeCell ref="Z52:AA52"/>
    <mergeCell ref="X80:Y80"/>
    <mergeCell ref="Z80:AA80"/>
    <mergeCell ref="AT70:AU70"/>
    <mergeCell ref="AT71:AU71"/>
    <mergeCell ref="AV67:AW67"/>
    <mergeCell ref="AP67:AQ67"/>
    <mergeCell ref="T71:U71"/>
    <mergeCell ref="BD116:BH116"/>
    <mergeCell ref="AR78:AS78"/>
    <mergeCell ref="AT79:AU79"/>
    <mergeCell ref="X63:Y63"/>
    <mergeCell ref="AN63:AO63"/>
    <mergeCell ref="AF65:AG65"/>
    <mergeCell ref="AT63:AU63"/>
    <mergeCell ref="AF39:AG39"/>
    <mergeCell ref="V36:W36"/>
    <mergeCell ref="Z37:AA37"/>
    <mergeCell ref="B33:O33"/>
    <mergeCell ref="B35:O35"/>
    <mergeCell ref="T35:U35"/>
    <mergeCell ref="AB33:AC33"/>
    <mergeCell ref="AN29:AO29"/>
    <mergeCell ref="AP29:AQ29"/>
    <mergeCell ref="AP34:AQ34"/>
    <mergeCell ref="AR36:AS36"/>
    <mergeCell ref="T24:AE24"/>
    <mergeCell ref="AT34:AU34"/>
    <mergeCell ref="AV34:AW34"/>
    <mergeCell ref="AR30:AS30"/>
    <mergeCell ref="B34:O34"/>
    <mergeCell ref="P34:Q34"/>
    <mergeCell ref="R34:S34"/>
    <mergeCell ref="AD34:AE34"/>
    <mergeCell ref="AF35:AG35"/>
    <mergeCell ref="AL37:AM37"/>
    <mergeCell ref="X39:Y39"/>
    <mergeCell ref="Z39:AA39"/>
    <mergeCell ref="AB37:AC37"/>
    <mergeCell ref="T38:U38"/>
    <mergeCell ref="AJ36:AK36"/>
    <mergeCell ref="AF36:AG36"/>
    <mergeCell ref="V37:W37"/>
    <mergeCell ref="AD36:AE36"/>
    <mergeCell ref="T32:U32"/>
    <mergeCell ref="V32:W32"/>
    <mergeCell ref="AJ33:AK33"/>
    <mergeCell ref="BD120:BH120"/>
    <mergeCell ref="AD37:AE37"/>
    <mergeCell ref="AH34:AI34"/>
    <mergeCell ref="BB54:BC54"/>
    <mergeCell ref="BB35:BC35"/>
    <mergeCell ref="BD35:BH35"/>
    <mergeCell ref="AX35:AY35"/>
    <mergeCell ref="AZ35:BA35"/>
    <mergeCell ref="BD29:BH29"/>
    <mergeCell ref="BB30:BC30"/>
    <mergeCell ref="BD30:BH30"/>
    <mergeCell ref="BB32:BC32"/>
    <mergeCell ref="BB31:BC31"/>
    <mergeCell ref="AR80:AW80"/>
    <mergeCell ref="AX80:BC80"/>
    <mergeCell ref="AB80:AC80"/>
    <mergeCell ref="AD80:AE80"/>
    <mergeCell ref="AF52:AG52"/>
    <mergeCell ref="AF53:AG53"/>
    <mergeCell ref="AL52:AM52"/>
    <mergeCell ref="AN78:AO78"/>
    <mergeCell ref="AP78:AQ78"/>
    <mergeCell ref="AT62:AU62"/>
    <mergeCell ref="AR62:AS62"/>
    <mergeCell ref="AR63:AS63"/>
    <mergeCell ref="AP54:AQ54"/>
    <mergeCell ref="AZ63:BA63"/>
    <mergeCell ref="AX79:AY79"/>
    <mergeCell ref="AZ79:BA79"/>
    <mergeCell ref="AX78:AY78"/>
    <mergeCell ref="BD103:BH103"/>
    <mergeCell ref="AJ64:AK64"/>
    <mergeCell ref="A118:D118"/>
    <mergeCell ref="AD65:AE65"/>
    <mergeCell ref="AJ65:AK65"/>
    <mergeCell ref="AF64:AG64"/>
    <mergeCell ref="R63:S63"/>
    <mergeCell ref="AZ33:BA33"/>
    <mergeCell ref="AX30:AY30"/>
    <mergeCell ref="AX29:AY29"/>
    <mergeCell ref="AB26:AC27"/>
    <mergeCell ref="T13:V13"/>
    <mergeCell ref="W13:W14"/>
    <mergeCell ref="AO13:AR13"/>
    <mergeCell ref="AN27:AO27"/>
    <mergeCell ref="AF24:BC24"/>
    <mergeCell ref="AJ13:AJ14"/>
    <mergeCell ref="AX26:BC26"/>
    <mergeCell ref="AW13:AW14"/>
    <mergeCell ref="AB13:AE13"/>
    <mergeCell ref="G13:I13"/>
    <mergeCell ref="AA13:AA14"/>
    <mergeCell ref="K13:N13"/>
    <mergeCell ref="J13:J14"/>
    <mergeCell ref="X13:Z13"/>
    <mergeCell ref="V25:W27"/>
    <mergeCell ref="T25:U27"/>
    <mergeCell ref="AD26:AE27"/>
    <mergeCell ref="A79:S79"/>
    <mergeCell ref="AP27:AQ27"/>
    <mergeCell ref="T28:U28"/>
    <mergeCell ref="V28:W28"/>
    <mergeCell ref="X28:Y28"/>
    <mergeCell ref="Z28:AA28"/>
    <mergeCell ref="BF13:BF14"/>
    <mergeCell ref="BD13:BD14"/>
    <mergeCell ref="AF27:AG27"/>
    <mergeCell ref="AH27:AI27"/>
    <mergeCell ref="AJ27:AK27"/>
    <mergeCell ref="A24:A27"/>
    <mergeCell ref="B24:O27"/>
    <mergeCell ref="P24:Q27"/>
    <mergeCell ref="R24:S27"/>
    <mergeCell ref="BC13:BC14"/>
    <mergeCell ref="BD24:BH27"/>
    <mergeCell ref="AT27:AU27"/>
    <mergeCell ref="BH13:BH14"/>
    <mergeCell ref="BB13:BB14"/>
    <mergeCell ref="AR26:AW26"/>
    <mergeCell ref="A13:A14"/>
    <mergeCell ref="B13:E13"/>
    <mergeCell ref="F13:F14"/>
    <mergeCell ref="BC1:BH1"/>
    <mergeCell ref="H7:K7"/>
    <mergeCell ref="S7:X9"/>
    <mergeCell ref="AT36:AU36"/>
    <mergeCell ref="AX32:AY32"/>
    <mergeCell ref="AX36:AY36"/>
    <mergeCell ref="AP32:AQ32"/>
    <mergeCell ref="AV35:AW35"/>
    <mergeCell ref="BG13:BG14"/>
    <mergeCell ref="AR25:BC25"/>
    <mergeCell ref="AZ27:BA27"/>
    <mergeCell ref="BB27:BC27"/>
    <mergeCell ref="AT13:AV13"/>
    <mergeCell ref="AS13:AS14"/>
    <mergeCell ref="BE13:BE14"/>
    <mergeCell ref="AX13:BA13"/>
    <mergeCell ref="AL35:AM35"/>
    <mergeCell ref="AN35:AO35"/>
    <mergeCell ref="AR35:AS35"/>
    <mergeCell ref="AT35:AU35"/>
    <mergeCell ref="AZ29:BA29"/>
    <mergeCell ref="AH35:AI35"/>
    <mergeCell ref="Z26:AA27"/>
    <mergeCell ref="AL26:AQ26"/>
    <mergeCell ref="X25:AE25"/>
    <mergeCell ref="X26:Y27"/>
    <mergeCell ref="AF25:AQ25"/>
    <mergeCell ref="AF13:AF14"/>
    <mergeCell ref="AK13:AN13"/>
    <mergeCell ref="AF26:AK26"/>
    <mergeCell ref="AG13:AI13"/>
    <mergeCell ref="O13:R13"/>
    <mergeCell ref="B7:G7"/>
    <mergeCell ref="B28:O28"/>
    <mergeCell ref="P28:Q28"/>
    <mergeCell ref="S13:S14"/>
    <mergeCell ref="R28:S28"/>
    <mergeCell ref="AP79:AQ79"/>
    <mergeCell ref="AH79:AI79"/>
    <mergeCell ref="AV78:AW78"/>
    <mergeCell ref="AH78:AI78"/>
    <mergeCell ref="AJ78:AK78"/>
    <mergeCell ref="AV79:AW79"/>
    <mergeCell ref="AL29:AM29"/>
    <mergeCell ref="AX27:AY27"/>
    <mergeCell ref="AR27:AS27"/>
    <mergeCell ref="AV27:AW27"/>
    <mergeCell ref="AL27:AM27"/>
    <mergeCell ref="AR29:AS29"/>
    <mergeCell ref="AF62:AG62"/>
    <mergeCell ref="AN62:AO62"/>
    <mergeCell ref="B65:O65"/>
    <mergeCell ref="P65:Q65"/>
    <mergeCell ref="T65:U65"/>
    <mergeCell ref="R65:S65"/>
    <mergeCell ref="AF63:AG63"/>
    <mergeCell ref="AL63:AM63"/>
    <mergeCell ref="AL65:AM65"/>
    <mergeCell ref="AR65:AS65"/>
    <mergeCell ref="AX65:AY65"/>
    <mergeCell ref="AT65:AU65"/>
    <mergeCell ref="AP65:AQ65"/>
    <mergeCell ref="AH62:AI62"/>
    <mergeCell ref="AH63:AI63"/>
    <mergeCell ref="AI141:BH142"/>
    <mergeCell ref="E117:BC117"/>
    <mergeCell ref="AD52:AE52"/>
    <mergeCell ref="R52:S52"/>
    <mergeCell ref="R53:S53"/>
    <mergeCell ref="R54:S54"/>
    <mergeCell ref="V52:W52"/>
    <mergeCell ref="E119:BC119"/>
    <mergeCell ref="A133:BH133"/>
    <mergeCell ref="G138:I138"/>
    <mergeCell ref="G137:M137"/>
    <mergeCell ref="E131:BC131"/>
    <mergeCell ref="AI138:AO138"/>
    <mergeCell ref="A97:D97"/>
    <mergeCell ref="X69:Y69"/>
    <mergeCell ref="AN69:AO69"/>
    <mergeCell ref="AT68:AU68"/>
    <mergeCell ref="AT69:AU69"/>
    <mergeCell ref="AH65:AI65"/>
    <mergeCell ref="AN65:AO65"/>
    <mergeCell ref="AI136:BF137"/>
    <mergeCell ref="A131:D131"/>
    <mergeCell ref="BD94:BH94"/>
    <mergeCell ref="AZ68:BA68"/>
    <mergeCell ref="AZ69:BA69"/>
    <mergeCell ref="AX68:AY68"/>
    <mergeCell ref="BD132:BH132"/>
    <mergeCell ref="A96:D96"/>
    <mergeCell ref="A92:D92"/>
    <mergeCell ref="E103:BC103"/>
    <mergeCell ref="E121:BC121"/>
    <mergeCell ref="A120:D120"/>
    <mergeCell ref="A144:AC145"/>
    <mergeCell ref="A137:F137"/>
    <mergeCell ref="A142:F142"/>
    <mergeCell ref="E132:BC132"/>
    <mergeCell ref="A116:D116"/>
    <mergeCell ref="A119:D119"/>
    <mergeCell ref="E120:BC120"/>
    <mergeCell ref="A99:D99"/>
    <mergeCell ref="A153:AB153"/>
    <mergeCell ref="A150:AC151"/>
    <mergeCell ref="A117:D117"/>
    <mergeCell ref="AP149:AR149"/>
    <mergeCell ref="A130:D130"/>
    <mergeCell ref="E129:BC129"/>
    <mergeCell ref="E130:BC130"/>
    <mergeCell ref="A129:D129"/>
    <mergeCell ref="AP143:AW143"/>
    <mergeCell ref="G142:I142"/>
    <mergeCell ref="AP139:AR139"/>
    <mergeCell ref="A140:AC140"/>
    <mergeCell ref="AI135:AQ135"/>
    <mergeCell ref="A101:D101"/>
    <mergeCell ref="A100:D100"/>
    <mergeCell ref="E99:BC99"/>
    <mergeCell ref="E100:BC100"/>
    <mergeCell ref="E128:BC128"/>
    <mergeCell ref="A127:D127"/>
    <mergeCell ref="AJ149:AO149"/>
    <mergeCell ref="G141:O141"/>
    <mergeCell ref="AP138:AY138"/>
    <mergeCell ref="A136:AC136"/>
    <mergeCell ref="A138:F138"/>
  </mergeCells>
  <phoneticPr fontId="0" type="noConversion"/>
  <conditionalFormatting sqref="BD28:BH28">
    <cfRule type="cellIs" dxfId="0" priority="1" operator="greaterThan">
      <formula>35</formula>
    </cfRule>
  </conditionalFormatting>
  <printOptions horizontalCentered="1"/>
  <pageMargins left="0" right="0" top="0" bottom="0" header="0" footer="0"/>
  <pageSetup paperSize="8" scale="26" fitToHeight="4" orientation="portrait" r:id="rId1"/>
  <colBreaks count="1" manualBreakCount="1"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ШАБЛОН_Типовой учебный план</vt:lpstr>
      <vt:lpstr>'ШАБЛОН_Типовой учебный план'!Область_печати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Севастов Кирилл Валерьевич</cp:lastModifiedBy>
  <cp:lastPrinted>2019-04-10T12:59:36Z</cp:lastPrinted>
  <dcterms:created xsi:type="dcterms:W3CDTF">2018-11-26T12:23:21Z</dcterms:created>
  <dcterms:modified xsi:type="dcterms:W3CDTF">2019-04-10T13:00:02Z</dcterms:modified>
</cp:coreProperties>
</file>